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VID19\Daily Stats Report\08 - Aug\"/>
    </mc:Choice>
  </mc:AlternateContent>
  <xr:revisionPtr revIDLastSave="0" documentId="13_ncr:1_{D0689314-91E9-4B3B-A6A9-6FF3063A5A9E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1" l="1"/>
  <c r="E73" i="1" s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B46" i="1"/>
  <c r="C46" i="1" s="1"/>
  <c r="C45" i="1"/>
  <c r="C44" i="1"/>
  <c r="C43" i="1"/>
  <c r="C42" i="1"/>
  <c r="D38" i="1"/>
  <c r="C38" i="1"/>
  <c r="B38" i="1"/>
  <c r="E25" i="1"/>
  <c r="D25" i="1"/>
  <c r="D26" i="1" s="1"/>
  <c r="C25" i="1"/>
  <c r="C26" i="1" s="1"/>
  <c r="B25" i="1"/>
  <c r="B26" i="1" s="1"/>
  <c r="E24" i="1"/>
  <c r="E23" i="1"/>
  <c r="E22" i="1"/>
  <c r="E21" i="1"/>
  <c r="E20" i="1"/>
  <c r="E19" i="1"/>
  <c r="C73" i="1" l="1"/>
</calcChain>
</file>

<file path=xl/sharedStrings.xml><?xml version="1.0" encoding="utf-8"?>
<sst xmlns="http://schemas.openxmlformats.org/spreadsheetml/2006/main" count="82" uniqueCount="75">
  <si>
    <t>#</t>
  </si>
  <si>
    <t>%</t>
  </si>
  <si>
    <t>Total</t>
  </si>
  <si>
    <t>Latino</t>
  </si>
  <si>
    <t>Multiracial</t>
  </si>
  <si>
    <t xml:space="preserve">Sumario de la información </t>
  </si>
  <si>
    <t xml:space="preserve">Casos Nuevos </t>
  </si>
  <si>
    <t>Total de casos</t>
  </si>
  <si>
    <t xml:space="preserve">Casos recuperados </t>
  </si>
  <si>
    <r>
      <t xml:space="preserve">Actualmente </t>
    </r>
    <r>
      <rPr>
        <i/>
        <sz val="11"/>
        <color rgb="FF000000"/>
        <rFont val="Calibri"/>
        <family val="2"/>
        <scheme val="minor"/>
      </rPr>
      <t xml:space="preserve">en UCI </t>
    </r>
  </si>
  <si>
    <t>Edades de los Casos Confirmados:</t>
  </si>
  <si>
    <t>Mujer</t>
  </si>
  <si>
    <t xml:space="preserve">Hombre </t>
  </si>
  <si>
    <t>Edad 0-17</t>
  </si>
  <si>
    <t>Edad 18-24</t>
  </si>
  <si>
    <t>Edad 25-44</t>
  </si>
  <si>
    <t>Edad 45-64</t>
  </si>
  <si>
    <t>Edad 65+</t>
  </si>
  <si>
    <t xml:space="preserve">Desconocido </t>
  </si>
  <si>
    <t>Casos Confirmados:</t>
  </si>
  <si>
    <t>Relacionados con viajes</t>
  </si>
  <si>
    <t>Adquirido de Persona-a-persona</t>
  </si>
  <si>
    <t xml:space="preserve">Adquirido en la comunidad </t>
  </si>
  <si>
    <t>Bajo investigación</t>
  </si>
  <si>
    <t>Raza/etnicidad</t>
  </si>
  <si>
    <t xml:space="preserve">%Casos </t>
  </si>
  <si>
    <t>%Población</t>
  </si>
  <si>
    <t>%Muertes</t>
  </si>
  <si>
    <t>Blanco</t>
  </si>
  <si>
    <t xml:space="preserve">Asiatico </t>
  </si>
  <si>
    <t>Afroamericano</t>
  </si>
  <si>
    <t>Indio Americano o Nativo de Alaska</t>
  </si>
  <si>
    <t>Nativo Hawiano o de las Islas del Pacifico</t>
  </si>
  <si>
    <t xml:space="preserve">Otro </t>
  </si>
  <si>
    <t>% por sexo</t>
  </si>
  <si>
    <t>Casos Activos en Cuarentena</t>
  </si>
  <si>
    <t>Fallecimientos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</si>
  <si>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</si>
  <si>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</si>
  <si>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</si>
  <si>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</si>
  <si>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</si>
  <si>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</si>
  <si>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</si>
  <si>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</si>
  <si>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</si>
  <si>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</si>
  <si>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</si>
  <si>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</si>
  <si>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</si>
  <si>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</si>
  <si>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</si>
  <si>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</si>
  <si>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</si>
  <si>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</si>
  <si>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</si>
  <si>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</si>
  <si>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</si>
  <si>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</si>
  <si>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</si>
  <si>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</si>
  <si>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r>
      <rPr>
        <b/>
        <sz val="11"/>
        <color rgb="FF000000"/>
        <rFont val="Calibri"/>
        <family val="2"/>
        <scheme val="minor"/>
      </rPr>
      <t>Alguna</t>
    </r>
    <r>
      <rPr>
        <sz val="11"/>
        <color rgb="FF000000"/>
        <rFont val="Calibri"/>
        <family val="2"/>
        <scheme val="minor"/>
      </rPr>
      <t xml:space="preserve"> vez hospitalizados</t>
    </r>
  </si>
  <si>
    <r>
      <rPr>
        <b/>
        <sz val="11"/>
        <color rgb="FF000000"/>
        <rFont val="Calibri"/>
        <family val="2"/>
        <scheme val="minor"/>
      </rPr>
      <t>Alguna</t>
    </r>
    <r>
      <rPr>
        <sz val="11"/>
        <color rgb="FF000000"/>
        <rFont val="Calibri"/>
        <family val="2"/>
        <scheme val="minor"/>
      </rPr>
      <t xml:space="preserve"> vez en UCI*</t>
    </r>
  </si>
  <si>
    <t>Ciudad/ Código Postal</t>
  </si>
  <si>
    <t>* Las hospitalizaciones actuales no incluyen aquellas personas de centros de cuidado a largo plazo que no requieren cuidados especiales, pero que están en estos lugares para proteger a otros. La Unidad de Cuidados Intensivos  actual no  incluye toda la infomación porque no se reciben notificaciones cuando los pacientes hospitalizados son transferidos a la UCI.</t>
  </si>
  <si>
    <t>Población</t>
  </si>
  <si>
    <r>
      <t xml:space="preserve">Actualmente </t>
    </r>
    <r>
      <rPr>
        <i/>
        <sz val="11"/>
        <color rgb="FF000000"/>
        <rFont val="Calibri"/>
        <family val="2"/>
        <scheme val="minor"/>
      </rPr>
      <t>hospitalizados</t>
    </r>
  </si>
  <si>
    <t>Tasa por pob. de 100,000</t>
  </si>
  <si>
    <t>Personas nuevas evaluadas</t>
  </si>
  <si>
    <t>Total de personas evaluadas</t>
  </si>
  <si>
    <t>**** Estimaciones de población para 2020 de www.healthmattersinvc.org (Demographics Dashboard).</t>
  </si>
  <si>
    <t>Desconocido</t>
  </si>
  <si>
    <t>**Hay 1,712 casos no incluidos en este análisis debido a la falta de información sobre raza/etnicidad.</t>
  </si>
  <si>
    <t>*** 57 casos proporcionaron una dirección de apartado postal que ha sido asignada a otro código postal dentro de la ciudad.</t>
  </si>
  <si>
    <t>Datos actualizados a partir de las 8:00 a.m. del 0/03/2020 de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</si>
</sst>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&amp;quot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0" borderId="0" xfId="0" applyNumberFormat="1"/>
    <xf numFmtId="0" fontId="2" fillId="7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3" fillId="0" borderId="3" xfId="0" applyFont="1" applyBorder="1"/>
    <xf numFmtId="0" fontId="2" fillId="8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/>
    <xf numFmtId="0" fontId="9" fillId="9" borderId="1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2" fillId="0" borderId="0" xfId="0" applyFont="1"/>
    <xf numFmtId="0" fontId="13" fillId="1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1" fillId="6" borderId="1" xfId="0" applyNumberFormat="1" applyFont="1" applyFill="1" applyBorder="1"/>
    <xf numFmtId="3" fontId="0" fillId="0" borderId="1" xfId="0" applyNumberForma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3" fontId="0" fillId="0" borderId="1" xfId="0" applyNumberFormat="1" applyBorder="1"/>
    <xf numFmtId="165" fontId="0" fillId="0" borderId="1" xfId="0" applyNumberFormat="1" applyBorder="1"/>
    <xf numFmtId="0" fontId="0" fillId="9" borderId="1" xfId="0" applyFill="1" applyBorder="1" applyAlignment="1">
      <alignment horizontal="center"/>
    </xf>
    <xf numFmtId="3" fontId="0" fillId="9" borderId="1" xfId="0" applyNumberFormat="1" applyFill="1" applyBorder="1"/>
    <xf numFmtId="165" fontId="0" fillId="9" borderId="1" xfId="0" applyNumberFormat="1" applyFill="1" applyBorder="1"/>
    <xf numFmtId="3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topLeftCell="A59" workbookViewId="0">
      <selection activeCell="F79" sqref="F79"/>
    </sheetView>
  </sheetViews>
  <sheetFormatPr defaultRowHeight="15"/>
  <cols>
    <col min="1" max="1" width="27.140625" bestFit="1" customWidth="1"/>
    <col min="2" max="2" width="8.140625" bestFit="1" customWidth="1"/>
    <col min="3" max="3" width="10.140625" bestFit="1" customWidth="1"/>
    <col min="4" max="4" width="12.28515625" bestFit="1" customWidth="1"/>
    <col min="5" max="5" width="12.7109375" style="19" bestFit="1" customWidth="1"/>
    <col min="6" max="6" width="22.140625" customWidth="1"/>
    <col min="7" max="7" width="8.85546875" style="1" customWidth="1"/>
    <col min="8" max="8" width="10.140625" style="1" customWidth="1"/>
    <col min="9" max="9" width="10.42578125" style="1" customWidth="1"/>
    <col min="10" max="10" width="15.140625" customWidth="1"/>
    <col min="12" max="12" width="13.140625" bestFit="1" customWidth="1"/>
    <col min="13" max="13" width="16.28515625" customWidth="1"/>
    <col min="15" max="15" width="34.5703125" bestFit="1" customWidth="1"/>
    <col min="16" max="16" width="13.28515625" bestFit="1" customWidth="1"/>
  </cols>
  <sheetData>
    <row r="1" spans="1:12">
      <c r="A1" s="7" t="s">
        <v>5</v>
      </c>
      <c r="B1" s="5" t="s">
        <v>0</v>
      </c>
    </row>
    <row r="2" spans="1:12">
      <c r="A2" s="34" t="s">
        <v>6</v>
      </c>
      <c r="B2" s="47">
        <v>533</v>
      </c>
      <c r="J2" s="6"/>
      <c r="L2" s="6"/>
    </row>
    <row r="3" spans="1:12" ht="14.45" customHeight="1">
      <c r="A3" s="34" t="s">
        <v>7</v>
      </c>
      <c r="B3" s="44">
        <v>7877</v>
      </c>
      <c r="J3" s="6"/>
    </row>
    <row r="4" spans="1:12">
      <c r="A4" s="34" t="s">
        <v>8</v>
      </c>
      <c r="B4" s="44">
        <v>4139</v>
      </c>
      <c r="I4" s="30"/>
      <c r="J4" s="6"/>
    </row>
    <row r="5" spans="1:12" ht="21.6" customHeight="1">
      <c r="A5" s="34" t="s">
        <v>61</v>
      </c>
      <c r="B5" s="47">
        <v>500</v>
      </c>
      <c r="J5" s="6"/>
    </row>
    <row r="6" spans="1:12" ht="25.35" customHeight="1">
      <c r="A6" s="35" t="s">
        <v>66</v>
      </c>
      <c r="B6" s="47">
        <v>85</v>
      </c>
      <c r="J6" s="6"/>
    </row>
    <row r="7" spans="1:12" ht="21.6" customHeight="1">
      <c r="A7" s="34" t="s">
        <v>62</v>
      </c>
      <c r="B7" s="47">
        <v>145</v>
      </c>
      <c r="J7" s="6"/>
    </row>
    <row r="8" spans="1:12" ht="23.45" customHeight="1">
      <c r="A8" s="36" t="s">
        <v>9</v>
      </c>
      <c r="B8" s="47">
        <v>20</v>
      </c>
      <c r="J8" s="6"/>
    </row>
    <row r="9" spans="1:12" ht="13.35" customHeight="1">
      <c r="A9" s="37" t="s">
        <v>35</v>
      </c>
      <c r="B9" s="44">
        <v>3662</v>
      </c>
      <c r="J9" s="6"/>
    </row>
    <row r="10" spans="1:12">
      <c r="A10" s="37" t="s">
        <v>36</v>
      </c>
      <c r="B10" s="47">
        <v>76</v>
      </c>
      <c r="J10" s="6"/>
    </row>
    <row r="11" spans="1:12">
      <c r="A11" s="37" t="s">
        <v>68</v>
      </c>
      <c r="B11" s="44">
        <v>4217</v>
      </c>
      <c r="J11" s="6"/>
    </row>
    <row r="12" spans="1:12" ht="22.35" customHeight="1">
      <c r="A12" s="37" t="s">
        <v>69</v>
      </c>
      <c r="B12" s="44">
        <v>117270</v>
      </c>
      <c r="J12" s="6"/>
    </row>
    <row r="13" spans="1:12" ht="22.35" customHeight="1">
      <c r="A13" s="65" t="s">
        <v>64</v>
      </c>
      <c r="B13" s="65"/>
      <c r="C13" s="65"/>
      <c r="D13" s="65"/>
      <c r="J13" s="6"/>
    </row>
    <row r="14" spans="1:12" ht="22.35" customHeight="1">
      <c r="A14" s="65"/>
      <c r="B14" s="65"/>
      <c r="C14" s="65"/>
      <c r="D14" s="65"/>
      <c r="J14" s="6"/>
    </row>
    <row r="15" spans="1:12" ht="22.35" customHeight="1">
      <c r="A15" s="65"/>
      <c r="B15" s="65"/>
      <c r="C15" s="65"/>
      <c r="D15" s="65"/>
      <c r="J15" s="6"/>
    </row>
    <row r="16" spans="1:12" ht="22.35" customHeight="1">
      <c r="A16" s="65"/>
      <c r="B16" s="65"/>
      <c r="C16" s="65"/>
      <c r="D16" s="65"/>
      <c r="J16" s="6"/>
    </row>
    <row r="17" spans="1:9">
      <c r="A17" s="13"/>
      <c r="B17" s="14"/>
      <c r="E17" s="20"/>
    </row>
    <row r="18" spans="1:9" ht="30">
      <c r="A18" s="61" t="s">
        <v>10</v>
      </c>
      <c r="B18" s="62" t="s">
        <v>11</v>
      </c>
      <c r="C18" s="62" t="s">
        <v>12</v>
      </c>
      <c r="D18" s="39" t="s">
        <v>71</v>
      </c>
      <c r="E18" s="39" t="s">
        <v>1</v>
      </c>
      <c r="F18" s="1"/>
      <c r="G18"/>
      <c r="H18"/>
      <c r="I18"/>
    </row>
    <row r="19" spans="1:9">
      <c r="A19" s="9" t="s">
        <v>13</v>
      </c>
      <c r="B19" s="44">
        <v>463</v>
      </c>
      <c r="C19" s="44">
        <v>454</v>
      </c>
      <c r="D19" s="47">
        <v>0</v>
      </c>
      <c r="E19" s="48">
        <f>(B19+C19+D19)/$B$3</f>
        <v>0.11641487876094959</v>
      </c>
      <c r="F19" s="1"/>
      <c r="G19"/>
      <c r="H19"/>
      <c r="I19"/>
    </row>
    <row r="20" spans="1:9">
      <c r="A20" s="9" t="s">
        <v>14</v>
      </c>
      <c r="B20" s="44">
        <v>635</v>
      </c>
      <c r="C20" s="44">
        <v>658</v>
      </c>
      <c r="D20" s="47">
        <v>4</v>
      </c>
      <c r="E20" s="48">
        <f t="shared" ref="E20:E24" si="0">(B20+C20+D20)/$B$3</f>
        <v>0.16465659515043798</v>
      </c>
      <c r="F20" s="1"/>
      <c r="G20"/>
      <c r="H20"/>
      <c r="I20"/>
    </row>
    <row r="21" spans="1:9">
      <c r="A21" s="9" t="s">
        <v>15</v>
      </c>
      <c r="B21" s="44">
        <v>1364</v>
      </c>
      <c r="C21" s="44">
        <v>1469</v>
      </c>
      <c r="D21" s="47">
        <v>9</v>
      </c>
      <c r="E21" s="48">
        <f t="shared" si="0"/>
        <v>0.36079725783927891</v>
      </c>
      <c r="F21" s="1"/>
      <c r="G21"/>
      <c r="H21"/>
      <c r="I21"/>
    </row>
    <row r="22" spans="1:9">
      <c r="A22" s="9" t="s">
        <v>16</v>
      </c>
      <c r="B22" s="44">
        <v>1031</v>
      </c>
      <c r="C22" s="44">
        <v>1057</v>
      </c>
      <c r="D22" s="47">
        <v>1</v>
      </c>
      <c r="E22" s="48">
        <f t="shared" si="0"/>
        <v>0.26520248825695064</v>
      </c>
      <c r="F22" s="1"/>
      <c r="G22"/>
      <c r="H22"/>
      <c r="I22"/>
    </row>
    <row r="23" spans="1:9">
      <c r="A23" s="9" t="s">
        <v>17</v>
      </c>
      <c r="B23" s="44">
        <v>386</v>
      </c>
      <c r="C23" s="44">
        <v>337</v>
      </c>
      <c r="D23" s="47">
        <v>3</v>
      </c>
      <c r="E23" s="48">
        <f t="shared" si="0"/>
        <v>9.216706868096991E-2</v>
      </c>
      <c r="F23" s="1"/>
      <c r="G23"/>
      <c r="H23"/>
      <c r="I23"/>
    </row>
    <row r="24" spans="1:9">
      <c r="A24" s="10" t="s">
        <v>18</v>
      </c>
      <c r="B24" s="44">
        <v>3</v>
      </c>
      <c r="C24" s="44">
        <v>3</v>
      </c>
      <c r="D24" s="47">
        <v>0</v>
      </c>
      <c r="E24" s="48">
        <f t="shared" si="0"/>
        <v>7.6171131141297449E-4</v>
      </c>
      <c r="F24" s="1"/>
      <c r="G24"/>
      <c r="H24"/>
      <c r="I24"/>
    </row>
    <row r="25" spans="1:9">
      <c r="A25" s="38" t="s">
        <v>2</v>
      </c>
      <c r="B25" s="40">
        <f>SUM(B19:B24)</f>
        <v>3882</v>
      </c>
      <c r="C25" s="40">
        <f>SUM(C19:C24)</f>
        <v>3978</v>
      </c>
      <c r="D25" s="40">
        <f>SUM(D19:D24)</f>
        <v>17</v>
      </c>
      <c r="E25" s="41">
        <f>(B25+C25+D25)/$B$3</f>
        <v>1</v>
      </c>
      <c r="F25" s="1"/>
      <c r="G25"/>
      <c r="H25"/>
      <c r="I25"/>
    </row>
    <row r="26" spans="1:9">
      <c r="A26" s="38" t="s">
        <v>34</v>
      </c>
      <c r="B26" s="41">
        <f>B25/$B$3</f>
        <v>0.49282721848419447</v>
      </c>
      <c r="C26" s="41">
        <f>C25/$B$3</f>
        <v>0.50501459946680205</v>
      </c>
      <c r="D26" s="41">
        <f>D25/$B$3</f>
        <v>2.1581820490034279E-3</v>
      </c>
      <c r="E26" s="41"/>
    </row>
    <row r="27" spans="1:9" s="59" customFormat="1">
      <c r="A27" s="29"/>
      <c r="B27" s="21"/>
      <c r="C27" s="21"/>
      <c r="D27" s="21"/>
      <c r="E27" s="20"/>
      <c r="F27"/>
      <c r="G27" s="1"/>
      <c r="H27" s="1"/>
      <c r="I27" s="60"/>
    </row>
    <row r="28" spans="1:9">
      <c r="A28" s="29"/>
      <c r="B28" s="21"/>
      <c r="C28" s="21"/>
      <c r="D28" s="21"/>
      <c r="E28" s="20"/>
    </row>
    <row r="29" spans="1:9" ht="17.45" customHeight="1">
      <c r="A29" s="23" t="s">
        <v>24</v>
      </c>
      <c r="B29" s="25" t="s">
        <v>25</v>
      </c>
      <c r="C29" s="25" t="s">
        <v>27</v>
      </c>
      <c r="D29" s="25" t="s">
        <v>26</v>
      </c>
      <c r="E29" s="20"/>
    </row>
    <row r="30" spans="1:9">
      <c r="A30" s="26" t="s">
        <v>3</v>
      </c>
      <c r="B30" s="42">
        <v>0.60502838605028386</v>
      </c>
      <c r="C30" s="42">
        <v>0.43421052631578949</v>
      </c>
      <c r="D30" s="42">
        <v>0.44500000000000001</v>
      </c>
      <c r="E30" s="20"/>
    </row>
    <row r="31" spans="1:9" ht="16.350000000000001" customHeight="1">
      <c r="A31" s="26" t="s">
        <v>28</v>
      </c>
      <c r="B31" s="42">
        <v>0.22157339821573399</v>
      </c>
      <c r="C31" s="42">
        <v>0.46052631578947367</v>
      </c>
      <c r="D31" s="42">
        <v>0.43233367997976335</v>
      </c>
      <c r="E31" s="21"/>
    </row>
    <row r="32" spans="1:9">
      <c r="A32" s="26" t="s">
        <v>29</v>
      </c>
      <c r="B32" s="42">
        <v>2.7088402270884021E-2</v>
      </c>
      <c r="C32" s="42">
        <v>6.5789473684210523E-2</v>
      </c>
      <c r="D32" s="42">
        <v>7.3911811274440922E-2</v>
      </c>
      <c r="E32" s="21"/>
    </row>
    <row r="33" spans="1:9">
      <c r="A33" s="26" t="s">
        <v>30</v>
      </c>
      <c r="B33" s="42">
        <v>1.0056772100567721E-2</v>
      </c>
      <c r="C33" s="42">
        <v>1.3157894736842105E-2</v>
      </c>
      <c r="D33" s="42">
        <v>1.7175393724762733E-2</v>
      </c>
    </row>
    <row r="34" spans="1:9">
      <c r="A34" s="26" t="s">
        <v>4</v>
      </c>
      <c r="B34" s="42">
        <v>1.7842660178426601E-3</v>
      </c>
      <c r="C34" s="42">
        <v>0</v>
      </c>
      <c r="D34" s="42">
        <v>2.5104930811246335E-2</v>
      </c>
    </row>
    <row r="35" spans="1:9" ht="14.45" customHeight="1">
      <c r="A35" s="27" t="s">
        <v>31</v>
      </c>
      <c r="B35" s="42">
        <v>2.7575020275750202E-3</v>
      </c>
      <c r="C35" s="42">
        <v>1.3157894736842105E-2</v>
      </c>
      <c r="D35" s="42">
        <v>2.7965934961634671E-3</v>
      </c>
      <c r="F35" s="59"/>
      <c r="G35" s="60"/>
      <c r="H35" s="60"/>
    </row>
    <row r="36" spans="1:9" ht="30">
      <c r="A36" s="27" t="s">
        <v>32</v>
      </c>
      <c r="B36" s="42">
        <v>1.9464720194647203E-3</v>
      </c>
      <c r="C36" s="42">
        <v>0</v>
      </c>
      <c r="D36" s="42">
        <v>1.7742207481941594E-3</v>
      </c>
    </row>
    <row r="37" spans="1:9">
      <c r="A37" s="26" t="s">
        <v>33</v>
      </c>
      <c r="B37" s="42">
        <v>0.129764801297648</v>
      </c>
      <c r="C37" s="42">
        <v>1.3157894736842105E-2</v>
      </c>
      <c r="D37" s="42">
        <v>1.5458557013968914E-3</v>
      </c>
    </row>
    <row r="38" spans="1:9">
      <c r="A38" s="22" t="s">
        <v>2</v>
      </c>
      <c r="B38" s="43">
        <f>SUM(B30:B37)</f>
        <v>1</v>
      </c>
      <c r="C38" s="43">
        <f>SUM(C30:C37)</f>
        <v>1</v>
      </c>
      <c r="D38" s="43">
        <f>SUM(D30:D37)</f>
        <v>0.9996424857359677</v>
      </c>
    </row>
    <row r="39" spans="1:9" ht="25.9" customHeight="1">
      <c r="A39" s="63" t="s">
        <v>72</v>
      </c>
      <c r="B39" s="64"/>
      <c r="C39" s="64"/>
      <c r="D39" s="64"/>
    </row>
    <row r="40" spans="1:9" ht="13.9" customHeight="1">
      <c r="A40" s="28"/>
      <c r="B40" s="28"/>
      <c r="C40" s="28"/>
      <c r="D40" s="28"/>
    </row>
    <row r="41" spans="1:9">
      <c r="A41" s="11" t="s">
        <v>19</v>
      </c>
      <c r="B41" s="2" t="s">
        <v>0</v>
      </c>
      <c r="C41" s="2" t="s">
        <v>1</v>
      </c>
    </row>
    <row r="42" spans="1:9">
      <c r="A42" s="8" t="s">
        <v>20</v>
      </c>
      <c r="B42" s="44">
        <v>17</v>
      </c>
      <c r="C42" s="48">
        <f>B42/$B$3</f>
        <v>2.1581820490034279E-3</v>
      </c>
    </row>
    <row r="43" spans="1:9">
      <c r="A43" s="15" t="s">
        <v>21</v>
      </c>
      <c r="B43" s="44">
        <v>2200</v>
      </c>
      <c r="C43" s="48">
        <f>B43/$B$3</f>
        <v>0.27929414751809062</v>
      </c>
    </row>
    <row r="44" spans="1:9">
      <c r="A44" s="8" t="s">
        <v>22</v>
      </c>
      <c r="B44" s="44">
        <v>1911</v>
      </c>
      <c r="C44" s="48">
        <f>B44/$B$3</f>
        <v>0.24260505268503238</v>
      </c>
      <c r="I44"/>
    </row>
    <row r="45" spans="1:9">
      <c r="A45" s="8" t="s">
        <v>23</v>
      </c>
      <c r="B45" s="44">
        <v>3749</v>
      </c>
      <c r="C45" s="48">
        <f>B45/$B$3</f>
        <v>0.47594261774787355</v>
      </c>
      <c r="I45"/>
    </row>
    <row r="46" spans="1:9">
      <c r="A46" s="12" t="s">
        <v>2</v>
      </c>
      <c r="B46" s="45">
        <f>SUM(B42:B45)</f>
        <v>7877</v>
      </c>
      <c r="C46" s="46">
        <f>B46/$B$3</f>
        <v>1</v>
      </c>
      <c r="I46"/>
    </row>
    <row r="47" spans="1:9" ht="21" customHeight="1">
      <c r="I47"/>
    </row>
    <row r="48" spans="1:9" ht="37.35" customHeight="1">
      <c r="A48" s="3" t="s">
        <v>63</v>
      </c>
      <c r="B48" s="4" t="s">
        <v>0</v>
      </c>
      <c r="C48" s="4" t="s">
        <v>1</v>
      </c>
      <c r="D48" s="31" t="s">
        <v>65</v>
      </c>
      <c r="E48" s="31" t="s">
        <v>67</v>
      </c>
    </row>
    <row r="49" spans="1:5" ht="26.25">
      <c r="A49" s="16" t="s">
        <v>37</v>
      </c>
      <c r="B49" s="47">
        <v>262</v>
      </c>
      <c r="C49" s="48">
        <f t="shared" ref="C49:C73" si="1">B49/$B$3</f>
        <v>3.3261393931699884E-2</v>
      </c>
      <c r="D49" s="51">
        <v>46191</v>
      </c>
      <c r="E49" s="52">
        <f t="shared" ref="E49:E73" si="2">(B49/D49)*100000</f>
        <v>567.21006256630073</v>
      </c>
    </row>
    <row r="50" spans="1:5">
      <c r="A50" s="17" t="s">
        <v>38</v>
      </c>
      <c r="B50" s="47">
        <v>291</v>
      </c>
      <c r="C50" s="48">
        <f t="shared" si="1"/>
        <v>3.6942998603529259E-2</v>
      </c>
      <c r="D50" s="51">
        <v>42104</v>
      </c>
      <c r="E50" s="52">
        <f t="shared" si="2"/>
        <v>691.14573437203114</v>
      </c>
    </row>
    <row r="51" spans="1:5" ht="26.25">
      <c r="A51" s="16" t="s">
        <v>39</v>
      </c>
      <c r="B51" s="47">
        <v>82</v>
      </c>
      <c r="C51" s="48">
        <f t="shared" si="1"/>
        <v>1.0410054589310651E-2</v>
      </c>
      <c r="D51" s="51">
        <v>20487</v>
      </c>
      <c r="E51" s="52">
        <f t="shared" si="2"/>
        <v>400.25381949528969</v>
      </c>
    </row>
    <row r="52" spans="1:5" ht="26.25">
      <c r="A52" s="16" t="s">
        <v>40</v>
      </c>
      <c r="B52" s="47">
        <v>176</v>
      </c>
      <c r="C52" s="48">
        <f t="shared" si="1"/>
        <v>2.2343531801447252E-2</v>
      </c>
      <c r="D52" s="51">
        <v>34056</v>
      </c>
      <c r="E52" s="52">
        <f t="shared" si="2"/>
        <v>516.79586563307498</v>
      </c>
    </row>
    <row r="53" spans="1:5">
      <c r="A53" s="17" t="s">
        <v>41</v>
      </c>
      <c r="B53" s="47">
        <v>59</v>
      </c>
      <c r="C53" s="48">
        <f t="shared" si="1"/>
        <v>7.4901612288942494E-3</v>
      </c>
      <c r="D53" s="51">
        <v>14226</v>
      </c>
      <c r="E53" s="52">
        <f t="shared" si="2"/>
        <v>414.73358639111484</v>
      </c>
    </row>
    <row r="54" spans="1:5">
      <c r="A54" s="17" t="s">
        <v>42</v>
      </c>
      <c r="B54" s="47">
        <v>332</v>
      </c>
      <c r="C54" s="48">
        <f t="shared" si="1"/>
        <v>4.2148025898184588E-2</v>
      </c>
      <c r="D54" s="51">
        <v>33139</v>
      </c>
      <c r="E54" s="52">
        <f t="shared" si="2"/>
        <v>1001.8407314644377</v>
      </c>
    </row>
    <row r="55" spans="1:5">
      <c r="A55" s="17" t="s">
        <v>43</v>
      </c>
      <c r="B55" s="47">
        <v>343</v>
      </c>
      <c r="C55" s="48">
        <f t="shared" si="1"/>
        <v>4.3544496635775039E-2</v>
      </c>
      <c r="D55" s="51">
        <v>51304</v>
      </c>
      <c r="E55" s="52">
        <f t="shared" si="2"/>
        <v>668.56385467020118</v>
      </c>
    </row>
    <row r="56" spans="1:5">
      <c r="A56" s="17" t="s">
        <v>44</v>
      </c>
      <c r="B56" s="47">
        <v>178</v>
      </c>
      <c r="C56" s="48">
        <f t="shared" si="1"/>
        <v>2.2597435571918244E-2</v>
      </c>
      <c r="D56" s="51">
        <v>30473</v>
      </c>
      <c r="E56" s="52">
        <f t="shared" si="2"/>
        <v>584.12365044465594</v>
      </c>
    </row>
    <row r="57" spans="1:5">
      <c r="A57" s="17" t="s">
        <v>45</v>
      </c>
      <c r="B57" s="47">
        <v>280</v>
      </c>
      <c r="C57" s="48">
        <f t="shared" si="1"/>
        <v>3.5546527865938808E-2</v>
      </c>
      <c r="D57" s="51">
        <v>44240</v>
      </c>
      <c r="E57" s="52">
        <f t="shared" si="2"/>
        <v>632.91139240506322</v>
      </c>
    </row>
    <row r="58" spans="1:5" ht="26.25">
      <c r="A58" s="16" t="s">
        <v>46</v>
      </c>
      <c r="B58" s="47">
        <v>121</v>
      </c>
      <c r="C58" s="48">
        <f t="shared" si="1"/>
        <v>1.5361178113494986E-2</v>
      </c>
      <c r="D58" s="51">
        <v>37622</v>
      </c>
      <c r="E58" s="52">
        <f t="shared" si="2"/>
        <v>321.62032853117859</v>
      </c>
    </row>
    <row r="59" spans="1:5">
      <c r="A59" s="17" t="s">
        <v>47</v>
      </c>
      <c r="B59" s="47">
        <v>356</v>
      </c>
      <c r="C59" s="48">
        <f t="shared" si="1"/>
        <v>4.5194871143836489E-2</v>
      </c>
      <c r="D59" s="51">
        <v>18832</v>
      </c>
      <c r="E59" s="52">
        <f t="shared" si="2"/>
        <v>1890.3993203058624</v>
      </c>
    </row>
    <row r="60" spans="1:5">
      <c r="A60" s="17" t="s">
        <v>48</v>
      </c>
      <c r="B60" s="47">
        <v>332</v>
      </c>
      <c r="C60" s="48">
        <f t="shared" si="1"/>
        <v>4.2148025898184588E-2</v>
      </c>
      <c r="D60" s="51">
        <v>38325</v>
      </c>
      <c r="E60" s="52">
        <f t="shared" si="2"/>
        <v>866.27527723418132</v>
      </c>
    </row>
    <row r="61" spans="1:5">
      <c r="A61" s="17" t="s">
        <v>49</v>
      </c>
      <c r="B61" s="47">
        <v>26</v>
      </c>
      <c r="C61" s="48">
        <f t="shared" si="1"/>
        <v>3.3007490161228894E-3</v>
      </c>
      <c r="D61" s="51">
        <v>5550</v>
      </c>
      <c r="E61" s="52">
        <f t="shared" si="2"/>
        <v>468.46846846846847</v>
      </c>
    </row>
    <row r="62" spans="1:5">
      <c r="A62" s="17" t="s">
        <v>50</v>
      </c>
      <c r="B62" s="47">
        <v>55</v>
      </c>
      <c r="C62" s="48">
        <f t="shared" si="1"/>
        <v>6.9823536879522665E-3</v>
      </c>
      <c r="D62" s="51">
        <v>20656</v>
      </c>
      <c r="E62" s="52">
        <f t="shared" si="2"/>
        <v>266.26646010844308</v>
      </c>
    </row>
    <row r="63" spans="1:5">
      <c r="A63" s="17" t="s">
        <v>51</v>
      </c>
      <c r="B63" s="47">
        <v>1009</v>
      </c>
      <c r="C63" s="48">
        <f t="shared" si="1"/>
        <v>0.1280944522026152</v>
      </c>
      <c r="D63" s="51">
        <v>62016</v>
      </c>
      <c r="E63" s="52">
        <f t="shared" si="2"/>
        <v>1626.9994840041279</v>
      </c>
    </row>
    <row r="64" spans="1:5">
      <c r="A64" s="17" t="s">
        <v>52</v>
      </c>
      <c r="B64" s="47">
        <v>1283</v>
      </c>
      <c r="C64" s="48">
        <f t="shared" si="1"/>
        <v>0.16287926875714104</v>
      </c>
      <c r="D64" s="51">
        <v>83319</v>
      </c>
      <c r="E64" s="52">
        <f t="shared" si="2"/>
        <v>1539.8648567553619</v>
      </c>
    </row>
    <row r="65" spans="1:9">
      <c r="A65" s="17" t="s">
        <v>53</v>
      </c>
      <c r="B65" s="47">
        <v>209</v>
      </c>
      <c r="C65" s="48">
        <f t="shared" si="1"/>
        <v>2.6532944014218612E-2</v>
      </c>
      <c r="D65" s="51">
        <v>28321</v>
      </c>
      <c r="E65" s="52">
        <f t="shared" si="2"/>
        <v>737.96829208008194</v>
      </c>
    </row>
    <row r="66" spans="1:9">
      <c r="A66" s="17" t="s">
        <v>54</v>
      </c>
      <c r="B66" s="47">
        <v>506</v>
      </c>
      <c r="C66" s="48">
        <f t="shared" si="1"/>
        <v>6.4237653929160851E-2</v>
      </c>
      <c r="D66" s="51">
        <v>48022</v>
      </c>
      <c r="E66" s="52">
        <f t="shared" si="2"/>
        <v>1053.6837282911997</v>
      </c>
    </row>
    <row r="67" spans="1:9">
      <c r="A67" s="17" t="s">
        <v>55</v>
      </c>
      <c r="B67" s="47">
        <v>85</v>
      </c>
      <c r="C67" s="48">
        <f t="shared" si="1"/>
        <v>1.0790910245017139E-2</v>
      </c>
      <c r="D67" s="51">
        <v>1831</v>
      </c>
      <c r="E67" s="52">
        <f>(B67/D67)*100000</f>
        <v>4642.2719825232116</v>
      </c>
    </row>
    <row r="68" spans="1:9">
      <c r="A68" s="17" t="s">
        <v>56</v>
      </c>
      <c r="B68" s="47">
        <v>219</v>
      </c>
      <c r="C68" s="48">
        <f t="shared" si="1"/>
        <v>2.780246286657357E-2</v>
      </c>
      <c r="D68" s="51">
        <v>24129</v>
      </c>
      <c r="E68" s="52">
        <f t="shared" si="2"/>
        <v>907.62153425338795</v>
      </c>
    </row>
    <row r="69" spans="1:9">
      <c r="A69" s="17" t="s">
        <v>57</v>
      </c>
      <c r="B69" s="47">
        <v>502</v>
      </c>
      <c r="C69" s="48">
        <f t="shared" si="1"/>
        <v>6.3729846388218866E-2</v>
      </c>
      <c r="D69" s="51">
        <v>34229</v>
      </c>
      <c r="E69" s="52">
        <f t="shared" si="2"/>
        <v>1466.5926553507261</v>
      </c>
    </row>
    <row r="70" spans="1:9" ht="24.75">
      <c r="A70" s="24" t="s">
        <v>58</v>
      </c>
      <c r="B70" s="53">
        <v>466</v>
      </c>
      <c r="C70" s="50">
        <f t="shared" si="1"/>
        <v>5.9159578519741018E-2</v>
      </c>
      <c r="D70" s="54">
        <v>56563</v>
      </c>
      <c r="E70" s="55">
        <f t="shared" si="2"/>
        <v>823.86012057351979</v>
      </c>
    </row>
    <row r="71" spans="1:9">
      <c r="A71" s="18" t="s">
        <v>59</v>
      </c>
      <c r="B71" s="53">
        <v>668</v>
      </c>
      <c r="C71" s="50">
        <f t="shared" si="1"/>
        <v>8.480385933731116E-2</v>
      </c>
      <c r="D71" s="54">
        <v>74780</v>
      </c>
      <c r="E71" s="55">
        <f t="shared" si="2"/>
        <v>893.28697512703923</v>
      </c>
    </row>
    <row r="72" spans="1:9">
      <c r="A72" s="17" t="s">
        <v>60</v>
      </c>
      <c r="B72" s="47">
        <v>37</v>
      </c>
      <c r="C72" s="48">
        <f t="shared" si="1"/>
        <v>4.6972197537133425E-3</v>
      </c>
      <c r="D72" s="51">
        <v>3481</v>
      </c>
      <c r="E72" s="52">
        <f t="shared" si="2"/>
        <v>1062.9129560471129</v>
      </c>
    </row>
    <row r="73" spans="1:9">
      <c r="A73" s="3" t="s">
        <v>2</v>
      </c>
      <c r="B73" s="56">
        <f>SUM(B49:B72)</f>
        <v>7877</v>
      </c>
      <c r="C73" s="49">
        <f t="shared" si="1"/>
        <v>1</v>
      </c>
      <c r="D73" s="57">
        <v>853896</v>
      </c>
      <c r="E73" s="58">
        <f t="shared" si="2"/>
        <v>922.47767878055402</v>
      </c>
    </row>
    <row r="74" spans="1:9">
      <c r="A74" s="32" t="s">
        <v>73</v>
      </c>
      <c r="B74" s="32"/>
      <c r="C74" s="32"/>
      <c r="D74" s="32"/>
      <c r="E74" s="52"/>
    </row>
    <row r="75" spans="1:9">
      <c r="A75" s="32" t="s">
        <v>70</v>
      </c>
      <c r="B75" s="32"/>
      <c r="C75" s="32"/>
      <c r="D75" s="32"/>
      <c r="E75" s="52"/>
    </row>
    <row r="76" spans="1:9">
      <c r="A76" s="32" t="s">
        <v>74</v>
      </c>
      <c r="B76" s="32"/>
      <c r="C76" s="32"/>
      <c r="D76" s="32"/>
      <c r="E76"/>
      <c r="F76" s="1"/>
      <c r="I76"/>
    </row>
    <row r="77" spans="1:9">
      <c r="E77"/>
      <c r="F77" s="1"/>
      <c r="I77"/>
    </row>
    <row r="78" spans="1:9">
      <c r="E78"/>
      <c r="F78" s="1"/>
      <c r="I78"/>
    </row>
    <row r="79" spans="1:9">
      <c r="E79"/>
      <c r="F79" s="1"/>
      <c r="I79"/>
    </row>
    <row r="80" spans="1:9">
      <c r="E80"/>
      <c r="F80" s="1"/>
      <c r="I80"/>
    </row>
    <row r="81" spans="5:9">
      <c r="E81"/>
      <c r="F81" s="1"/>
      <c r="I81"/>
    </row>
    <row r="82" spans="5:9">
      <c r="E82" s="33"/>
      <c r="F82" s="32"/>
    </row>
    <row r="83" spans="5:9">
      <c r="E83" s="33"/>
      <c r="F83" s="32"/>
    </row>
    <row r="84" spans="5:9">
      <c r="E84" s="33"/>
      <c r="F84" s="32"/>
    </row>
  </sheetData>
  <mergeCells count="2">
    <mergeCell ref="A39:D39"/>
    <mergeCell ref="A13:D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17C637EFD3D4F9F3865D51A0DE139" ma:contentTypeVersion="13" ma:contentTypeDescription="Create a new document." ma:contentTypeScope="" ma:versionID="9f9f346d96874f200c9cf04829fa8154">
  <xsd:schema xmlns:xsd="http://www.w3.org/2001/XMLSchema" xmlns:xs="http://www.w3.org/2001/XMLSchema" xmlns:p="http://schemas.microsoft.com/office/2006/metadata/properties" xmlns:ns3="01238626-2e1e-4e1f-a45b-cce16b8e084a" xmlns:ns4="f71bf2e1-491e-461d-8e95-edbe9fb191b4" targetNamespace="http://schemas.microsoft.com/office/2006/metadata/properties" ma:root="true" ma:fieldsID="786caf6774aecf366e23a8ce3b00eb1e" ns3:_="" ns4:_="">
    <xsd:import namespace="01238626-2e1e-4e1f-a45b-cce16b8e084a"/>
    <xsd:import namespace="f71bf2e1-491e-461d-8e95-edbe9fb191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38626-2e1e-4e1f-a45b-cce16b8e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bf2e1-491e-461d-8e95-edbe9fb191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B29A1-7F1B-48CD-97FF-6556006B9416}">
  <ds:schemaRefs>
    <ds:schemaRef ds:uri="f71bf2e1-491e-461d-8e95-edbe9fb191b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238626-2e1e-4e1f-a45b-cce16b8e08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E5C7CC-82B1-4BBE-B277-909549BFA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238626-2e1e-4e1f-a45b-cce16b8e084a"/>
    <ds:schemaRef ds:uri="f71bf2e1-491e-461d-8e95-edbe9fb19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Hernandez, Natalie</cp:lastModifiedBy>
  <cp:lastPrinted>2020-07-27T23:20:06Z</cp:lastPrinted>
  <dcterms:created xsi:type="dcterms:W3CDTF">2020-04-03T23:13:34Z</dcterms:created>
  <dcterms:modified xsi:type="dcterms:W3CDTF">2020-08-03T22:52:30Z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0x010100B0717C637EFD3D4F9F3865D51A0DE139</vt:lpwstr>
  </property>
</Properties>
</file>