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5130" tabRatio="598" activeTab="0"/>
  </bookViews>
  <sheets>
    <sheet name="BUDGET" sheetId="1" r:id="rId1"/>
  </sheets>
  <definedNames>
    <definedName name="_xlnm.Print_Area" localSheetId="0">'BUDGET'!$A$7:$H$374</definedName>
    <definedName name="_xlnm.Print_Area">'BUDGET'!$A$7:$H$374</definedName>
    <definedName name="Print_Area_MI" localSheetId="0">'BUDGET'!$A$7:$H$374</definedName>
    <definedName name="PRINT_AREA_MI">'BUDGET'!$A$7:$H$374</definedName>
    <definedName name="_xlnm.Print_Titles" localSheetId="0">'BUDGET'!$1:$6</definedName>
    <definedName name="_xlnm.Print_Titles">'BUDGET'!$1:$6</definedName>
    <definedName name="Print_Titles_MI" localSheetId="0">'BUDGET'!$1:$6</definedName>
    <definedName name="PRINT_TITLES_MI">'BUDGET'!$1:$6</definedName>
  </definedNames>
  <calcPr fullCalcOnLoad="1"/>
</workbook>
</file>

<file path=xl/sharedStrings.xml><?xml version="1.0" encoding="utf-8"?>
<sst xmlns="http://schemas.openxmlformats.org/spreadsheetml/2006/main" count="387" uniqueCount="241">
  <si>
    <t>1. PROGRAM YEAR:</t>
  </si>
  <si>
    <t xml:space="preserve">      MOD  001:</t>
  </si>
  <si>
    <t>MOD 002:</t>
  </si>
  <si>
    <t xml:space="preserve">      MOD 003:</t>
  </si>
  <si>
    <t>MOD 004:</t>
  </si>
  <si>
    <t xml:space="preserve">              COST CATEGORIES</t>
  </si>
  <si>
    <t xml:space="preserve">   I. ADMINISTRATION  </t>
  </si>
  <si>
    <t xml:space="preserve">   A.  STAFF SALARIES</t>
  </si>
  <si>
    <t xml:space="preserve">   B.  STAFF FRINGE BENEFITS</t>
  </si>
  <si>
    <t xml:space="preserve">   C.  STAFF TRAVEL</t>
  </si>
  <si>
    <t xml:space="preserve">   D.  STAFF EQUIPMENT</t>
  </si>
  <si>
    <t xml:space="preserve">   E. FACILITIES</t>
  </si>
  <si>
    <t xml:space="preserve">   F.  CONSUMABLE SUPPLIES</t>
  </si>
  <si>
    <t xml:space="preserve">   G.  SUB-AGREEMENT(S)</t>
  </si>
  <si>
    <t xml:space="preserve">   H.  OTHER ADMINISTRATION COSTS</t>
  </si>
  <si>
    <t>SUBTOTAL SECTION I</t>
  </si>
  <si>
    <t>TOTAL SECTION I</t>
  </si>
  <si>
    <t>PERCENTAGE OF TOTAL CONTRACT BUDGET</t>
  </si>
  <si>
    <t xml:space="preserve">    A.  STAFF SALARIES</t>
  </si>
  <si>
    <t xml:space="preserve">    B.  STAFF FRINGE BENEFITS</t>
  </si>
  <si>
    <t xml:space="preserve">    C.  STAFF TRAVEL</t>
  </si>
  <si>
    <t xml:space="preserve">    D.  STAFF EQUIPMENT</t>
  </si>
  <si>
    <t xml:space="preserve">    E.  FACILITIES</t>
  </si>
  <si>
    <t xml:space="preserve">    F.  CONSUMABLE SUPPLIES</t>
  </si>
  <si>
    <t xml:space="preserve">    G.  TUITION AND ENTRANCE FEES</t>
  </si>
  <si>
    <t xml:space="preserve">    J.  PARTICIPANT WAGES AND FRINGE BENEFITS</t>
  </si>
  <si>
    <t xml:space="preserve">    K.  TEACHING AIDS, EQUIPMENT AND SUPPLIES</t>
  </si>
  <si>
    <t xml:space="preserve">    L.  SUB-AGREEMENT(S)</t>
  </si>
  <si>
    <t xml:space="preserve">    M.  OTHER TRAINING COSTS</t>
  </si>
  <si>
    <t>SUBTOTAL SECTION II</t>
  </si>
  <si>
    <t>TOTAL SECTION II</t>
  </si>
  <si>
    <t xml:space="preserve">       TOTAL CONTRACT BUDGET</t>
  </si>
  <si>
    <t>I.    BUDGET</t>
  </si>
  <si>
    <r>
      <t xml:space="preserve">          </t>
    </r>
    <r>
      <rPr>
        <b/>
        <sz val="12"/>
        <rFont val="Times New Roman"/>
        <family val="0"/>
      </rPr>
      <t>A.    PAYMENT</t>
    </r>
  </si>
  <si>
    <t xml:space="preserve">                               </t>
  </si>
  <si>
    <t>If applicable, the total amount of In-Kind Costs shall be:</t>
  </si>
  <si>
    <t>The source(s) of any In-Kind Costs shall be:</t>
  </si>
  <si>
    <t>a.    Administration</t>
  </si>
  <si>
    <t>Payment of accurate and approved invoices will be issued within thirty (30) days after</t>
  </si>
  <si>
    <t>receipt by the County.  Inaccurate invoices shall be returned to the Contractor for</t>
  </si>
  <si>
    <t>correction.  Consistently inaccurate or late invoices will result in payment delay and</t>
  </si>
  <si>
    <t>request for formal corrective action.</t>
  </si>
  <si>
    <t xml:space="preserve">               CATEGORY I.   ADMINISTRATION</t>
  </si>
  <si>
    <t xml:space="preserve"> IA.  STAFF SALARIES</t>
  </si>
  <si>
    <t>TOTAL NO.</t>
  </si>
  <si>
    <t>HOURS</t>
  </si>
  <si>
    <t>TOTAL HRS.</t>
  </si>
  <si>
    <t>AVG. HOURLY</t>
  </si>
  <si>
    <t>TOTAL</t>
  </si>
  <si>
    <t xml:space="preserve">        POSITION/TITLE</t>
  </si>
  <si>
    <t>OF POSITIONS</t>
  </si>
  <si>
    <t>PER WEEK</t>
  </si>
  <si>
    <t>OF WEEKS</t>
  </si>
  <si>
    <t>(ROUNDED)</t>
  </si>
  <si>
    <t xml:space="preserve"> RATE</t>
  </si>
  <si>
    <t>(ENTER TOTAL ON BUDGET SUMMARY, PAGE 1, SECTION I, LINE  A)</t>
  </si>
  <si>
    <t xml:space="preserve">  TOTAL</t>
  </si>
  <si>
    <t xml:space="preserve"> IB.  STAFF FRINGE BENEFITS</t>
  </si>
  <si>
    <t>AMT. RATE</t>
  </si>
  <si>
    <t>FRINGE BENEFITS</t>
  </si>
  <si>
    <t>RATE</t>
  </si>
  <si>
    <t>APPLIED TO</t>
  </si>
  <si>
    <t xml:space="preserve">  WORKERS' COMPENSATION</t>
  </si>
  <si>
    <t xml:space="preserve">  OTHER</t>
  </si>
  <si>
    <t>(ENTER TOTAL ON BUDGET SUMMARY, PAGE 1, SECTION I, LINE B)</t>
  </si>
  <si>
    <t xml:space="preserve"> I C.  STAFF TRAVEL</t>
  </si>
  <si>
    <t>MILES PER</t>
  </si>
  <si>
    <t>TIME</t>
  </si>
  <si>
    <t xml:space="preserve">             TRAVEL EXPENSE</t>
  </si>
  <si>
    <t>WEEK</t>
  </si>
  <si>
    <t xml:space="preserve"> PER MILE</t>
  </si>
  <si>
    <t>(WEEKS)</t>
  </si>
  <si>
    <t>Reimbursement for use of auto (per week)</t>
  </si>
  <si>
    <t>RENTAL/LEASE(Auto/bus/etc.)(per day)</t>
  </si>
  <si>
    <t>RATE($/  ):</t>
  </si>
  <si>
    <t>PER DIEM:</t>
  </si>
  <si>
    <t>NO. DAYS:</t>
  </si>
  <si>
    <t>RATE($/DAY):</t>
  </si>
  <si>
    <t>OTHER:</t>
  </si>
  <si>
    <t>RATE($/EA:</t>
  </si>
  <si>
    <t xml:space="preserve">OTHER:) </t>
  </si>
  <si>
    <t>RATE($/EA):</t>
  </si>
  <si>
    <t>(ENTER TOTAL ON BUDGET SUMMARY, PAGE 1, SECTION 1, LINE C)</t>
  </si>
  <si>
    <t xml:space="preserve">  I D.  STAFF EQUIPMENT</t>
  </si>
  <si>
    <t xml:space="preserve">     EQUIPMENT FOR STAFF - PURCHASE</t>
  </si>
  <si>
    <t xml:space="preserve">       DESCRIPTION</t>
  </si>
  <si>
    <t>QUANTITY</t>
  </si>
  <si>
    <t>UNIT COST</t>
  </si>
  <si>
    <t>MONTHLY</t>
  </si>
  <si>
    <t>NUMBER</t>
  </si>
  <si>
    <t>DESCRIPTION</t>
  </si>
  <si>
    <t>OF MONTHS</t>
  </si>
  <si>
    <t>(ENTER THE SUMMATION OF SUB TOTAL(S) I D, AND</t>
  </si>
  <si>
    <t>ENTER TOTAL ON BUDGET SUMMARY, PAGE 1, SECTION I, LINE D)</t>
  </si>
  <si>
    <t xml:space="preserve"> I E.  FACILITIES</t>
  </si>
  <si>
    <t>SQUARE</t>
  </si>
  <si>
    <t>RATE/SQ. FT.</t>
  </si>
  <si>
    <t xml:space="preserve">MONTH(S) </t>
  </si>
  <si>
    <t>PERCENTAGE</t>
  </si>
  <si>
    <t xml:space="preserve">     </t>
  </si>
  <si>
    <t xml:space="preserve">     LEASE</t>
  </si>
  <si>
    <t>FEET</t>
  </si>
  <si>
    <t>PER MONTH</t>
  </si>
  <si>
    <t>IN USE</t>
  </si>
  <si>
    <t>OF USE</t>
  </si>
  <si>
    <t>LOCATION 1:</t>
  </si>
  <si>
    <t>LOCATION 2:</t>
  </si>
  <si>
    <t>COST PER</t>
  </si>
  <si>
    <t>TYPE</t>
  </si>
  <si>
    <t>MONTH</t>
  </si>
  <si>
    <t xml:space="preserve">  GAS</t>
  </si>
  <si>
    <t xml:space="preserve">  WATER AND POWER</t>
  </si>
  <si>
    <t xml:space="preserve">  CUSTODIAL (SERVICE AND/OR SUPPLIES ONLY)</t>
  </si>
  <si>
    <t xml:space="preserve">  TELEPHONE (INSTALLATION)</t>
  </si>
  <si>
    <t xml:space="preserve">     (BASE)</t>
  </si>
  <si>
    <t>(ENTER THE SUMMATION OF SUB TOTAL(S) I E, AND</t>
  </si>
  <si>
    <t>ENTER TOTAL ON BUDGET SUMMARY, PAGE 1, SECTION I, LINE E)</t>
  </si>
  <si>
    <t xml:space="preserve"> I F. CONSUMABLE SUPPLIES</t>
  </si>
  <si>
    <t xml:space="preserve">                DESCRIPTION</t>
  </si>
  <si>
    <t>OR NO. MO.</t>
  </si>
  <si>
    <t>(ENTER TOTAL ON BUDGET SUMMARY, PAGE 1, SECTION I, LINE F)</t>
  </si>
  <si>
    <t xml:space="preserve">     TOTAL</t>
  </si>
  <si>
    <t xml:space="preserve"> I G. SUB-AGREEMENT(S) (Specify)</t>
  </si>
  <si>
    <t xml:space="preserve">           COST PER</t>
  </si>
  <si>
    <t>(ENTER TOTAL ON BUDGET SUMMARY, PAGE 1, SECTION I, LINE G)</t>
  </si>
  <si>
    <t xml:space="preserve">      TOTAL</t>
  </si>
  <si>
    <t xml:space="preserve"> I H. OTHER ADMINISTRATION COSTS</t>
  </si>
  <si>
    <t xml:space="preserve">              DESCRIPTION</t>
  </si>
  <si>
    <t>(ENTER TOTAL ON BUDGET SUMMARY, PAGE 1, SECTION I, LINE H)</t>
  </si>
  <si>
    <t xml:space="preserve"> II A.  STAFF SALARIES</t>
  </si>
  <si>
    <t>TOTAL HOURS</t>
  </si>
  <si>
    <t xml:space="preserve">       POSITION/TITLE</t>
  </si>
  <si>
    <t>(ENTER TOTAL ON BUDGET SUMMARY, PAGE 1, SECTION II, LINE A)</t>
  </si>
  <si>
    <t xml:space="preserve"> II B.  STAFF FRINGE BENEFITS</t>
  </si>
  <si>
    <t xml:space="preserve"> II C.  STAFF TRAVEL</t>
  </si>
  <si>
    <t xml:space="preserve">                TRAVEL EXPENSE</t>
  </si>
  <si>
    <t>PER MILE</t>
  </si>
  <si>
    <t>Reimbursement for use of Auto (Per Week)</t>
  </si>
  <si>
    <t>RENTAL/LEASE (Auto/Bus/Etc.)(Per Day):</t>
  </si>
  <si>
    <t>RATE($/WK):</t>
  </si>
  <si>
    <t>RATE ($/DAY):</t>
  </si>
  <si>
    <t xml:space="preserve">OTHER: </t>
  </si>
  <si>
    <t xml:space="preserve">OTHER:  </t>
  </si>
  <si>
    <t>(ENTER TOTAL ON BUDGET SUMMARY, PAGE 1, SECTION II, LINE C)</t>
  </si>
  <si>
    <t xml:space="preserve"> II D.  STAFF EQUIPMENT - PURCHASE AND DEPRECIATION</t>
  </si>
  <si>
    <t>(ENTER THE SUMMATION OF SUB TOTAL(S) II.D., AND</t>
  </si>
  <si>
    <t xml:space="preserve">   TOTAL</t>
  </si>
  <si>
    <t>ENTER TOTAL ON BUDGET SUMMARY, PAGE 1, SECTION II, LINE D)</t>
  </si>
  <si>
    <t xml:space="preserve"> II E.  FACILITIES</t>
  </si>
  <si>
    <t>PERCENT</t>
  </si>
  <si>
    <t xml:space="preserve">       LEASE</t>
  </si>
  <si>
    <t xml:space="preserve"> USE</t>
  </si>
  <si>
    <t xml:space="preserve">Location 1:   </t>
  </si>
  <si>
    <t xml:space="preserve">Location 2:   </t>
  </si>
  <si>
    <t xml:space="preserve">Location 3:   </t>
  </si>
  <si>
    <t>NUMBER OF</t>
  </si>
  <si>
    <t>MONTH(S)</t>
  </si>
  <si>
    <t xml:space="preserve"> GAS</t>
  </si>
  <si>
    <t xml:space="preserve"> WATER AND POWER</t>
  </si>
  <si>
    <t xml:space="preserve"> CUSTODIAL (SERVICE AND/OR SUPPLIES)</t>
  </si>
  <si>
    <t xml:space="preserve"> TELEPHONE (INSTALLATION)  - </t>
  </si>
  <si>
    <t xml:space="preserve">         (BASE) + Options</t>
  </si>
  <si>
    <t xml:space="preserve">         (TOLL)</t>
  </si>
  <si>
    <t>(ENTER THE SUMMATION OF SUB TOTAL(S) II E, AND</t>
  </si>
  <si>
    <t xml:space="preserve">    TOTAL</t>
  </si>
  <si>
    <t>ENTER TOTAL ON BUDGET SUMMARY, PAGE 1, SECTION II, LINE E)</t>
  </si>
  <si>
    <t xml:space="preserve"> II F. CONSUMABLE SUPPLIES</t>
  </si>
  <si>
    <t>(ENTER TOTAL ON BUDGET SUMMARY, PAGE 1, SECTION II, LINE F)</t>
  </si>
  <si>
    <t>ENTER TOTAL ON BUDGET SUMMARY, PAGE 1, SECTION II, LINE H)</t>
  </si>
  <si>
    <t>NUMBER OF SLOTS</t>
  </si>
  <si>
    <t xml:space="preserve">NUMBER </t>
  </si>
  <si>
    <t>(BY DIFFERENT</t>
  </si>
  <si>
    <t>OF</t>
  </si>
  <si>
    <t>PER</t>
  </si>
  <si>
    <t>HOURLY RATES)</t>
  </si>
  <si>
    <t>PER SLOT</t>
  </si>
  <si>
    <t>WEEKS</t>
  </si>
  <si>
    <t>HOUR</t>
  </si>
  <si>
    <t>NO. PART'S:</t>
  </si>
  <si>
    <t>(WAGES) SUB-TOTAL</t>
  </si>
  <si>
    <t xml:space="preserve">  SOCIAL SECURITY/MEDICARE</t>
  </si>
  <si>
    <t xml:space="preserve">  OTHER:  Federal Unemployment Insurance (FUTA)</t>
  </si>
  <si>
    <t xml:space="preserve">  OTHER:</t>
  </si>
  <si>
    <t>(ENTER THE SUMMATION OF SUB TOTAL(S) II.J., AND</t>
  </si>
  <si>
    <t xml:space="preserve"> ENTER TOTAL ON BUDGET SUMMARY, PAGE 1, SECTION II, LINE J)</t>
  </si>
  <si>
    <t xml:space="preserve"> II K.  TEACHING AIDS, EQUIPMENT AND SUPPLIES</t>
  </si>
  <si>
    <t xml:space="preserve">           DESCRIPTION</t>
  </si>
  <si>
    <t xml:space="preserve"> (ENTER TOTAL ON BUDGET SUMMARY, PAGE 1, SECTION II, LINE K)</t>
  </si>
  <si>
    <t xml:space="preserve"> II L. SUB-AGREEMENT(S) (Specify)</t>
  </si>
  <si>
    <t xml:space="preserve">  COST PER</t>
  </si>
  <si>
    <t xml:space="preserve"> II M. OTHER TRAINING COSTS</t>
  </si>
  <si>
    <t xml:space="preserve"> PER MO.</t>
  </si>
  <si>
    <t>(ENTER TOTAL ON BUDGET SUMMARY, PAGE 1, SECTION II, LINE M)</t>
  </si>
  <si>
    <t xml:space="preserve">4.  BASIC CONTRACT EFFECTIVE DATE: </t>
  </si>
  <si>
    <t xml:space="preserve">2. PROGRAM ACTIVITY:  </t>
  </si>
  <si>
    <t xml:space="preserve">5.  CONTRACT NUMBER:  </t>
  </si>
  <si>
    <t xml:space="preserve">   II. PROGRAM</t>
  </si>
  <si>
    <t xml:space="preserve">    I.  PARTICIPANT SUPPORT SERVICES</t>
  </si>
  <si>
    <t>SPECIFIC CALCULATIONS</t>
  </si>
  <si>
    <t xml:space="preserve"> II I.  PARTICIPANT SUPPORT SERVICES</t>
  </si>
  <si>
    <t xml:space="preserve"> II G.  TUITION AND ENTRANCE FEES</t>
  </si>
  <si>
    <t xml:space="preserve">   EQUIPMENT FOR STAFF - LEASE</t>
  </si>
  <si>
    <t xml:space="preserve"> FACILITIES - UTILITIES AND CUSTODIAL</t>
  </si>
  <si>
    <t xml:space="preserve"> EQUIPMENT FOR STAFF - USAGE</t>
  </si>
  <si>
    <t xml:space="preserve"> II J.  PARTICIPANT WAGES AND FRINGE BENEFITS - WAGES</t>
  </si>
  <si>
    <t xml:space="preserve"> FRINGE BENEFITS</t>
  </si>
  <si>
    <t>b.    Programs</t>
  </si>
  <si>
    <t xml:space="preserve">                     CATEGORY II.  PROGRAMS</t>
  </si>
  <si>
    <t>BUDGET</t>
  </si>
  <si>
    <t>OTHER</t>
  </si>
  <si>
    <t>II H. INTAKE AND RECRUITMENT (Specify)</t>
  </si>
  <si>
    <t>IN-KIND</t>
  </si>
  <si>
    <t xml:space="preserve">    H.  SINGLE UNIT COSTS</t>
  </si>
  <si>
    <t>SUMMARY</t>
  </si>
  <si>
    <t>COSTS</t>
  </si>
  <si>
    <t xml:space="preserve">              1.    The Contractor and Subcontractors shall be paid on a cost reimbursement basis </t>
  </si>
  <si>
    <r>
      <t xml:space="preserve">               </t>
    </r>
    <r>
      <rPr>
        <b/>
        <sz val="12"/>
        <rFont val="Arial"/>
        <family val="2"/>
      </rPr>
      <t>County of Ventura</t>
    </r>
  </si>
  <si>
    <r>
      <t>OF MONTH(S</t>
    </r>
    <r>
      <rPr>
        <sz val="9"/>
        <rFont val="Times New Roman"/>
        <family val="1"/>
      </rPr>
      <t>)</t>
    </r>
  </si>
  <si>
    <t xml:space="preserve"> for the goods and services as stipulated in this Contract.</t>
  </si>
  <si>
    <t xml:space="preserve">The total amount of the Contract shall be:  </t>
  </si>
  <si>
    <r>
      <t xml:space="preserve">                     </t>
    </r>
    <r>
      <rPr>
        <sz val="12"/>
        <rFont val="Times New Roman"/>
        <family val="1"/>
      </rPr>
      <t>2.   There are two Cost Categories:</t>
    </r>
  </si>
  <si>
    <t>ENTER TOTAL ON BUDGET SUMMARY, PAGE 1, SECTION II, LINE G)</t>
  </si>
  <si>
    <t>(ENTER TOTAL ON BUDGET SUMMARY, PAGE 1, SECTION II, LINE I)</t>
  </si>
  <si>
    <t xml:space="preserve"> (ENTER TOTAL ON BUDGET SUMMARY, PAGE 1, SECTION II, LINE L)</t>
  </si>
  <si>
    <t xml:space="preserve"> (PURCHASE) SUB-TOTAL</t>
  </si>
  <si>
    <t xml:space="preserve">   (LEASE)  SUB-TOTAL</t>
  </si>
  <si>
    <t xml:space="preserve">(UTILITIES &amp; CUSTODIAL) SUB-TOTAL </t>
  </si>
  <si>
    <t xml:space="preserve">  (PURCHASE)  SUB-TOTAL</t>
  </si>
  <si>
    <t xml:space="preserve">   (USAGE)  SUB-TOTAL</t>
  </si>
  <si>
    <t xml:space="preserve">    (LEASE)  SUB-TOTAL</t>
  </si>
  <si>
    <t>(UTILITIES AND CUSTODIAL)  SUB-TOTAL</t>
  </si>
  <si>
    <t xml:space="preserve">                  (FRINGE BENEFITS) SUB-TOTAL</t>
  </si>
  <si>
    <t xml:space="preserve">                     Exhibit B</t>
  </si>
  <si>
    <t>Contractor shall substantiate by verifiable source documents which shall provide a clear audit</t>
  </si>
  <si>
    <t>trail for all invoiced costs.  Contractor's invoice shall use County statement of costs forms</t>
  </si>
  <si>
    <t>for all invoices.  The monthly statement of cost form shall be submitted to the County</t>
  </si>
  <si>
    <t>accounting department by the tenth day of each month following the month expenditures</t>
  </si>
  <si>
    <t>occur.</t>
  </si>
  <si>
    <r>
      <t xml:space="preserve">   FROM:  </t>
    </r>
    <r>
      <rPr>
        <b/>
        <sz val="9"/>
        <rFont val="Times New Roman"/>
        <family val="0"/>
      </rPr>
      <t xml:space="preserve">  </t>
    </r>
    <r>
      <rPr>
        <b/>
        <sz val="9"/>
        <rFont val="Times New Roman"/>
        <family val="0"/>
      </rPr>
      <t xml:space="preserve">                  </t>
    </r>
  </si>
  <si>
    <t xml:space="preserve">TO:  </t>
  </si>
  <si>
    <t xml:space="preserve">3. CONTRACTOR: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</si>
</sst>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0_)"/>
    <numFmt numFmtId="167" formatCode="0.0%"/>
    <numFmt numFmtId="168" formatCode="0.00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000"/>
    <numFmt numFmtId="172" formatCode="0.0"/>
    <numFmt numFmtId="173" formatCode="0.000"/>
    <numFmt numFmtId="174" formatCode="&quot;$&quot;#,##0.0_);\(&quot;$&quot;#,##0.0\)"/>
    <numFmt numFmtId="175" formatCode="&quot;$&quot;#,##0.000_);\(&quot;$&quot;#,##0.000\)"/>
    <numFmt numFmtId="176" formatCode="&quot;$&quot;#,##0.0000_);\(&quot;$&quot;#,##0.0000\)"/>
  </numFmts>
  <fonts count="1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Times New Roman"/>
      <family val="0"/>
    </font>
    <font>
      <sz val="12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Courier New"/>
      <family val="0"/>
    </font>
    <font>
      <b/>
      <sz val="10"/>
      <name val="Times New Roman"/>
      <family val="1"/>
    </font>
    <font>
      <sz val="10"/>
      <name val="Courier New"/>
      <family val="0"/>
    </font>
    <font>
      <b/>
      <sz val="12"/>
      <name val="Times New Roman"/>
      <family val="0"/>
    </font>
    <font>
      <i/>
      <sz val="9"/>
      <name val="Times New Roman"/>
      <family val="0"/>
    </font>
    <font>
      <b/>
      <i/>
      <sz val="9"/>
      <name val="Times New Roman"/>
      <family val="0"/>
    </font>
    <font>
      <b/>
      <sz val="12"/>
      <name val="Arial"/>
      <family val="2"/>
    </font>
    <font>
      <sz val="10"/>
      <name val="Times New Roman"/>
      <family val="1"/>
    </font>
    <font>
      <u val="single"/>
      <sz val="9"/>
      <color indexed="36"/>
      <name val="Courier New"/>
      <family val="0"/>
    </font>
    <font>
      <u val="single"/>
      <sz val="9"/>
      <color indexed="12"/>
      <name val="Courier New"/>
      <family val="0"/>
    </font>
  </fonts>
  <fills count="7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fgColor indexed="8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08">
    <xf numFmtId="164" fontId="0" fillId="0" borderId="0" xfId="0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0" xfId="0" applyFont="1" applyAlignment="1">
      <alignment/>
    </xf>
    <xf numFmtId="164" fontId="5" fillId="0" borderId="3" xfId="0" applyFont="1" applyBorder="1" applyAlignment="1">
      <alignment/>
    </xf>
    <xf numFmtId="166" fontId="5" fillId="0" borderId="2" xfId="0" applyNumberFormat="1" applyFont="1" applyBorder="1" applyAlignment="1" applyProtection="1">
      <alignment/>
      <protection/>
    </xf>
    <xf numFmtId="7" fontId="5" fillId="0" borderId="2" xfId="0" applyNumberFormat="1" applyFont="1" applyBorder="1" applyAlignment="1" applyProtection="1">
      <alignment/>
      <protection/>
    </xf>
    <xf numFmtId="5" fontId="5" fillId="0" borderId="4" xfId="0" applyNumberFormat="1" applyFont="1" applyBorder="1" applyAlignment="1" applyProtection="1">
      <alignment/>
      <protection/>
    </xf>
    <xf numFmtId="164" fontId="7" fillId="0" borderId="2" xfId="0" applyNumberFormat="1" applyFont="1" applyBorder="1" applyAlignment="1" applyProtection="1">
      <alignment horizontal="left"/>
      <protection/>
    </xf>
    <xf numFmtId="164" fontId="7" fillId="0" borderId="1" xfId="0" applyFont="1" applyBorder="1" applyAlignment="1">
      <alignment/>
    </xf>
    <xf numFmtId="164" fontId="7" fillId="0" borderId="1" xfId="0" applyNumberFormat="1" applyFont="1" applyBorder="1" applyAlignment="1" applyProtection="1">
      <alignment horizontal="left"/>
      <protection/>
    </xf>
    <xf numFmtId="164" fontId="5" fillId="0" borderId="5" xfId="0" applyFont="1" applyBorder="1" applyAlignment="1">
      <alignment horizontal="center"/>
    </xf>
    <xf numFmtId="7" fontId="7" fillId="0" borderId="4" xfId="0" applyNumberFormat="1" applyFont="1" applyBorder="1" applyAlignment="1" applyProtection="1">
      <alignment/>
      <protection/>
    </xf>
    <xf numFmtId="164" fontId="7" fillId="0" borderId="3" xfId="0" applyNumberFormat="1" applyFont="1" applyBorder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left"/>
      <protection/>
    </xf>
    <xf numFmtId="164" fontId="7" fillId="0" borderId="0" xfId="0" applyFont="1" applyAlignment="1">
      <alignment/>
    </xf>
    <xf numFmtId="164" fontId="7" fillId="0" borderId="3" xfId="0" applyFont="1" applyBorder="1" applyAlignment="1">
      <alignment/>
    </xf>
    <xf numFmtId="164" fontId="7" fillId="0" borderId="2" xfId="0" applyFont="1" applyBorder="1" applyAlignment="1">
      <alignment/>
    </xf>
    <xf numFmtId="164" fontId="7" fillId="0" borderId="2" xfId="0" applyNumberFormat="1" applyFont="1" applyBorder="1" applyAlignment="1" applyProtection="1">
      <alignment horizontal="center"/>
      <protection/>
    </xf>
    <xf numFmtId="7" fontId="7" fillId="0" borderId="6" xfId="0" applyNumberFormat="1" applyFont="1" applyBorder="1" applyAlignment="1" applyProtection="1">
      <alignment horizontal="center"/>
      <protection/>
    </xf>
    <xf numFmtId="164" fontId="7" fillId="0" borderId="3" xfId="0" applyNumberFormat="1" applyFont="1" applyBorder="1" applyAlignment="1" applyProtection="1">
      <alignment horizontal="center"/>
      <protection/>
    </xf>
    <xf numFmtId="7" fontId="7" fillId="0" borderId="7" xfId="0" applyNumberFormat="1" applyFont="1" applyBorder="1" applyAlignment="1" applyProtection="1">
      <alignment horizontal="center"/>
      <protection/>
    </xf>
    <xf numFmtId="5" fontId="7" fillId="0" borderId="2" xfId="0" applyNumberFormat="1" applyFont="1" applyBorder="1" applyAlignment="1" applyProtection="1">
      <alignment/>
      <protection/>
    </xf>
    <xf numFmtId="7" fontId="7" fillId="0" borderId="6" xfId="0" applyNumberFormat="1" applyFont="1" applyBorder="1" applyAlignment="1" applyProtection="1">
      <alignment/>
      <protection/>
    </xf>
    <xf numFmtId="164" fontId="7" fillId="0" borderId="8" xfId="0" applyFont="1" applyBorder="1" applyAlignment="1">
      <alignment/>
    </xf>
    <xf numFmtId="5" fontId="7" fillId="0" borderId="6" xfId="0" applyNumberFormat="1" applyFont="1" applyBorder="1" applyAlignment="1" applyProtection="1">
      <alignment/>
      <protection/>
    </xf>
    <xf numFmtId="164" fontId="7" fillId="0" borderId="3" xfId="0" applyNumberFormat="1" applyFont="1" applyBorder="1" applyAlignment="1" applyProtection="1">
      <alignment horizontal="right"/>
      <protection/>
    </xf>
    <xf numFmtId="164" fontId="8" fillId="0" borderId="1" xfId="0" applyFont="1" applyBorder="1" applyAlignment="1">
      <alignment/>
    </xf>
    <xf numFmtId="164" fontId="7" fillId="0" borderId="2" xfId="0" applyFont="1" applyBorder="1" applyAlignment="1">
      <alignment/>
    </xf>
    <xf numFmtId="164" fontId="7" fillId="0" borderId="1" xfId="0" applyFont="1" applyBorder="1" applyAlignment="1">
      <alignment/>
    </xf>
    <xf numFmtId="164" fontId="9" fillId="0" borderId="0" xfId="0" applyFont="1" applyAlignment="1">
      <alignment/>
    </xf>
    <xf numFmtId="7" fontId="7" fillId="0" borderId="2" xfId="0" applyNumberFormat="1" applyFont="1" applyBorder="1" applyAlignment="1" applyProtection="1">
      <alignment/>
      <protection/>
    </xf>
    <xf numFmtId="164" fontId="7" fillId="0" borderId="1" xfId="0" applyNumberFormat="1" applyFont="1" applyBorder="1" applyAlignment="1" applyProtection="1">
      <alignment horizontal="center"/>
      <protection/>
    </xf>
    <xf numFmtId="5" fontId="7" fillId="0" borderId="4" xfId="0" applyNumberFormat="1" applyFont="1" applyBorder="1" applyAlignment="1" applyProtection="1">
      <alignment/>
      <protection/>
    </xf>
    <xf numFmtId="164" fontId="7" fillId="0" borderId="2" xfId="0" applyNumberFormat="1" applyFont="1" applyBorder="1" applyAlignment="1" applyProtection="1">
      <alignment horizontal="left"/>
      <protection/>
    </xf>
    <xf numFmtId="164" fontId="9" fillId="0" borderId="1" xfId="0" applyFont="1" applyBorder="1" applyAlignment="1">
      <alignment/>
    </xf>
    <xf numFmtId="5" fontId="7" fillId="0" borderId="2" xfId="0" applyNumberFormat="1" applyFont="1" applyBorder="1" applyAlignment="1" applyProtection="1">
      <alignment/>
      <protection/>
    </xf>
    <xf numFmtId="5" fontId="7" fillId="0" borderId="4" xfId="0" applyNumberFormat="1" applyFont="1" applyBorder="1" applyAlignment="1" applyProtection="1">
      <alignment/>
      <protection/>
    </xf>
    <xf numFmtId="5" fontId="7" fillId="0" borderId="9" xfId="0" applyNumberFormat="1" applyFont="1" applyBorder="1" applyAlignment="1" applyProtection="1">
      <alignment/>
      <protection/>
    </xf>
    <xf numFmtId="5" fontId="7" fillId="0" borderId="10" xfId="0" applyNumberFormat="1" applyFont="1" applyBorder="1" applyAlignment="1" applyProtection="1">
      <alignment/>
      <protection/>
    </xf>
    <xf numFmtId="5" fontId="7" fillId="0" borderId="0" xfId="0" applyNumberFormat="1" applyFont="1" applyBorder="1" applyAlignment="1" applyProtection="1">
      <alignment/>
      <protection/>
    </xf>
    <xf numFmtId="164" fontId="7" fillId="0" borderId="2" xfId="0" applyNumberFormat="1" applyFont="1" applyBorder="1" applyAlignment="1" applyProtection="1">
      <alignment horizontal="center"/>
      <protection/>
    </xf>
    <xf numFmtId="5" fontId="7" fillId="0" borderId="2" xfId="0" applyNumberFormat="1" applyFont="1" applyBorder="1" applyAlignment="1" applyProtection="1">
      <alignment horizontal="center"/>
      <protection/>
    </xf>
    <xf numFmtId="7" fontId="7" fillId="0" borderId="2" xfId="0" applyNumberFormat="1" applyFont="1" applyBorder="1" applyAlignment="1" applyProtection="1">
      <alignment horizontal="center"/>
      <protection/>
    </xf>
    <xf numFmtId="167" fontId="7" fillId="0" borderId="2" xfId="0" applyNumberFormat="1" applyFont="1" applyBorder="1" applyAlignment="1" applyProtection="1">
      <alignment/>
      <protection/>
    </xf>
    <xf numFmtId="5" fontId="7" fillId="0" borderId="7" xfId="0" applyNumberFormat="1" applyFont="1" applyBorder="1" applyAlignment="1" applyProtection="1">
      <alignment horizontal="center"/>
      <protection/>
    </xf>
    <xf numFmtId="164" fontId="7" fillId="0" borderId="11" xfId="0" applyFont="1" applyBorder="1" applyAlignment="1">
      <alignment/>
    </xf>
    <xf numFmtId="164" fontId="7" fillId="0" borderId="3" xfId="0" applyFont="1" applyBorder="1" applyAlignment="1">
      <alignment/>
    </xf>
    <xf numFmtId="164" fontId="7" fillId="0" borderId="0" xfId="0" applyNumberFormat="1" applyFont="1" applyAlignment="1" applyProtection="1">
      <alignment horizontal="center"/>
      <protection/>
    </xf>
    <xf numFmtId="164" fontId="7" fillId="0" borderId="0" xfId="0" applyFont="1" applyAlignment="1">
      <alignment/>
    </xf>
    <xf numFmtId="164" fontId="7" fillId="0" borderId="3" xfId="0" applyNumberFormat="1" applyFont="1" applyBorder="1" applyAlignment="1" applyProtection="1">
      <alignment horizontal="center"/>
      <protection/>
    </xf>
    <xf numFmtId="164" fontId="7" fillId="0" borderId="3" xfId="0" applyNumberFormat="1" applyFont="1" applyBorder="1" applyAlignment="1" applyProtection="1">
      <alignment horizontal="left"/>
      <protection/>
    </xf>
    <xf numFmtId="44" fontId="7" fillId="0" borderId="2" xfId="17" applyFont="1" applyBorder="1" applyAlignment="1">
      <alignment horizontal="right"/>
    </xf>
    <xf numFmtId="164" fontId="7" fillId="0" borderId="0" xfId="0" applyNumberFormat="1" applyFont="1" applyAlignment="1" applyProtection="1">
      <alignment horizontal="center"/>
      <protection/>
    </xf>
    <xf numFmtId="5" fontId="7" fillId="0" borderId="12" xfId="0" applyNumberFormat="1" applyFont="1" applyBorder="1" applyAlignment="1" applyProtection="1">
      <alignment horizontal="center"/>
      <protection/>
    </xf>
    <xf numFmtId="5" fontId="7" fillId="0" borderId="12" xfId="0" applyNumberFormat="1" applyFont="1" applyBorder="1" applyAlignment="1" applyProtection="1">
      <alignment horizontal="right"/>
      <protection/>
    </xf>
    <xf numFmtId="166" fontId="7" fillId="0" borderId="2" xfId="0" applyNumberFormat="1" applyFont="1" applyBorder="1" applyAlignment="1" applyProtection="1">
      <alignment horizontal="center"/>
      <protection/>
    </xf>
    <xf numFmtId="5" fontId="7" fillId="0" borderId="2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/>
      <protection/>
    </xf>
    <xf numFmtId="164" fontId="8" fillId="0" borderId="0" xfId="0" applyFont="1" applyBorder="1" applyAlignment="1">
      <alignment/>
    </xf>
    <xf numFmtId="164" fontId="7" fillId="0" borderId="9" xfId="0" applyFont="1" applyBorder="1" applyAlignment="1">
      <alignment/>
    </xf>
    <xf numFmtId="5" fontId="7" fillId="0" borderId="13" xfId="0" applyNumberFormat="1" applyFont="1" applyBorder="1" applyAlignment="1" applyProtection="1">
      <alignment/>
      <protection/>
    </xf>
    <xf numFmtId="164" fontId="7" fillId="0" borderId="2" xfId="0" applyFont="1" applyBorder="1" applyAlignment="1">
      <alignment horizontal="center"/>
    </xf>
    <xf numFmtId="9" fontId="7" fillId="0" borderId="2" xfId="0" applyNumberFormat="1" applyFont="1" applyBorder="1" applyAlignment="1" applyProtection="1">
      <alignment horizontal="center"/>
      <protection/>
    </xf>
    <xf numFmtId="164" fontId="7" fillId="0" borderId="2" xfId="0" applyFont="1" applyBorder="1" applyAlignment="1">
      <alignment horizontal="right"/>
    </xf>
    <xf numFmtId="164" fontId="7" fillId="0" borderId="14" xfId="0" applyNumberFormat="1" applyFont="1" applyBorder="1" applyAlignment="1" applyProtection="1">
      <alignment horizontal="left"/>
      <protection/>
    </xf>
    <xf numFmtId="164" fontId="7" fillId="0" borderId="15" xfId="0" applyFont="1" applyBorder="1" applyAlignment="1">
      <alignment/>
    </xf>
    <xf numFmtId="5" fontId="7" fillId="0" borderId="4" xfId="0" applyNumberFormat="1" applyFont="1" applyBorder="1" applyAlignment="1" applyProtection="1">
      <alignment horizontal="center"/>
      <protection/>
    </xf>
    <xf numFmtId="5" fontId="7" fillId="0" borderId="2" xfId="0" applyNumberFormat="1" applyFont="1" applyBorder="1" applyAlignment="1">
      <alignment/>
    </xf>
    <xf numFmtId="5" fontId="7" fillId="0" borderId="6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left"/>
      <protection/>
    </xf>
    <xf numFmtId="164" fontId="7" fillId="0" borderId="0" xfId="0" applyFont="1" applyBorder="1" applyAlignment="1">
      <alignment/>
    </xf>
    <xf numFmtId="164" fontId="7" fillId="0" borderId="9" xfId="0" applyNumberFormat="1" applyFont="1" applyBorder="1" applyAlignment="1" applyProtection="1">
      <alignment horizontal="left"/>
      <protection/>
    </xf>
    <xf numFmtId="164" fontId="7" fillId="0" borderId="16" xfId="0" applyFont="1" applyBorder="1" applyAlignment="1">
      <alignment/>
    </xf>
    <xf numFmtId="164" fontId="7" fillId="0" borderId="5" xfId="0" applyFont="1" applyBorder="1" applyAlignment="1">
      <alignment/>
    </xf>
    <xf numFmtId="164" fontId="7" fillId="0" borderId="5" xfId="0" applyNumberFormat="1" applyFont="1" applyBorder="1" applyAlignment="1" applyProtection="1">
      <alignment horizontal="center"/>
      <protection/>
    </xf>
    <xf numFmtId="164" fontId="5" fillId="0" borderId="2" xfId="0" applyFont="1" applyBorder="1" applyAlignment="1">
      <alignment horizontal="center"/>
    </xf>
    <xf numFmtId="7" fontId="7" fillId="0" borderId="17" xfId="0" applyNumberFormat="1" applyFont="1" applyBorder="1" applyAlignment="1" applyProtection="1">
      <alignment horizontal="center"/>
      <protection/>
    </xf>
    <xf numFmtId="164" fontId="7" fillId="0" borderId="17" xfId="0" applyNumberFormat="1" applyFont="1" applyBorder="1" applyAlignment="1" applyProtection="1">
      <alignment horizontal="center"/>
      <protection/>
    </xf>
    <xf numFmtId="164" fontId="7" fillId="0" borderId="17" xfId="0" applyFont="1" applyBorder="1" applyAlignment="1">
      <alignment/>
    </xf>
    <xf numFmtId="164" fontId="7" fillId="0" borderId="5" xfId="0" applyNumberFormat="1" applyFont="1" applyBorder="1" applyAlignment="1" applyProtection="1">
      <alignment horizontal="left"/>
      <protection/>
    </xf>
    <xf numFmtId="164" fontId="5" fillId="0" borderId="15" xfId="0" applyFont="1" applyBorder="1" applyAlignment="1">
      <alignment/>
    </xf>
    <xf numFmtId="164" fontId="8" fillId="0" borderId="15" xfId="0" applyFont="1" applyBorder="1" applyAlignment="1">
      <alignment/>
    </xf>
    <xf numFmtId="164" fontId="5" fillId="0" borderId="18" xfId="0" applyFont="1" applyBorder="1" applyAlignment="1">
      <alignment/>
    </xf>
    <xf numFmtId="7" fontId="5" fillId="0" borderId="19" xfId="0" applyNumberFormat="1" applyFont="1" applyBorder="1" applyAlignment="1" applyProtection="1">
      <alignment/>
      <protection/>
    </xf>
    <xf numFmtId="7" fontId="5" fillId="0" borderId="0" xfId="0" applyNumberFormat="1" applyFont="1" applyBorder="1" applyAlignment="1" applyProtection="1">
      <alignment/>
      <protection/>
    </xf>
    <xf numFmtId="7" fontId="5" fillId="0" borderId="20" xfId="0" applyNumberFormat="1" applyFont="1" applyBorder="1" applyAlignment="1" applyProtection="1">
      <alignment/>
      <protection/>
    </xf>
    <xf numFmtId="164" fontId="7" fillId="0" borderId="0" xfId="0" applyFont="1" applyBorder="1" applyAlignment="1">
      <alignment/>
    </xf>
    <xf numFmtId="164" fontId="7" fillId="0" borderId="16" xfId="0" applyFont="1" applyBorder="1" applyAlignment="1">
      <alignment/>
    </xf>
    <xf numFmtId="5" fontId="7" fillId="0" borderId="13" xfId="0" applyNumberFormat="1" applyFont="1" applyBorder="1" applyAlignment="1" applyProtection="1">
      <alignment/>
      <protection/>
    </xf>
    <xf numFmtId="164" fontId="5" fillId="0" borderId="5" xfId="0" applyFont="1" applyBorder="1" applyAlignment="1">
      <alignment/>
    </xf>
    <xf numFmtId="164" fontId="7" fillId="0" borderId="0" xfId="0" applyNumberFormat="1" applyFont="1" applyBorder="1" applyAlignment="1" applyProtection="1">
      <alignment horizontal="left"/>
      <protection/>
    </xf>
    <xf numFmtId="164" fontId="7" fillId="0" borderId="17" xfId="0" applyFont="1" applyBorder="1" applyAlignment="1">
      <alignment/>
    </xf>
    <xf numFmtId="164" fontId="7" fillId="0" borderId="5" xfId="0" applyNumberFormat="1" applyFont="1" applyBorder="1" applyAlignment="1" applyProtection="1">
      <alignment horizontal="center"/>
      <protection/>
    </xf>
    <xf numFmtId="164" fontId="7" fillId="0" borderId="5" xfId="0" applyNumberFormat="1" applyFont="1" applyBorder="1" applyAlignment="1" applyProtection="1">
      <alignment horizontal="left"/>
      <protection/>
    </xf>
    <xf numFmtId="164" fontId="7" fillId="0" borderId="9" xfId="0" applyFont="1" applyBorder="1" applyAlignment="1">
      <alignment/>
    </xf>
    <xf numFmtId="164" fontId="7" fillId="0" borderId="21" xfId="0" applyFont="1" applyBorder="1" applyAlignment="1">
      <alignment/>
    </xf>
    <xf numFmtId="164" fontId="7" fillId="0" borderId="22" xfId="0" applyNumberFormat="1" applyFont="1" applyBorder="1" applyAlignment="1" applyProtection="1">
      <alignment horizontal="left"/>
      <protection/>
    </xf>
    <xf numFmtId="164" fontId="7" fillId="0" borderId="23" xfId="0" applyNumberFormat="1" applyFont="1" applyBorder="1" applyAlignment="1" applyProtection="1">
      <alignment horizontal="left"/>
      <protection/>
    </xf>
    <xf numFmtId="7" fontId="7" fillId="0" borderId="24" xfId="0" applyNumberFormat="1" applyFont="1" applyBorder="1" applyAlignment="1" applyProtection="1">
      <alignment/>
      <protection/>
    </xf>
    <xf numFmtId="164" fontId="7" fillId="0" borderId="25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7" fontId="5" fillId="0" borderId="26" xfId="0" applyNumberFormat="1" applyFont="1" applyBorder="1" applyAlignment="1" applyProtection="1">
      <alignment/>
      <protection/>
    </xf>
    <xf numFmtId="164" fontId="7" fillId="0" borderId="25" xfId="0" applyFont="1" applyBorder="1" applyAlignment="1">
      <alignment/>
    </xf>
    <xf numFmtId="7" fontId="5" fillId="0" borderId="24" xfId="0" applyNumberFormat="1" applyFont="1" applyBorder="1" applyAlignment="1" applyProtection="1">
      <alignment/>
      <protection/>
    </xf>
    <xf numFmtId="164" fontId="7" fillId="0" borderId="27" xfId="0" applyNumberFormat="1" applyFont="1" applyBorder="1" applyAlignment="1" applyProtection="1">
      <alignment horizontal="left"/>
      <protection/>
    </xf>
    <xf numFmtId="164" fontId="5" fillId="0" borderId="28" xfId="0" applyFont="1" applyBorder="1" applyAlignment="1">
      <alignment/>
    </xf>
    <xf numFmtId="164" fontId="5" fillId="0" borderId="28" xfId="0" applyFont="1" applyBorder="1" applyAlignment="1">
      <alignment/>
    </xf>
    <xf numFmtId="7" fontId="5" fillId="0" borderId="29" xfId="0" applyNumberFormat="1" applyFont="1" applyBorder="1" applyAlignment="1" applyProtection="1">
      <alignment/>
      <protection/>
    </xf>
    <xf numFmtId="164" fontId="10" fillId="0" borderId="30" xfId="0" applyNumberFormat="1" applyFont="1" applyBorder="1" applyAlignment="1" applyProtection="1">
      <alignment horizontal="left"/>
      <protection/>
    </xf>
    <xf numFmtId="164" fontId="10" fillId="0" borderId="21" xfId="0" applyFont="1" applyBorder="1" applyAlignment="1">
      <alignment horizontal="center"/>
    </xf>
    <xf numFmtId="164" fontId="10" fillId="0" borderId="31" xfId="0" applyFont="1" applyBorder="1" applyAlignment="1">
      <alignment/>
    </xf>
    <xf numFmtId="164" fontId="11" fillId="0" borderId="21" xfId="0" applyFont="1" applyBorder="1" applyAlignment="1">
      <alignment/>
    </xf>
    <xf numFmtId="164" fontId="7" fillId="0" borderId="14" xfId="0" applyFont="1" applyBorder="1" applyAlignment="1">
      <alignment/>
    </xf>
    <xf numFmtId="164" fontId="8" fillId="0" borderId="15" xfId="0" applyNumberFormat="1" applyFont="1" applyBorder="1" applyAlignment="1" applyProtection="1">
      <alignment horizontal="left"/>
      <protection/>
    </xf>
    <xf numFmtId="164" fontId="8" fillId="0" borderId="2" xfId="0" applyNumberFormat="1" applyFont="1" applyBorder="1" applyAlignment="1" applyProtection="1">
      <alignment horizontal="left"/>
      <protection/>
    </xf>
    <xf numFmtId="164" fontId="8" fillId="0" borderId="0" xfId="0" applyFont="1" applyBorder="1" applyAlignment="1">
      <alignment/>
    </xf>
    <xf numFmtId="164" fontId="6" fillId="0" borderId="5" xfId="0" applyFont="1" applyBorder="1" applyAlignment="1">
      <alignment/>
    </xf>
    <xf numFmtId="164" fontId="6" fillId="0" borderId="0" xfId="0" applyFont="1" applyBorder="1" applyAlignment="1">
      <alignment/>
    </xf>
    <xf numFmtId="6" fontId="6" fillId="0" borderId="0" xfId="17" applyNumberFormat="1" applyFont="1" applyBorder="1" applyAlignment="1">
      <alignment horizontal="right"/>
    </xf>
    <xf numFmtId="164" fontId="6" fillId="0" borderId="15" xfId="0" applyFont="1" applyBorder="1" applyAlignment="1">
      <alignment/>
    </xf>
    <xf numFmtId="164" fontId="5" fillId="0" borderId="15" xfId="0" applyNumberFormat="1" applyFont="1" applyBorder="1" applyAlignment="1" applyProtection="1">
      <alignment/>
      <protection/>
    </xf>
    <xf numFmtId="164" fontId="8" fillId="0" borderId="15" xfId="0" applyFont="1" applyBorder="1" applyAlignment="1">
      <alignment/>
    </xf>
    <xf numFmtId="6" fontId="6" fillId="0" borderId="15" xfId="17" applyNumberFormat="1" applyFont="1" applyBorder="1" applyAlignment="1">
      <alignment horizontal="right"/>
    </xf>
    <xf numFmtId="164" fontId="5" fillId="0" borderId="32" xfId="0" applyFont="1" applyBorder="1" applyAlignment="1">
      <alignment/>
    </xf>
    <xf numFmtId="164" fontId="5" fillId="0" borderId="33" xfId="0" applyFont="1" applyBorder="1" applyAlignment="1">
      <alignment/>
    </xf>
    <xf numFmtId="164" fontId="5" fillId="0" borderId="33" xfId="0" applyNumberFormat="1" applyFont="1" applyBorder="1" applyAlignment="1" applyProtection="1">
      <alignment/>
      <protection/>
    </xf>
    <xf numFmtId="164" fontId="0" fillId="0" borderId="5" xfId="0" applyBorder="1" applyAlignment="1">
      <alignment/>
    </xf>
    <xf numFmtId="164" fontId="7" fillId="0" borderId="16" xfId="0" applyNumberFormat="1" applyFont="1" applyBorder="1" applyAlignment="1" applyProtection="1">
      <alignment horizontal="left"/>
      <protection/>
    </xf>
    <xf numFmtId="5" fontId="7" fillId="0" borderId="0" xfId="0" applyNumberFormat="1" applyFont="1" applyBorder="1" applyAlignment="1" applyProtection="1">
      <alignment/>
      <protection/>
    </xf>
    <xf numFmtId="164" fontId="5" fillId="0" borderId="16" xfId="0" applyFont="1" applyBorder="1" applyAlignment="1">
      <alignment/>
    </xf>
    <xf numFmtId="5" fontId="7" fillId="0" borderId="34" xfId="0" applyNumberFormat="1" applyFont="1" applyBorder="1" applyAlignment="1" applyProtection="1">
      <alignment horizontal="center"/>
      <protection/>
    </xf>
    <xf numFmtId="5" fontId="7" fillId="0" borderId="20" xfId="0" applyNumberFormat="1" applyFont="1" applyBorder="1" applyAlignment="1" applyProtection="1">
      <alignment horizontal="center"/>
      <protection/>
    </xf>
    <xf numFmtId="164" fontId="7" fillId="0" borderId="17" xfId="0" applyNumberFormat="1" applyFont="1" applyBorder="1" applyAlignment="1" applyProtection="1">
      <alignment horizontal="left"/>
      <protection/>
    </xf>
    <xf numFmtId="164" fontId="7" fillId="0" borderId="5" xfId="0" applyFont="1" applyBorder="1" applyAlignment="1">
      <alignment/>
    </xf>
    <xf numFmtId="164" fontId="7" fillId="0" borderId="18" xfId="0" applyNumberFormat="1" applyFont="1" applyBorder="1" applyAlignment="1" applyProtection="1">
      <alignment horizontal="left"/>
      <protection/>
    </xf>
    <xf numFmtId="5" fontId="7" fillId="0" borderId="20" xfId="0" applyNumberFormat="1" applyFont="1" applyBorder="1" applyAlignment="1" applyProtection="1">
      <alignment horizontal="center"/>
      <protection/>
    </xf>
    <xf numFmtId="164" fontId="12" fillId="0" borderId="5" xfId="0" applyFont="1" applyBorder="1" applyAlignment="1">
      <alignment/>
    </xf>
    <xf numFmtId="164" fontId="7" fillId="0" borderId="9" xfId="0" applyNumberFormat="1" applyFont="1" applyBorder="1" applyAlignment="1" applyProtection="1">
      <alignment horizontal="left"/>
      <protection/>
    </xf>
    <xf numFmtId="166" fontId="7" fillId="0" borderId="17" xfId="0" applyNumberFormat="1" applyFont="1" applyBorder="1" applyAlignment="1" applyProtection="1">
      <alignment horizontal="center"/>
      <protection/>
    </xf>
    <xf numFmtId="10" fontId="7" fillId="0" borderId="2" xfId="0" applyNumberFormat="1" applyFont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5" fontId="7" fillId="0" borderId="2" xfId="0" applyNumberFormat="1" applyFont="1" applyBorder="1" applyAlignment="1" applyProtection="1">
      <alignment horizontal="right"/>
      <protection/>
    </xf>
    <xf numFmtId="5" fontId="7" fillId="0" borderId="4" xfId="0" applyNumberFormat="1" applyFont="1" applyBorder="1" applyAlignment="1" applyProtection="1">
      <alignment horizontal="center"/>
      <protection/>
    </xf>
    <xf numFmtId="5" fontId="7" fillId="0" borderId="12" xfId="0" applyNumberFormat="1" applyFont="1" applyBorder="1" applyAlignment="1" applyProtection="1">
      <alignment horizontal="center"/>
      <protection/>
    </xf>
    <xf numFmtId="166" fontId="7" fillId="0" borderId="17" xfId="0" applyNumberFormat="1" applyFont="1" applyBorder="1" applyAlignment="1" applyProtection="1">
      <alignment horizontal="center"/>
      <protection/>
    </xf>
    <xf numFmtId="7" fontId="7" fillId="0" borderId="17" xfId="0" applyNumberFormat="1" applyFont="1" applyBorder="1" applyAlignment="1" applyProtection="1">
      <alignment horizontal="center"/>
      <protection/>
    </xf>
    <xf numFmtId="164" fontId="7" fillId="0" borderId="17" xfId="0" applyNumberFormat="1" applyFont="1" applyBorder="1" applyAlignment="1" applyProtection="1">
      <alignment horizontal="center"/>
      <protection/>
    </xf>
    <xf numFmtId="7" fontId="7" fillId="0" borderId="2" xfId="0" applyNumberFormat="1" applyFont="1" applyBorder="1" applyAlignment="1" applyProtection="1">
      <alignment horizontal="right"/>
      <protection/>
    </xf>
    <xf numFmtId="5" fontId="7" fillId="0" borderId="2" xfId="17" applyNumberFormat="1" applyFont="1" applyBorder="1" applyAlignment="1">
      <alignment horizontal="right"/>
    </xf>
    <xf numFmtId="5" fontId="7" fillId="0" borderId="6" xfId="0" applyNumberFormat="1" applyFont="1" applyBorder="1" applyAlignment="1" applyProtection="1">
      <alignment horizontal="right"/>
      <protection/>
    </xf>
    <xf numFmtId="164" fontId="7" fillId="0" borderId="35" xfId="0" applyNumberFormat="1" applyFont="1" applyBorder="1" applyAlignment="1" applyProtection="1">
      <alignment horizontal="left"/>
      <protection/>
    </xf>
    <xf numFmtId="164" fontId="7" fillId="0" borderId="36" xfId="0" applyFont="1" applyBorder="1" applyAlignment="1">
      <alignment/>
    </xf>
    <xf numFmtId="164" fontId="7" fillId="0" borderId="0" xfId="0" applyNumberFormat="1" applyFont="1" applyBorder="1" applyAlignment="1" applyProtection="1">
      <alignment horizontal="center"/>
      <protection/>
    </xf>
    <xf numFmtId="164" fontId="7" fillId="0" borderId="16" xfId="0" applyFont="1" applyBorder="1" applyAlignment="1">
      <alignment horizontal="left"/>
    </xf>
    <xf numFmtId="2" fontId="7" fillId="0" borderId="2" xfId="0" applyNumberFormat="1" applyFont="1" applyBorder="1" applyAlignment="1" applyProtection="1">
      <alignment horizontal="center"/>
      <protection/>
    </xf>
    <xf numFmtId="164" fontId="7" fillId="0" borderId="17" xfId="0" applyFont="1" applyBorder="1" applyAlignment="1">
      <alignment horizontal="center"/>
    </xf>
    <xf numFmtId="7" fontId="7" fillId="0" borderId="5" xfId="0" applyNumberFormat="1" applyFont="1" applyBorder="1" applyAlignment="1" applyProtection="1">
      <alignment horizontal="center"/>
      <protection/>
    </xf>
    <xf numFmtId="1" fontId="7" fillId="0" borderId="2" xfId="0" applyNumberFormat="1" applyFont="1" applyBorder="1" applyAlignment="1" applyProtection="1">
      <alignment horizontal="center"/>
      <protection/>
    </xf>
    <xf numFmtId="171" fontId="7" fillId="0" borderId="2" xfId="0" applyNumberFormat="1" applyFont="1" applyBorder="1" applyAlignment="1" applyProtection="1">
      <alignment horizontal="center"/>
      <protection/>
    </xf>
    <xf numFmtId="7" fontId="7" fillId="0" borderId="2" xfId="0" applyNumberFormat="1" applyFont="1" applyBorder="1" applyAlignment="1" applyProtection="1">
      <alignment/>
      <protection/>
    </xf>
    <xf numFmtId="7" fontId="7" fillId="0" borderId="2" xfId="17" applyNumberFormat="1" applyFont="1" applyBorder="1" applyAlignment="1" applyProtection="1">
      <alignment horizontal="right"/>
      <protection/>
    </xf>
    <xf numFmtId="3" fontId="7" fillId="0" borderId="2" xfId="0" applyNumberFormat="1" applyFont="1" applyBorder="1" applyAlignment="1" applyProtection="1">
      <alignment horizontal="center"/>
      <protection/>
    </xf>
    <xf numFmtId="164" fontId="7" fillId="0" borderId="37" xfId="0" applyNumberFormat="1" applyFont="1" applyBorder="1" applyAlignment="1" applyProtection="1">
      <alignment horizontal="left"/>
      <protection/>
    </xf>
    <xf numFmtId="164" fontId="7" fillId="0" borderId="28" xfId="0" applyFont="1" applyBorder="1" applyAlignment="1">
      <alignment/>
    </xf>
    <xf numFmtId="5" fontId="7" fillId="0" borderId="37" xfId="0" applyNumberFormat="1" applyFont="1" applyBorder="1" applyAlignment="1" applyProtection="1">
      <alignment/>
      <protection/>
    </xf>
    <xf numFmtId="164" fontId="7" fillId="0" borderId="35" xfId="0" applyFont="1" applyBorder="1" applyAlignment="1">
      <alignment/>
    </xf>
    <xf numFmtId="7" fontId="7" fillId="0" borderId="38" xfId="0" applyNumberFormat="1" applyFont="1" applyBorder="1" applyAlignment="1" applyProtection="1">
      <alignment/>
      <protection/>
    </xf>
    <xf numFmtId="164" fontId="8" fillId="0" borderId="28" xfId="0" applyNumberFormat="1" applyFont="1" applyBorder="1" applyAlignment="1" applyProtection="1">
      <alignment horizontal="left"/>
      <protection/>
    </xf>
    <xf numFmtId="5" fontId="5" fillId="0" borderId="16" xfId="0" applyNumberFormat="1" applyFont="1" applyBorder="1" applyAlignment="1" applyProtection="1">
      <alignment/>
      <protection/>
    </xf>
    <xf numFmtId="164" fontId="6" fillId="0" borderId="15" xfId="0" applyFont="1" applyBorder="1" applyAlignment="1">
      <alignment/>
    </xf>
    <xf numFmtId="164" fontId="8" fillId="0" borderId="28" xfId="0" applyFont="1" applyBorder="1" applyAlignment="1">
      <alignment/>
    </xf>
    <xf numFmtId="164" fontId="7" fillId="0" borderId="39" xfId="0" applyFont="1" applyBorder="1" applyAlignment="1">
      <alignment/>
    </xf>
    <xf numFmtId="164" fontId="8" fillId="0" borderId="40" xfId="0" applyFont="1" applyBorder="1" applyAlignment="1">
      <alignment/>
    </xf>
    <xf numFmtId="164" fontId="7" fillId="0" borderId="40" xfId="0" applyFont="1" applyBorder="1" applyAlignment="1">
      <alignment/>
    </xf>
    <xf numFmtId="7" fontId="7" fillId="0" borderId="41" xfId="0" applyNumberFormat="1" applyFont="1" applyBorder="1" applyAlignment="1" applyProtection="1">
      <alignment/>
      <protection/>
    </xf>
    <xf numFmtId="7" fontId="7" fillId="0" borderId="1" xfId="0" applyNumberFormat="1" applyFont="1" applyBorder="1" applyAlignment="1">
      <alignment horizontal="center"/>
    </xf>
    <xf numFmtId="164" fontId="7" fillId="0" borderId="17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64" fontId="7" fillId="0" borderId="17" xfId="0" applyNumberFormat="1" applyFont="1" applyBorder="1" applyAlignment="1" applyProtection="1">
      <alignment horizontal="left"/>
      <protection/>
    </xf>
    <xf numFmtId="1" fontId="7" fillId="0" borderId="1" xfId="0" applyNumberFormat="1" applyFont="1" applyBorder="1" applyAlignment="1">
      <alignment horizontal="center"/>
    </xf>
    <xf numFmtId="7" fontId="7" fillId="0" borderId="1" xfId="0" applyNumberFormat="1" applyFont="1" applyBorder="1" applyAlignment="1">
      <alignment horizontal="right"/>
    </xf>
    <xf numFmtId="164" fontId="7" fillId="0" borderId="2" xfId="0" applyFont="1" applyBorder="1" applyAlignment="1">
      <alignment horizontal="center"/>
    </xf>
    <xf numFmtId="164" fontId="7" fillId="0" borderId="2" xfId="0" applyFont="1" applyBorder="1" applyAlignment="1">
      <alignment horizontal="right"/>
    </xf>
    <xf numFmtId="7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/>
    </xf>
    <xf numFmtId="172" fontId="7" fillId="0" borderId="2" xfId="0" applyNumberFormat="1" applyFont="1" applyBorder="1" applyAlignment="1" applyProtection="1">
      <alignment horizontal="center"/>
      <protection/>
    </xf>
    <xf numFmtId="172" fontId="7" fillId="0" borderId="2" xfId="0" applyNumberFormat="1" applyFont="1" applyBorder="1" applyAlignment="1">
      <alignment/>
    </xf>
    <xf numFmtId="5" fontId="7" fillId="0" borderId="4" xfId="0" applyNumberFormat="1" applyFont="1" applyBorder="1" applyAlignment="1" applyProtection="1">
      <alignment horizontal="right"/>
      <protection/>
    </xf>
    <xf numFmtId="7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7" fontId="7" fillId="0" borderId="1" xfId="0" applyNumberFormat="1" applyFont="1" applyBorder="1" applyAlignment="1">
      <alignment horizontal="right"/>
    </xf>
    <xf numFmtId="1" fontId="7" fillId="0" borderId="17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42" xfId="0" applyFont="1" applyBorder="1" applyAlignment="1">
      <alignment/>
    </xf>
    <xf numFmtId="164" fontId="7" fillId="0" borderId="42" xfId="0" applyNumberFormat="1" applyFont="1" applyBorder="1" applyAlignment="1" applyProtection="1">
      <alignment horizontal="left"/>
      <protection/>
    </xf>
    <xf numFmtId="164" fontId="8" fillId="0" borderId="17" xfId="0" applyFont="1" applyBorder="1" applyAlignment="1">
      <alignment/>
    </xf>
    <xf numFmtId="164" fontId="7" fillId="1" borderId="0" xfId="0" applyFont="1" applyFill="1" applyBorder="1" applyAlignment="1">
      <alignment/>
    </xf>
    <xf numFmtId="164" fontId="7" fillId="2" borderId="0" xfId="0" applyFont="1" applyFill="1" applyBorder="1" applyAlignment="1">
      <alignment/>
    </xf>
    <xf numFmtId="164" fontId="7" fillId="0" borderId="35" xfId="0" applyNumberFormat="1" applyFont="1" applyBorder="1" applyAlignment="1" applyProtection="1">
      <alignment horizontal="center"/>
      <protection/>
    </xf>
    <xf numFmtId="164" fontId="0" fillId="0" borderId="0" xfId="0" applyAlignment="1">
      <alignment horizontal="left"/>
    </xf>
    <xf numFmtId="164" fontId="7" fillId="1" borderId="35" xfId="0" applyFont="1" applyFill="1" applyBorder="1" applyAlignment="1">
      <alignment/>
    </xf>
    <xf numFmtId="164" fontId="5" fillId="0" borderId="35" xfId="0" applyFont="1" applyBorder="1" applyAlignment="1">
      <alignment/>
    </xf>
    <xf numFmtId="164" fontId="7" fillId="3" borderId="35" xfId="0" applyFont="1" applyFill="1" applyBorder="1" applyAlignment="1">
      <alignment/>
    </xf>
    <xf numFmtId="164" fontId="8" fillId="4" borderId="39" xfId="0" applyNumberFormat="1" applyFont="1" applyFill="1" applyBorder="1" applyAlignment="1" applyProtection="1">
      <alignment horizontal="left"/>
      <protection/>
    </xf>
    <xf numFmtId="164" fontId="7" fillId="4" borderId="40" xfId="0" applyFont="1" applyFill="1" applyBorder="1" applyAlignment="1">
      <alignment/>
    </xf>
    <xf numFmtId="164" fontId="7" fillId="2" borderId="43" xfId="0" applyFont="1" applyFill="1" applyBorder="1" applyAlignment="1">
      <alignment/>
    </xf>
    <xf numFmtId="164" fontId="7" fillId="2" borderId="40" xfId="0" applyFont="1" applyFill="1" applyBorder="1" applyAlignment="1">
      <alignment/>
    </xf>
    <xf numFmtId="164" fontId="7" fillId="1" borderId="18" xfId="0" applyFont="1" applyFill="1" applyBorder="1" applyAlignment="1">
      <alignment/>
    </xf>
    <xf numFmtId="164" fontId="7" fillId="1" borderId="15" xfId="0" applyFont="1" applyFill="1" applyBorder="1" applyAlignment="1">
      <alignment/>
    </xf>
    <xf numFmtId="164" fontId="7" fillId="1" borderId="15" xfId="0" applyNumberFormat="1" applyFont="1" applyFill="1" applyBorder="1" applyAlignment="1" applyProtection="1">
      <alignment horizontal="center"/>
      <protection/>
    </xf>
    <xf numFmtId="7" fontId="7" fillId="1" borderId="19" xfId="0" applyNumberFormat="1" applyFont="1" applyFill="1" applyBorder="1" applyAlignment="1" applyProtection="1">
      <alignment horizontal="center"/>
      <protection/>
    </xf>
    <xf numFmtId="164" fontId="7" fillId="1" borderId="44" xfId="0" applyFont="1" applyFill="1" applyBorder="1" applyAlignment="1">
      <alignment/>
    </xf>
    <xf numFmtId="164" fontId="8" fillId="1" borderId="35" xfId="0" applyFont="1" applyFill="1" applyBorder="1" applyAlignment="1">
      <alignment/>
    </xf>
    <xf numFmtId="5" fontId="7" fillId="1" borderId="35" xfId="0" applyNumberFormat="1" applyFont="1" applyFill="1" applyBorder="1" applyAlignment="1" applyProtection="1">
      <alignment/>
      <protection/>
    </xf>
    <xf numFmtId="7" fontId="7" fillId="1" borderId="45" xfId="0" applyNumberFormat="1" applyFont="1" applyFill="1" applyBorder="1" applyAlignment="1" applyProtection="1">
      <alignment/>
      <protection/>
    </xf>
    <xf numFmtId="164" fontId="8" fillId="1" borderId="5" xfId="0" applyFont="1" applyFill="1" applyBorder="1" applyAlignment="1">
      <alignment/>
    </xf>
    <xf numFmtId="164" fontId="8" fillId="1" borderId="0" xfId="0" applyNumberFormat="1" applyFont="1" applyFill="1" applyBorder="1" applyAlignment="1" applyProtection="1">
      <alignment horizontal="left"/>
      <protection/>
    </xf>
    <xf numFmtId="10" fontId="7" fillId="1" borderId="0" xfId="0" applyNumberFormat="1" applyFont="1" applyFill="1" applyBorder="1" applyAlignment="1" applyProtection="1">
      <alignment/>
      <protection/>
    </xf>
    <xf numFmtId="5" fontId="7" fillId="1" borderId="20" xfId="0" applyNumberFormat="1" applyFont="1" applyFill="1" applyBorder="1" applyAlignment="1" applyProtection="1">
      <alignment/>
      <protection/>
    </xf>
    <xf numFmtId="164" fontId="7" fillId="1" borderId="5" xfId="0" applyFont="1" applyFill="1" applyBorder="1" applyAlignment="1">
      <alignment/>
    </xf>
    <xf numFmtId="164" fontId="13" fillId="4" borderId="39" xfId="0" applyFont="1" applyFill="1" applyBorder="1" applyAlignment="1">
      <alignment/>
    </xf>
    <xf numFmtId="164" fontId="13" fillId="4" borderId="40" xfId="0" applyFont="1" applyFill="1" applyBorder="1" applyAlignment="1">
      <alignment/>
    </xf>
    <xf numFmtId="164" fontId="14" fillId="4" borderId="40" xfId="0" applyNumberFormat="1" applyFont="1" applyFill="1" applyBorder="1" applyAlignment="1" applyProtection="1">
      <alignment horizontal="left"/>
      <protection/>
    </xf>
    <xf numFmtId="164" fontId="14" fillId="4" borderId="40" xfId="0" applyFont="1" applyFill="1" applyBorder="1" applyAlignment="1">
      <alignment/>
    </xf>
    <xf numFmtId="7" fontId="13" fillId="4" borderId="46" xfId="0" applyNumberFormat="1" applyFont="1" applyFill="1" applyBorder="1" applyAlignment="1" applyProtection="1">
      <alignment/>
      <protection/>
    </xf>
    <xf numFmtId="164" fontId="5" fillId="1" borderId="5" xfId="0" applyFont="1" applyFill="1" applyBorder="1" applyAlignment="1">
      <alignment/>
    </xf>
    <xf numFmtId="5" fontId="5" fillId="1" borderId="20" xfId="0" applyNumberFormat="1" applyFont="1" applyFill="1" applyBorder="1" applyAlignment="1" applyProtection="1">
      <alignment/>
      <protection/>
    </xf>
    <xf numFmtId="164" fontId="7" fillId="1" borderId="5" xfId="0" applyNumberFormat="1" applyFont="1" applyFill="1" applyBorder="1" applyAlignment="1" applyProtection="1">
      <alignment horizontal="left"/>
      <protection/>
    </xf>
    <xf numFmtId="164" fontId="7" fillId="1" borderId="0" xfId="0" applyNumberFormat="1" applyFont="1" applyFill="1" applyBorder="1" applyAlignment="1" applyProtection="1">
      <alignment horizontal="left"/>
      <protection/>
    </xf>
    <xf numFmtId="164" fontId="7" fillId="5" borderId="2" xfId="0" applyNumberFormat="1" applyFont="1" applyFill="1" applyBorder="1" applyAlignment="1" applyProtection="1">
      <alignment horizontal="left"/>
      <protection/>
    </xf>
    <xf numFmtId="164" fontId="7" fillId="5" borderId="1" xfId="0" applyFont="1" applyFill="1" applyBorder="1" applyAlignment="1">
      <alignment/>
    </xf>
    <xf numFmtId="164" fontId="7" fillId="5" borderId="1" xfId="0" applyNumberFormat="1" applyFont="1" applyFill="1" applyBorder="1" applyAlignment="1" applyProtection="1">
      <alignment horizontal="left"/>
      <protection/>
    </xf>
    <xf numFmtId="5" fontId="7" fillId="5" borderId="4" xfId="0" applyNumberFormat="1" applyFont="1" applyFill="1" applyBorder="1" applyAlignment="1" applyProtection="1">
      <alignment/>
      <protection/>
    </xf>
    <xf numFmtId="164" fontId="5" fillId="5" borderId="5" xfId="0" applyFont="1" applyFill="1" applyBorder="1" applyAlignment="1">
      <alignment/>
    </xf>
    <xf numFmtId="164" fontId="5" fillId="5" borderId="0" xfId="0" applyFont="1" applyFill="1" applyAlignment="1">
      <alignment/>
    </xf>
    <xf numFmtId="164" fontId="8" fillId="5" borderId="0" xfId="0" applyFont="1" applyFill="1" applyAlignment="1">
      <alignment/>
    </xf>
    <xf numFmtId="5" fontId="5" fillId="5" borderId="20" xfId="0" applyNumberFormat="1" applyFont="1" applyFill="1" applyBorder="1" applyAlignment="1" applyProtection="1">
      <alignment/>
      <protection/>
    </xf>
    <xf numFmtId="164" fontId="5" fillId="5" borderId="32" xfId="0" applyFont="1" applyFill="1" applyBorder="1" applyAlignment="1">
      <alignment/>
    </xf>
    <xf numFmtId="164" fontId="5" fillId="5" borderId="33" xfId="0" applyFont="1" applyFill="1" applyBorder="1" applyAlignment="1">
      <alignment/>
    </xf>
    <xf numFmtId="164" fontId="5" fillId="5" borderId="33" xfId="0" applyNumberFormat="1" applyFont="1" applyFill="1" applyBorder="1" applyAlignment="1" applyProtection="1">
      <alignment/>
      <protection/>
    </xf>
    <xf numFmtId="164" fontId="8" fillId="5" borderId="33" xfId="0" applyFont="1" applyFill="1" applyBorder="1" applyAlignment="1">
      <alignment/>
    </xf>
    <xf numFmtId="5" fontId="5" fillId="5" borderId="47" xfId="0" applyNumberFormat="1" applyFont="1" applyFill="1" applyBorder="1" applyAlignment="1" applyProtection="1">
      <alignment/>
      <protection/>
    </xf>
    <xf numFmtId="164" fontId="7" fillId="5" borderId="5" xfId="0" applyNumberFormat="1" applyFont="1" applyFill="1" applyBorder="1" applyAlignment="1" applyProtection="1">
      <alignment horizontal="left"/>
      <protection/>
    </xf>
    <xf numFmtId="164" fontId="7" fillId="5" borderId="0" xfId="0" applyFont="1" applyFill="1" applyBorder="1" applyAlignment="1">
      <alignment/>
    </xf>
    <xf numFmtId="5" fontId="7" fillId="5" borderId="20" xfId="0" applyNumberFormat="1" applyFont="1" applyFill="1" applyBorder="1" applyAlignment="1" applyProtection="1">
      <alignment/>
      <protection/>
    </xf>
    <xf numFmtId="164" fontId="5" fillId="5" borderId="1" xfId="0" applyFont="1" applyFill="1" applyBorder="1" applyAlignment="1">
      <alignment/>
    </xf>
    <xf numFmtId="5" fontId="5" fillId="5" borderId="34" xfId="0" applyNumberFormat="1" applyFont="1" applyFill="1" applyBorder="1" applyAlignment="1" applyProtection="1">
      <alignment/>
      <protection/>
    </xf>
    <xf numFmtId="164" fontId="5" fillId="1" borderId="0" xfId="0" applyFont="1" applyFill="1" applyBorder="1" applyAlignment="1">
      <alignment/>
    </xf>
    <xf numFmtId="164" fontId="5" fillId="1" borderId="0" xfId="0" applyNumberFormat="1" applyFont="1" applyFill="1" applyBorder="1" applyAlignment="1" applyProtection="1">
      <alignment/>
      <protection/>
    </xf>
    <xf numFmtId="164" fontId="8" fillId="1" borderId="0" xfId="0" applyFont="1" applyFill="1" applyBorder="1" applyAlignment="1">
      <alignment/>
    </xf>
    <xf numFmtId="5" fontId="13" fillId="4" borderId="46" xfId="0" applyNumberFormat="1" applyFont="1" applyFill="1" applyBorder="1" applyAlignment="1" applyProtection="1">
      <alignment/>
      <protection/>
    </xf>
    <xf numFmtId="164" fontId="7" fillId="1" borderId="5" xfId="0" applyNumberFormat="1" applyFont="1" applyFill="1" applyBorder="1" applyAlignment="1" applyProtection="1">
      <alignment horizontal="left"/>
      <protection/>
    </xf>
    <xf numFmtId="164" fontId="7" fillId="1" borderId="0" xfId="0" applyFont="1" applyFill="1" applyBorder="1" applyAlignment="1">
      <alignment/>
    </xf>
    <xf numFmtId="164" fontId="7" fillId="1" borderId="0" xfId="0" applyNumberFormat="1" applyFont="1" applyFill="1" applyBorder="1" applyAlignment="1" applyProtection="1">
      <alignment horizontal="left"/>
      <protection/>
    </xf>
    <xf numFmtId="5" fontId="7" fillId="1" borderId="20" xfId="0" applyNumberFormat="1" applyFont="1" applyFill="1" applyBorder="1" applyAlignment="1" applyProtection="1">
      <alignment/>
      <protection/>
    </xf>
    <xf numFmtId="164" fontId="7" fillId="5" borderId="32" xfId="0" applyFont="1" applyFill="1" applyBorder="1" applyAlignment="1">
      <alignment/>
    </xf>
    <xf numFmtId="164" fontId="7" fillId="5" borderId="33" xfId="0" applyFont="1" applyFill="1" applyBorder="1" applyAlignment="1">
      <alignment/>
    </xf>
    <xf numFmtId="164" fontId="7" fillId="5" borderId="33" xfId="0" applyNumberFormat="1" applyFont="1" applyFill="1" applyBorder="1" applyAlignment="1" applyProtection="1">
      <alignment/>
      <protection/>
    </xf>
    <xf numFmtId="5" fontId="7" fillId="5" borderId="47" xfId="0" applyNumberFormat="1" applyFont="1" applyFill="1" applyBorder="1" applyAlignment="1" applyProtection="1">
      <alignment/>
      <protection/>
    </xf>
    <xf numFmtId="164" fontId="7" fillId="5" borderId="3" xfId="0" applyNumberFormat="1" applyFont="1" applyFill="1" applyBorder="1" applyAlignment="1" applyProtection="1">
      <alignment horizontal="left"/>
      <protection/>
    </xf>
    <xf numFmtId="164" fontId="7" fillId="5" borderId="0" xfId="0" applyFont="1" applyFill="1" applyAlignment="1">
      <alignment/>
    </xf>
    <xf numFmtId="164" fontId="5" fillId="1" borderId="32" xfId="0" applyFont="1" applyFill="1" applyBorder="1" applyAlignment="1">
      <alignment/>
    </xf>
    <xf numFmtId="164" fontId="5" fillId="1" borderId="33" xfId="0" applyFont="1" applyFill="1" applyBorder="1" applyAlignment="1">
      <alignment/>
    </xf>
    <xf numFmtId="164" fontId="8" fillId="1" borderId="33" xfId="0" applyFont="1" applyFill="1" applyBorder="1" applyAlignment="1">
      <alignment/>
    </xf>
    <xf numFmtId="5" fontId="5" fillId="1" borderId="47" xfId="0" applyNumberFormat="1" applyFont="1" applyFill="1" applyBorder="1" applyAlignment="1" applyProtection="1">
      <alignment/>
      <protection/>
    </xf>
    <xf numFmtId="164" fontId="7" fillId="0" borderId="32" xfId="0" applyNumberFormat="1" applyFont="1" applyBorder="1" applyAlignment="1" applyProtection="1">
      <alignment horizontal="left"/>
      <protection/>
    </xf>
    <xf numFmtId="164" fontId="7" fillId="0" borderId="33" xfId="0" applyFont="1" applyBorder="1" applyAlignment="1">
      <alignment/>
    </xf>
    <xf numFmtId="164" fontId="7" fillId="0" borderId="33" xfId="0" applyNumberFormat="1" applyFont="1" applyBorder="1" applyAlignment="1" applyProtection="1">
      <alignment horizontal="center"/>
      <protection/>
    </xf>
    <xf numFmtId="164" fontId="7" fillId="0" borderId="33" xfId="0" applyNumberFormat="1" applyFont="1" applyBorder="1" applyAlignment="1" applyProtection="1">
      <alignment horizontal="left"/>
      <protection/>
    </xf>
    <xf numFmtId="5" fontId="7" fillId="0" borderId="47" xfId="0" applyNumberFormat="1" applyFont="1" applyBorder="1" applyAlignment="1" applyProtection="1">
      <alignment/>
      <protection/>
    </xf>
    <xf numFmtId="164" fontId="5" fillId="0" borderId="48" xfId="0" applyFont="1" applyBorder="1" applyAlignment="1">
      <alignment/>
    </xf>
    <xf numFmtId="164" fontId="5" fillId="0" borderId="49" xfId="0" applyFont="1" applyBorder="1" applyAlignment="1">
      <alignment/>
    </xf>
    <xf numFmtId="164" fontId="5" fillId="0" borderId="49" xfId="0" applyNumberFormat="1" applyFont="1" applyBorder="1" applyAlignment="1" applyProtection="1">
      <alignment/>
      <protection/>
    </xf>
    <xf numFmtId="5" fontId="5" fillId="0" borderId="50" xfId="0" applyNumberFormat="1" applyFont="1" applyBorder="1" applyAlignment="1" applyProtection="1">
      <alignment/>
      <protection/>
    </xf>
    <xf numFmtId="164" fontId="7" fillId="0" borderId="32" xfId="0" applyNumberFormat="1" applyFont="1" applyBorder="1" applyAlignment="1" applyProtection="1">
      <alignment horizontal="left"/>
      <protection/>
    </xf>
    <xf numFmtId="164" fontId="7" fillId="0" borderId="33" xfId="0" applyFont="1" applyBorder="1" applyAlignment="1">
      <alignment/>
    </xf>
    <xf numFmtId="164" fontId="7" fillId="0" borderId="33" xfId="0" applyNumberFormat="1" applyFont="1" applyBorder="1" applyAlignment="1" applyProtection="1">
      <alignment horizontal="left"/>
      <protection/>
    </xf>
    <xf numFmtId="5" fontId="7" fillId="0" borderId="47" xfId="0" applyNumberFormat="1" applyFont="1" applyBorder="1" applyAlignment="1" applyProtection="1">
      <alignment/>
      <protection/>
    </xf>
    <xf numFmtId="5" fontId="5" fillId="0" borderId="47" xfId="0" applyNumberFormat="1" applyFont="1" applyBorder="1" applyAlignment="1" applyProtection="1">
      <alignment/>
      <protection/>
    </xf>
    <xf numFmtId="167" fontId="7" fillId="0" borderId="2" xfId="21" applyNumberFormat="1" applyFont="1" applyBorder="1" applyAlignment="1" applyProtection="1">
      <alignment/>
      <protection/>
    </xf>
    <xf numFmtId="164" fontId="7" fillId="0" borderId="32" xfId="0" applyFont="1" applyBorder="1" applyAlignment="1">
      <alignment/>
    </xf>
    <xf numFmtId="164" fontId="0" fillId="0" borderId="32" xfId="0" applyBorder="1" applyAlignment="1">
      <alignment/>
    </xf>
    <xf numFmtId="44" fontId="7" fillId="0" borderId="47" xfId="17" applyFont="1" applyBorder="1" applyAlignment="1">
      <alignment horizontal="right"/>
    </xf>
    <xf numFmtId="5" fontId="8" fillId="0" borderId="51" xfId="0" applyNumberFormat="1" applyFont="1" applyBorder="1" applyAlignment="1" applyProtection="1">
      <alignment horizontal="left"/>
      <protection/>
    </xf>
    <xf numFmtId="164" fontId="7" fillId="0" borderId="33" xfId="0" applyNumberFormat="1" applyFont="1" applyBorder="1" applyAlignment="1" applyProtection="1">
      <alignment horizontal="center"/>
      <protection/>
    </xf>
    <xf numFmtId="164" fontId="7" fillId="0" borderId="52" xfId="0" applyFont="1" applyBorder="1" applyAlignment="1">
      <alignment/>
    </xf>
    <xf numFmtId="5" fontId="7" fillId="0" borderId="12" xfId="0" applyNumberFormat="1" applyFont="1" applyBorder="1" applyAlignment="1" applyProtection="1">
      <alignment/>
      <protection/>
    </xf>
    <xf numFmtId="5" fontId="7" fillId="0" borderId="53" xfId="0" applyNumberFormat="1" applyFont="1" applyBorder="1" applyAlignment="1" applyProtection="1">
      <alignment/>
      <protection/>
    </xf>
    <xf numFmtId="164" fontId="8" fillId="0" borderId="14" xfId="0" applyNumberFormat="1" applyFont="1" applyBorder="1" applyAlignment="1" applyProtection="1">
      <alignment horizontal="left"/>
      <protection/>
    </xf>
    <xf numFmtId="164" fontId="7" fillId="0" borderId="15" xfId="0" applyFont="1" applyBorder="1" applyAlignment="1">
      <alignment/>
    </xf>
    <xf numFmtId="5" fontId="7" fillId="0" borderId="54" xfId="0" applyNumberFormat="1" applyFont="1" applyBorder="1" applyAlignment="1" applyProtection="1">
      <alignment/>
      <protection/>
    </xf>
    <xf numFmtId="164" fontId="7" fillId="0" borderId="18" xfId="0" applyFont="1" applyBorder="1" applyAlignment="1">
      <alignment/>
    </xf>
    <xf numFmtId="5" fontId="7" fillId="5" borderId="12" xfId="0" applyNumberFormat="1" applyFont="1" applyFill="1" applyBorder="1" applyAlignment="1" applyProtection="1">
      <alignment/>
      <protection/>
    </xf>
    <xf numFmtId="164" fontId="8" fillId="0" borderId="32" xfId="0" applyNumberFormat="1" applyFont="1" applyBorder="1" applyAlignment="1" applyProtection="1">
      <alignment horizontal="left"/>
      <protection/>
    </xf>
    <xf numFmtId="164" fontId="8" fillId="0" borderId="3" xfId="0" applyNumberFormat="1" applyFont="1" applyBorder="1" applyAlignment="1" applyProtection="1">
      <alignment horizontal="left"/>
      <protection/>
    </xf>
    <xf numFmtId="5" fontId="7" fillId="0" borderId="54" xfId="0" applyNumberFormat="1" applyFont="1" applyBorder="1" applyAlignment="1" applyProtection="1">
      <alignment/>
      <protection/>
    </xf>
    <xf numFmtId="164" fontId="7" fillId="5" borderId="52" xfId="0" applyNumberFormat="1" applyFont="1" applyFill="1" applyBorder="1" applyAlignment="1" applyProtection="1">
      <alignment horizontal="left"/>
      <protection/>
    </xf>
    <xf numFmtId="164" fontId="7" fillId="5" borderId="33" xfId="0" applyFont="1" applyFill="1" applyBorder="1" applyAlignment="1">
      <alignment/>
    </xf>
    <xf numFmtId="5" fontId="7" fillId="5" borderId="53" xfId="0" applyNumberFormat="1" applyFont="1" applyFill="1" applyBorder="1" applyAlignment="1" applyProtection="1">
      <alignment/>
      <protection/>
    </xf>
    <xf numFmtId="164" fontId="7" fillId="4" borderId="55" xfId="0" applyFont="1" applyFill="1" applyBorder="1" applyAlignment="1">
      <alignment/>
    </xf>
    <xf numFmtId="164" fontId="7" fillId="0" borderId="56" xfId="0" applyFont="1" applyBorder="1" applyAlignment="1">
      <alignment/>
    </xf>
    <xf numFmtId="5" fontId="7" fillId="0" borderId="8" xfId="0" applyNumberFormat="1" applyFont="1" applyBorder="1" applyAlignment="1" applyProtection="1">
      <alignment horizontal="right"/>
      <protection/>
    </xf>
    <xf numFmtId="7" fontId="7" fillId="0" borderId="1" xfId="0" applyNumberFormat="1" applyFont="1" applyBorder="1" applyAlignment="1" applyProtection="1">
      <alignment/>
      <protection/>
    </xf>
    <xf numFmtId="5" fontId="7" fillId="0" borderId="1" xfId="0" applyNumberFormat="1" applyFont="1" applyBorder="1" applyAlignment="1" applyProtection="1">
      <alignment/>
      <protection/>
    </xf>
    <xf numFmtId="164" fontId="7" fillId="0" borderId="56" xfId="0" applyFont="1" applyBorder="1" applyAlignment="1">
      <alignment horizontal="center"/>
    </xf>
    <xf numFmtId="5" fontId="5" fillId="0" borderId="49" xfId="0" applyNumberFormat="1" applyFont="1" applyBorder="1" applyAlignment="1" applyProtection="1">
      <alignment/>
      <protection/>
    </xf>
    <xf numFmtId="164" fontId="7" fillId="0" borderId="48" xfId="0" applyNumberFormat="1" applyFont="1" applyBorder="1" applyAlignment="1" applyProtection="1">
      <alignment horizontal="left"/>
      <protection/>
    </xf>
    <xf numFmtId="5" fontId="7" fillId="0" borderId="57" xfId="0" applyNumberFormat="1" applyFont="1" applyBorder="1" applyAlignment="1" applyProtection="1">
      <alignment/>
      <protection/>
    </xf>
    <xf numFmtId="164" fontId="0" fillId="0" borderId="58" xfId="0" applyBorder="1" applyAlignment="1">
      <alignment/>
    </xf>
    <xf numFmtId="164" fontId="7" fillId="0" borderId="59" xfId="0" applyFont="1" applyBorder="1" applyAlignment="1">
      <alignment/>
    </xf>
    <xf numFmtId="164" fontId="7" fillId="0" borderId="46" xfId="0" applyFont="1" applyBorder="1" applyAlignment="1">
      <alignment/>
    </xf>
    <xf numFmtId="164" fontId="7" fillId="0" borderId="50" xfId="0" applyFont="1" applyBorder="1" applyAlignment="1">
      <alignment/>
    </xf>
    <xf numFmtId="165" fontId="7" fillId="0" borderId="0" xfId="0" applyNumberFormat="1" applyFont="1" applyBorder="1" applyAlignment="1" applyProtection="1">
      <alignment horizontal="center"/>
      <protection/>
    </xf>
    <xf numFmtId="5" fontId="7" fillId="0" borderId="8" xfId="0" applyNumberFormat="1" applyFont="1" applyBorder="1" applyAlignment="1" applyProtection="1">
      <alignment/>
      <protection/>
    </xf>
    <xf numFmtId="164" fontId="7" fillId="0" borderId="15" xfId="0" applyFont="1" applyBorder="1" applyAlignment="1">
      <alignment horizontal="center"/>
    </xf>
    <xf numFmtId="5" fontId="7" fillId="0" borderId="60" xfId="0" applyNumberFormat="1" applyFont="1" applyBorder="1" applyAlignment="1" applyProtection="1">
      <alignment/>
      <protection/>
    </xf>
    <xf numFmtId="164" fontId="7" fillId="0" borderId="61" xfId="0" applyFont="1" applyBorder="1" applyAlignment="1">
      <alignment horizontal="center"/>
    </xf>
    <xf numFmtId="164" fontId="6" fillId="0" borderId="0" xfId="0" applyNumberFormat="1" applyFont="1" applyBorder="1" applyAlignment="1" applyProtection="1">
      <alignment/>
      <protection/>
    </xf>
    <xf numFmtId="164" fontId="12" fillId="0" borderId="0" xfId="0" applyFont="1" applyBorder="1" applyAlignment="1">
      <alignment/>
    </xf>
    <xf numFmtId="164" fontId="7" fillId="0" borderId="62" xfId="0" applyFont="1" applyBorder="1" applyAlignment="1">
      <alignment/>
    </xf>
    <xf numFmtId="164" fontId="7" fillId="0" borderId="63" xfId="0" applyFont="1" applyBorder="1" applyAlignment="1">
      <alignment/>
    </xf>
    <xf numFmtId="164" fontId="7" fillId="4" borderId="60" xfId="0" applyFont="1" applyFill="1" applyBorder="1" applyAlignment="1">
      <alignment/>
    </xf>
    <xf numFmtId="7" fontId="7" fillId="0" borderId="60" xfId="0" applyNumberFormat="1" applyFont="1" applyBorder="1" applyAlignment="1" applyProtection="1">
      <alignment/>
      <protection/>
    </xf>
    <xf numFmtId="164" fontId="7" fillId="3" borderId="60" xfId="0" applyFont="1" applyFill="1" applyBorder="1" applyAlignment="1">
      <alignment/>
    </xf>
    <xf numFmtId="164" fontId="8" fillId="0" borderId="40" xfId="0" applyNumberFormat="1" applyFont="1" applyBorder="1" applyAlignment="1" applyProtection="1">
      <alignment horizontal="left"/>
      <protection/>
    </xf>
    <xf numFmtId="164" fontId="8" fillId="0" borderId="39" xfId="0" applyFont="1" applyBorder="1" applyAlignment="1">
      <alignment/>
    </xf>
    <xf numFmtId="5" fontId="7" fillId="0" borderId="39" xfId="0" applyNumberFormat="1" applyFont="1" applyBorder="1" applyAlignment="1" applyProtection="1">
      <alignment/>
      <protection/>
    </xf>
    <xf numFmtId="7" fontId="7" fillId="2" borderId="46" xfId="0" applyNumberFormat="1" applyFont="1" applyFill="1" applyBorder="1" applyAlignment="1" applyProtection="1">
      <alignment/>
      <protection/>
    </xf>
    <xf numFmtId="164" fontId="7" fillId="0" borderId="49" xfId="0" applyFont="1" applyBorder="1" applyAlignment="1">
      <alignment/>
    </xf>
    <xf numFmtId="164" fontId="5" fillId="1" borderId="18" xfId="0" applyFont="1" applyFill="1" applyBorder="1" applyAlignment="1">
      <alignment/>
    </xf>
    <xf numFmtId="164" fontId="6" fillId="1" borderId="15" xfId="0" applyFont="1" applyFill="1" applyBorder="1" applyAlignment="1">
      <alignment/>
    </xf>
    <xf numFmtId="164" fontId="5" fillId="1" borderId="15" xfId="0" applyFont="1" applyFill="1" applyBorder="1" applyAlignment="1">
      <alignment/>
    </xf>
    <xf numFmtId="164" fontId="5" fillId="1" borderId="15" xfId="0" applyNumberFormat="1" applyFont="1" applyFill="1" applyBorder="1" applyAlignment="1" applyProtection="1">
      <alignment/>
      <protection/>
    </xf>
    <xf numFmtId="164" fontId="8" fillId="1" borderId="15" xfId="0" applyFont="1" applyFill="1" applyBorder="1" applyAlignment="1">
      <alignment/>
    </xf>
    <xf numFmtId="6" fontId="6" fillId="1" borderId="15" xfId="17" applyNumberFormat="1" applyFont="1" applyFill="1" applyBorder="1" applyAlignment="1">
      <alignment horizontal="right"/>
    </xf>
    <xf numFmtId="7" fontId="5" fillId="1" borderId="19" xfId="0" applyNumberFormat="1" applyFont="1" applyFill="1" applyBorder="1" applyAlignment="1" applyProtection="1">
      <alignment/>
      <protection/>
    </xf>
    <xf numFmtId="164" fontId="5" fillId="0" borderId="2" xfId="0" applyNumberFormat="1" applyFont="1" applyBorder="1" applyAlignment="1" applyProtection="1">
      <alignment horizontal="center"/>
      <protection/>
    </xf>
    <xf numFmtId="164" fontId="8" fillId="0" borderId="1" xfId="0" applyNumberFormat="1" applyFont="1" applyBorder="1" applyAlignment="1" applyProtection="1">
      <alignment horizontal="right"/>
      <protection/>
    </xf>
    <xf numFmtId="164" fontId="8" fillId="0" borderId="16" xfId="0" applyNumberFormat="1" applyFont="1" applyBorder="1" applyAlignment="1" applyProtection="1">
      <alignment horizontal="right"/>
      <protection/>
    </xf>
    <xf numFmtId="164" fontId="8" fillId="0" borderId="0" xfId="0" applyNumberFormat="1" applyFont="1" applyBorder="1" applyAlignment="1" applyProtection="1">
      <alignment horizontal="right"/>
      <protection/>
    </xf>
    <xf numFmtId="164" fontId="7" fillId="0" borderId="64" xfId="0" applyFont="1" applyBorder="1" applyAlignment="1">
      <alignment/>
    </xf>
    <xf numFmtId="164" fontId="8" fillId="0" borderId="12" xfId="0" applyNumberFormat="1" applyFont="1" applyBorder="1" applyAlignment="1" applyProtection="1">
      <alignment horizontal="right"/>
      <protection/>
    </xf>
    <xf numFmtId="164" fontId="7" fillId="0" borderId="54" xfId="0" applyFont="1" applyBorder="1" applyAlignment="1">
      <alignment/>
    </xf>
    <xf numFmtId="164" fontId="5" fillId="0" borderId="64" xfId="0" applyFont="1" applyBorder="1" applyAlignment="1">
      <alignment/>
    </xf>
    <xf numFmtId="5" fontId="5" fillId="0" borderId="65" xfId="0" applyNumberFormat="1" applyFont="1" applyBorder="1" applyAlignment="1" applyProtection="1">
      <alignment/>
      <protection/>
    </xf>
    <xf numFmtId="5" fontId="7" fillId="0" borderId="65" xfId="0" applyNumberFormat="1" applyFont="1" applyBorder="1" applyAlignment="1" applyProtection="1">
      <alignment/>
      <protection/>
    </xf>
    <xf numFmtId="5" fontId="7" fillId="0" borderId="66" xfId="0" applyNumberFormat="1" applyFont="1" applyBorder="1" applyAlignment="1" applyProtection="1">
      <alignment horizontal="center"/>
      <protection/>
    </xf>
    <xf numFmtId="5" fontId="7" fillId="0" borderId="67" xfId="0" applyNumberFormat="1" applyFont="1" applyBorder="1" applyAlignment="1" applyProtection="1">
      <alignment horizontal="center"/>
      <protection/>
    </xf>
    <xf numFmtId="5" fontId="7" fillId="1" borderId="47" xfId="0" applyNumberFormat="1" applyFont="1" applyFill="1" applyBorder="1" applyAlignment="1" applyProtection="1">
      <alignment/>
      <protection/>
    </xf>
    <xf numFmtId="164" fontId="7" fillId="1" borderId="32" xfId="0" applyNumberFormat="1" applyFont="1" applyFill="1" applyBorder="1" applyAlignment="1" applyProtection="1">
      <alignment horizontal="left"/>
      <protection/>
    </xf>
    <xf numFmtId="5" fontId="8" fillId="0" borderId="68" xfId="0" applyNumberFormat="1" applyFont="1" applyBorder="1" applyAlignment="1" applyProtection="1">
      <alignment horizontal="center"/>
      <protection/>
    </xf>
    <xf numFmtId="164" fontId="8" fillId="0" borderId="49" xfId="0" applyNumberFormat="1" applyFont="1" applyBorder="1" applyAlignment="1" applyProtection="1">
      <alignment horizontal="right"/>
      <protection/>
    </xf>
    <xf numFmtId="164" fontId="8" fillId="0" borderId="33" xfId="0" applyNumberFormat="1" applyFont="1" applyBorder="1" applyAlignment="1" applyProtection="1">
      <alignment horizontal="right"/>
      <protection/>
    </xf>
    <xf numFmtId="164" fontId="8" fillId="0" borderId="69" xfId="0" applyFont="1" applyBorder="1" applyAlignment="1">
      <alignment/>
    </xf>
    <xf numFmtId="5" fontId="7" fillId="0" borderId="40" xfId="0" applyNumberFormat="1" applyFont="1" applyBorder="1" applyAlignment="1" applyProtection="1">
      <alignment/>
      <protection/>
    </xf>
    <xf numFmtId="5" fontId="7" fillId="0" borderId="55" xfId="0" applyNumberFormat="1" applyFont="1" applyBorder="1" applyAlignment="1" applyProtection="1">
      <alignment/>
      <protection/>
    </xf>
    <xf numFmtId="164" fontId="5" fillId="0" borderId="3" xfId="0" applyNumberFormat="1" applyFont="1" applyBorder="1" applyAlignment="1" applyProtection="1">
      <alignment horizontal="center"/>
      <protection/>
    </xf>
    <xf numFmtId="5" fontId="6" fillId="0" borderId="0" xfId="17" applyNumberFormat="1" applyFont="1" applyBorder="1" applyAlignment="1">
      <alignment horizontal="right"/>
    </xf>
    <xf numFmtId="5" fontId="16" fillId="0" borderId="0" xfId="17" applyNumberFormat="1" applyFont="1" applyBorder="1" applyAlignment="1">
      <alignment/>
    </xf>
    <xf numFmtId="164" fontId="12" fillId="0" borderId="70" xfId="0" applyFont="1" applyBorder="1" applyAlignment="1">
      <alignment/>
    </xf>
    <xf numFmtId="7" fontId="5" fillId="0" borderId="71" xfId="0" applyNumberFormat="1" applyFont="1" applyBorder="1" applyAlignment="1" applyProtection="1">
      <alignment/>
      <protection/>
    </xf>
    <xf numFmtId="164" fontId="8" fillId="0" borderId="16" xfId="0" applyNumberFormat="1" applyFont="1" applyBorder="1" applyAlignment="1" applyProtection="1">
      <alignment horizontal="center"/>
      <protection/>
    </xf>
    <xf numFmtId="164" fontId="8" fillId="0" borderId="1" xfId="0" applyNumberFormat="1" applyFont="1" applyBorder="1" applyAlignment="1" applyProtection="1">
      <alignment horizontal="center"/>
      <protection/>
    </xf>
    <xf numFmtId="5" fontId="7" fillId="0" borderId="11" xfId="0" applyNumberFormat="1" applyFont="1" applyBorder="1" applyAlignment="1" applyProtection="1">
      <alignment/>
      <protection/>
    </xf>
    <xf numFmtId="7" fontId="5" fillId="0" borderId="56" xfId="0" applyNumberFormat="1" applyFont="1" applyBorder="1" applyAlignment="1" applyProtection="1">
      <alignment/>
      <protection/>
    </xf>
    <xf numFmtId="164" fontId="0" fillId="0" borderId="56" xfId="0" applyBorder="1" applyAlignment="1">
      <alignment/>
    </xf>
    <xf numFmtId="7" fontId="7" fillId="0" borderId="72" xfId="0" applyNumberFormat="1" applyFont="1" applyBorder="1" applyAlignment="1" applyProtection="1">
      <alignment/>
      <protection/>
    </xf>
    <xf numFmtId="5" fontId="7" fillId="0" borderId="72" xfId="0" applyNumberFormat="1" applyFont="1" applyBorder="1" applyAlignment="1" applyProtection="1">
      <alignment horizontal="center"/>
      <protection/>
    </xf>
    <xf numFmtId="164" fontId="8" fillId="0" borderId="56" xfId="0" applyNumberFormat="1" applyFont="1" applyBorder="1" applyAlignment="1" applyProtection="1">
      <alignment horizontal="right"/>
      <protection/>
    </xf>
    <xf numFmtId="164" fontId="8" fillId="0" borderId="11" xfId="0" applyNumberFormat="1" applyFont="1" applyBorder="1" applyAlignment="1" applyProtection="1">
      <alignment horizontal="right"/>
      <protection/>
    </xf>
    <xf numFmtId="164" fontId="8" fillId="0" borderId="13" xfId="0" applyNumberFormat="1" applyFont="1" applyBorder="1" applyAlignment="1" applyProtection="1">
      <alignment horizontal="right"/>
      <protection/>
    </xf>
    <xf numFmtId="5" fontId="7" fillId="0" borderId="69" xfId="0" applyNumberFormat="1" applyFont="1" applyBorder="1" applyAlignment="1" applyProtection="1">
      <alignment horizontal="right"/>
      <protection/>
    </xf>
    <xf numFmtId="5" fontId="7" fillId="0" borderId="39" xfId="17" applyNumberFormat="1" applyFont="1" applyBorder="1" applyAlignment="1" applyProtection="1">
      <alignment/>
      <protection/>
    </xf>
    <xf numFmtId="164" fontId="7" fillId="0" borderId="31" xfId="0" applyNumberFormat="1" applyFont="1" applyBorder="1" applyAlignment="1" applyProtection="1">
      <alignment horizontal="left"/>
      <protection/>
    </xf>
    <xf numFmtId="164" fontId="7" fillId="0" borderId="73" xfId="0" applyFont="1" applyBorder="1" applyAlignment="1">
      <alignment/>
    </xf>
    <xf numFmtId="164" fontId="7" fillId="0" borderId="74" xfId="0" applyFont="1" applyBorder="1" applyAlignment="1">
      <alignment/>
    </xf>
    <xf numFmtId="164" fontId="7" fillId="0" borderId="75" xfId="0" applyFont="1" applyBorder="1" applyAlignment="1">
      <alignment/>
    </xf>
    <xf numFmtId="164" fontId="7" fillId="0" borderId="76" xfId="0" applyFont="1" applyBorder="1" applyAlignment="1">
      <alignment/>
    </xf>
    <xf numFmtId="164" fontId="7" fillId="0" borderId="77" xfId="0" applyFont="1" applyBorder="1" applyAlignment="1">
      <alignment/>
    </xf>
    <xf numFmtId="7" fontId="5" fillId="0" borderId="46" xfId="0" applyNumberFormat="1" applyFont="1" applyBorder="1" applyAlignment="1" applyProtection="1">
      <alignment/>
      <protection/>
    </xf>
    <xf numFmtId="164" fontId="5" fillId="0" borderId="39" xfId="0" applyFont="1" applyBorder="1" applyAlignment="1">
      <alignment/>
    </xf>
    <xf numFmtId="5" fontId="7" fillId="0" borderId="50" xfId="0" applyNumberFormat="1" applyFont="1" applyBorder="1" applyAlignment="1" applyProtection="1">
      <alignment/>
      <protection/>
    </xf>
    <xf numFmtId="164" fontId="7" fillId="0" borderId="56" xfId="0" applyNumberFormat="1" applyFont="1" applyBorder="1" applyAlignment="1" applyProtection="1">
      <alignment horizontal="left"/>
      <protection/>
    </xf>
    <xf numFmtId="164" fontId="7" fillId="0" borderId="8" xfId="0" applyNumberFormat="1" applyFont="1" applyBorder="1" applyAlignment="1" applyProtection="1">
      <alignment horizontal="left"/>
      <protection/>
    </xf>
    <xf numFmtId="164" fontId="7" fillId="0" borderId="11" xfId="0" applyNumberFormat="1" applyFont="1" applyBorder="1" applyAlignment="1" applyProtection="1">
      <alignment horizontal="left"/>
      <protection/>
    </xf>
    <xf numFmtId="164" fontId="7" fillId="0" borderId="56" xfId="0" applyNumberFormat="1" applyFont="1" applyBorder="1" applyAlignment="1" applyProtection="1">
      <alignment horizontal="left"/>
      <protection/>
    </xf>
    <xf numFmtId="164" fontId="7" fillId="0" borderId="8" xfId="0" applyNumberFormat="1" applyFont="1" applyBorder="1" applyAlignment="1" applyProtection="1">
      <alignment horizontal="left"/>
      <protection/>
    </xf>
    <xf numFmtId="164" fontId="7" fillId="0" borderId="11" xfId="0" applyNumberFormat="1" applyFont="1" applyBorder="1" applyAlignment="1" applyProtection="1">
      <alignment horizontal="left"/>
      <protection/>
    </xf>
    <xf numFmtId="10" fontId="7" fillId="0" borderId="60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right"/>
      <protection/>
    </xf>
    <xf numFmtId="164" fontId="7" fillId="0" borderId="13" xfId="0" applyNumberFormat="1" applyFont="1" applyBorder="1" applyAlignment="1" applyProtection="1">
      <alignment horizontal="right"/>
      <protection/>
    </xf>
    <xf numFmtId="164" fontId="7" fillId="0" borderId="16" xfId="0" applyNumberFormat="1" applyFont="1" applyBorder="1" applyAlignment="1" applyProtection="1">
      <alignment horizontal="right"/>
      <protection/>
    </xf>
    <xf numFmtId="164" fontId="7" fillId="0" borderId="13" xfId="0" applyNumberFormat="1" applyFont="1" applyBorder="1" applyAlignment="1" applyProtection="1">
      <alignment horizontal="right"/>
      <protection/>
    </xf>
    <xf numFmtId="5" fontId="7" fillId="6" borderId="43" xfId="0" applyNumberFormat="1" applyFont="1" applyFill="1" applyBorder="1" applyAlignment="1" applyProtection="1">
      <alignment horizontal="center"/>
      <protection/>
    </xf>
    <xf numFmtId="5" fontId="7" fillId="6" borderId="40" xfId="0" applyNumberFormat="1" applyFont="1" applyFill="1" applyBorder="1" applyAlignment="1" applyProtection="1">
      <alignment horizontal="center"/>
      <protection/>
    </xf>
    <xf numFmtId="5" fontId="7" fillId="6" borderId="46" xfId="0" applyNumberFormat="1" applyFont="1" applyFill="1" applyBorder="1" applyAlignment="1" applyProtection="1">
      <alignment horizontal="center"/>
      <protection/>
    </xf>
    <xf numFmtId="164" fontId="7" fillId="0" borderId="56" xfId="0" applyFont="1" applyBorder="1" applyAlignment="1">
      <alignment horizontal="center"/>
    </xf>
    <xf numFmtId="164" fontId="7" fillId="0" borderId="11" xfId="0" applyFont="1" applyBorder="1" applyAlignment="1">
      <alignment horizontal="center"/>
    </xf>
    <xf numFmtId="164" fontId="7" fillId="0" borderId="8" xfId="0" applyNumberFormat="1" applyFont="1" applyBorder="1" applyAlignment="1" applyProtection="1">
      <alignment horizontal="right"/>
      <protection/>
    </xf>
    <xf numFmtId="164" fontId="7" fillId="0" borderId="11" xfId="0" applyNumberFormat="1" applyFont="1" applyBorder="1" applyAlignment="1" applyProtection="1">
      <alignment horizontal="right"/>
      <protection/>
    </xf>
    <xf numFmtId="164" fontId="7" fillId="0" borderId="64" xfId="0" applyNumberFormat="1" applyFont="1" applyBorder="1" applyAlignment="1" applyProtection="1">
      <alignment horizontal="center"/>
      <protection/>
    </xf>
    <xf numFmtId="164" fontId="7" fillId="0" borderId="65" xfId="0" applyNumberFormat="1" applyFont="1" applyBorder="1" applyAlignment="1" applyProtection="1">
      <alignment horizontal="center"/>
      <protection/>
    </xf>
    <xf numFmtId="164" fontId="7" fillId="0" borderId="56" xfId="0" applyFont="1" applyBorder="1" applyAlignment="1">
      <alignment horizontal="left"/>
    </xf>
    <xf numFmtId="164" fontId="7" fillId="0" borderId="1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107</xdr:row>
      <xdr:rowOff>142875</xdr:rowOff>
    </xdr:from>
    <xdr:to>
      <xdr:col>3</xdr:col>
      <xdr:colOff>0</xdr:colOff>
      <xdr:row>108</xdr:row>
      <xdr:rowOff>66675</xdr:rowOff>
    </xdr:to>
    <xdr:sp>
      <xdr:nvSpPr>
        <xdr:cNvPr id="1" name="Line 8"/>
        <xdr:cNvSpPr>
          <a:spLocks/>
        </xdr:cNvSpPr>
      </xdr:nvSpPr>
      <xdr:spPr>
        <a:xfrm>
          <a:off x="2581275" y="2376487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74"/>
  <sheetViews>
    <sheetView showGridLines="0" tabSelected="1" zoomScale="75" zoomScaleNormal="75" zoomScaleSheetLayoutView="75" workbookViewId="0" topLeftCell="A269">
      <selection activeCell="K304" sqref="K304"/>
    </sheetView>
  </sheetViews>
  <sheetFormatPr defaultColWidth="9.69921875" defaultRowHeight="15.75"/>
  <cols>
    <col min="1" max="2" width="8.69921875" style="0" customWidth="1"/>
    <col min="3" max="3" width="9.69921875" style="0" customWidth="1"/>
    <col min="4" max="4" width="8.69921875" style="0" customWidth="1"/>
    <col min="5" max="5" width="9.796875" style="0" customWidth="1"/>
    <col min="6" max="7" width="8.69921875" style="0" customWidth="1"/>
    <col min="8" max="8" width="9.5" style="0" customWidth="1"/>
    <col min="9" max="16384" width="12.5" style="0" customWidth="1"/>
  </cols>
  <sheetData>
    <row r="1" spans="1:8" ht="18" customHeight="1">
      <c r="A1" s="110" t="s">
        <v>216</v>
      </c>
      <c r="B1" s="97"/>
      <c r="C1" s="97"/>
      <c r="D1" s="97"/>
      <c r="E1" s="112"/>
      <c r="F1" s="111" t="s">
        <v>232</v>
      </c>
      <c r="G1" s="113"/>
      <c r="H1" s="98"/>
    </row>
    <row r="2" spans="1:9" ht="15" customHeight="1">
      <c r="A2" s="99" t="s">
        <v>0</v>
      </c>
      <c r="B2" s="9"/>
      <c r="C2" s="9"/>
      <c r="D2" s="9"/>
      <c r="E2" s="8" t="s">
        <v>193</v>
      </c>
      <c r="F2" s="9"/>
      <c r="G2" s="9"/>
      <c r="H2" s="100"/>
      <c r="I2" s="11"/>
    </row>
    <row r="3" spans="1:8" ht="15" customHeight="1">
      <c r="A3" s="101" t="s">
        <v>238</v>
      </c>
      <c r="B3" s="316"/>
      <c r="C3" s="71" t="s">
        <v>239</v>
      </c>
      <c r="D3" s="316"/>
      <c r="E3" s="51" t="s">
        <v>1</v>
      </c>
      <c r="F3" s="102"/>
      <c r="G3" s="71" t="s">
        <v>2</v>
      </c>
      <c r="H3" s="103"/>
    </row>
    <row r="4" spans="1:8" ht="15" customHeight="1">
      <c r="A4" s="104"/>
      <c r="B4" s="72"/>
      <c r="C4" s="72"/>
      <c r="D4" s="72"/>
      <c r="E4" s="13" t="s">
        <v>3</v>
      </c>
      <c r="F4" s="102"/>
      <c r="G4" s="71" t="s">
        <v>4</v>
      </c>
      <c r="H4" s="103"/>
    </row>
    <row r="5" spans="1:8" ht="18" customHeight="1">
      <c r="A5" s="99" t="s">
        <v>194</v>
      </c>
      <c r="B5" s="9"/>
      <c r="C5" s="9"/>
      <c r="D5" s="9"/>
      <c r="E5" s="74"/>
      <c r="F5" s="9"/>
      <c r="G5" s="1"/>
      <c r="H5" s="105"/>
    </row>
    <row r="6" spans="1:8" ht="18" customHeight="1" thickBot="1">
      <c r="A6" s="106" t="s">
        <v>240</v>
      </c>
      <c r="B6" s="107"/>
      <c r="C6" s="107"/>
      <c r="D6" s="107"/>
      <c r="E6" s="152"/>
      <c r="F6" s="153" t="s">
        <v>195</v>
      </c>
      <c r="G6" s="108"/>
      <c r="H6" s="109"/>
    </row>
    <row r="7" spans="1:8" ht="16.5" customHeight="1">
      <c r="A7" s="211"/>
      <c r="B7" s="212"/>
      <c r="C7" s="212"/>
      <c r="D7" s="212"/>
      <c r="E7" s="213"/>
      <c r="F7" s="213"/>
      <c r="G7" s="212"/>
      <c r="H7" s="214"/>
    </row>
    <row r="8" spans="1:8" ht="15" customHeight="1">
      <c r="A8" s="75"/>
      <c r="B8" s="72"/>
      <c r="C8" s="72"/>
      <c r="D8" s="315"/>
      <c r="E8" s="154"/>
      <c r="F8" s="76" t="s">
        <v>208</v>
      </c>
      <c r="G8" s="196"/>
      <c r="H8" s="21" t="s">
        <v>211</v>
      </c>
    </row>
    <row r="9" spans="1:9" ht="15" customHeight="1" thickBot="1">
      <c r="A9" s="114"/>
      <c r="B9" s="115" t="s">
        <v>5</v>
      </c>
      <c r="C9" s="83"/>
      <c r="D9" s="323"/>
      <c r="E9" s="202"/>
      <c r="F9" s="76" t="s">
        <v>213</v>
      </c>
      <c r="G9" s="318"/>
      <c r="H9" s="320" t="s">
        <v>214</v>
      </c>
      <c r="I9" s="203"/>
    </row>
    <row r="10" spans="1:8" ht="18" customHeight="1" thickBot="1">
      <c r="A10" s="207" t="s">
        <v>6</v>
      </c>
      <c r="B10" s="208"/>
      <c r="C10" s="208"/>
      <c r="D10" s="208"/>
      <c r="E10" s="206"/>
      <c r="F10" s="209"/>
      <c r="G10" s="210"/>
      <c r="H10" s="331"/>
    </row>
    <row r="11" spans="1:8" ht="18" customHeight="1">
      <c r="A11" s="377" t="s">
        <v>7</v>
      </c>
      <c r="B11" s="97"/>
      <c r="C11" s="97"/>
      <c r="D11" s="324"/>
      <c r="E11" s="378"/>
      <c r="F11" s="22">
        <f>SUM(H92)</f>
        <v>0</v>
      </c>
      <c r="G11" s="9"/>
      <c r="H11" s="25"/>
    </row>
    <row r="12" spans="1:8" ht="18" customHeight="1">
      <c r="A12" s="8" t="s">
        <v>8</v>
      </c>
      <c r="B12" s="9"/>
      <c r="C12" s="9"/>
      <c r="D12" s="379"/>
      <c r="E12" s="380"/>
      <c r="F12" s="22">
        <f>SUM(H104)</f>
        <v>0</v>
      </c>
      <c r="G12" s="24"/>
      <c r="H12" s="23"/>
    </row>
    <row r="13" spans="1:8" ht="18" customHeight="1">
      <c r="A13" s="8" t="s">
        <v>9</v>
      </c>
      <c r="B13" s="9"/>
      <c r="C13" s="9"/>
      <c r="D13" s="379"/>
      <c r="E13" s="380"/>
      <c r="F13" s="22">
        <f>SUM(H113)</f>
        <v>0</v>
      </c>
      <c r="G13" s="24"/>
      <c r="H13" s="23"/>
    </row>
    <row r="14" spans="1:8" ht="18" customHeight="1">
      <c r="A14" s="8" t="s">
        <v>10</v>
      </c>
      <c r="B14" s="9"/>
      <c r="C14" s="9"/>
      <c r="D14" s="379"/>
      <c r="E14" s="380"/>
      <c r="F14" s="22">
        <f>SUM(H138)</f>
        <v>0</v>
      </c>
      <c r="G14" s="24"/>
      <c r="H14" s="23"/>
    </row>
    <row r="15" spans="1:8" ht="18" customHeight="1">
      <c r="A15" s="8" t="s">
        <v>11</v>
      </c>
      <c r="B15" s="9"/>
      <c r="C15" s="9"/>
      <c r="D15" s="379"/>
      <c r="E15" s="380"/>
      <c r="F15" s="22">
        <f>SUM(H158)</f>
        <v>0</v>
      </c>
      <c r="G15" s="24"/>
      <c r="H15" s="23"/>
    </row>
    <row r="16" spans="1:8" ht="18" customHeight="1">
      <c r="A16" s="8" t="s">
        <v>12</v>
      </c>
      <c r="B16" s="9"/>
      <c r="C16" s="9"/>
      <c r="D16" s="379"/>
      <c r="E16" s="380"/>
      <c r="F16" s="22">
        <f>SUM(H169)</f>
        <v>0</v>
      </c>
      <c r="G16" s="24"/>
      <c r="H16" s="23"/>
    </row>
    <row r="17" spans="1:8" ht="18" customHeight="1">
      <c r="A17" s="8" t="s">
        <v>13</v>
      </c>
      <c r="B17" s="9"/>
      <c r="C17" s="9"/>
      <c r="D17" s="379"/>
      <c r="E17" s="380"/>
      <c r="F17" s="22">
        <f>SUM(H174)</f>
        <v>0</v>
      </c>
      <c r="G17" s="24"/>
      <c r="H17" s="23"/>
    </row>
    <row r="18" spans="1:8" ht="18" customHeight="1" thickBot="1">
      <c r="A18" s="164" t="s">
        <v>14</v>
      </c>
      <c r="B18" s="165"/>
      <c r="C18" s="165"/>
      <c r="D18" s="381"/>
      <c r="E18" s="382"/>
      <c r="F18" s="166">
        <f>SUM(H184)</f>
        <v>0</v>
      </c>
      <c r="G18" s="165"/>
      <c r="H18" s="168"/>
    </row>
    <row r="19" spans="1:8" ht="18" customHeight="1" thickBot="1">
      <c r="A19" s="329" t="s">
        <v>15</v>
      </c>
      <c r="B19" s="175"/>
      <c r="C19" s="328"/>
      <c r="D19" s="314"/>
      <c r="E19" s="325"/>
      <c r="F19" s="376">
        <f>SUM(F11:F18)</f>
        <v>0</v>
      </c>
      <c r="G19" s="314"/>
      <c r="H19" s="319">
        <f>SUM(H11:H18)</f>
        <v>0</v>
      </c>
    </row>
    <row r="20" spans="1:8" ht="18" customHeight="1" thickBot="1">
      <c r="A20" s="329"/>
      <c r="B20" s="328"/>
      <c r="C20" s="175"/>
      <c r="D20" s="314"/>
      <c r="E20" s="325"/>
      <c r="F20" s="330"/>
      <c r="G20" s="314"/>
      <c r="H20" s="326"/>
    </row>
    <row r="21" spans="1:8" ht="12.75" customHeight="1" thickBot="1">
      <c r="A21" s="329" t="s">
        <v>16</v>
      </c>
      <c r="B21" s="175"/>
      <c r="C21" s="328"/>
      <c r="D21" s="314"/>
      <c r="E21" s="327"/>
      <c r="F21" s="330">
        <f>SUM(F19+F20)</f>
        <v>0</v>
      </c>
      <c r="G21" s="314"/>
      <c r="H21" s="319">
        <f>H11+H12</f>
        <v>0</v>
      </c>
    </row>
    <row r="22" spans="1:8" ht="21" customHeight="1" thickBot="1">
      <c r="A22" s="329" t="s">
        <v>17</v>
      </c>
      <c r="B22" s="175"/>
      <c r="C22" s="328"/>
      <c r="D22" s="314"/>
      <c r="E22" s="327"/>
      <c r="F22" s="392" t="e">
        <f>SUM(F21/F46)</f>
        <v>#DIV/0!</v>
      </c>
      <c r="G22" s="392"/>
      <c r="H22" s="319"/>
    </row>
    <row r="23" spans="1:8" ht="15" customHeight="1" thickBot="1">
      <c r="A23" s="384"/>
      <c r="B23" s="131"/>
      <c r="C23" s="131"/>
      <c r="D23" s="131"/>
      <c r="E23" s="205"/>
      <c r="F23" s="170"/>
      <c r="G23" s="171"/>
      <c r="H23" s="383"/>
    </row>
    <row r="24" spans="1:8" ht="18" customHeight="1" thickBot="1">
      <c r="A24" s="207" t="s">
        <v>196</v>
      </c>
      <c r="B24" s="208"/>
      <c r="C24" s="208"/>
      <c r="D24" s="208"/>
      <c r="E24" s="206"/>
      <c r="F24" s="397"/>
      <c r="G24" s="398"/>
      <c r="H24" s="399"/>
    </row>
    <row r="25" spans="1:8" ht="19.5" customHeight="1">
      <c r="A25" s="377" t="s">
        <v>18</v>
      </c>
      <c r="B25" s="97"/>
      <c r="C25" s="97"/>
      <c r="D25" s="324"/>
      <c r="E25" s="67"/>
      <c r="F25" s="22">
        <f>SUM(H200)</f>
        <v>0</v>
      </c>
      <c r="G25" s="9"/>
      <c r="H25" s="25"/>
    </row>
    <row r="26" spans="1:8" ht="18" customHeight="1">
      <c r="A26" s="8" t="s">
        <v>19</v>
      </c>
      <c r="B26" s="9"/>
      <c r="C26" s="9"/>
      <c r="D26" s="46"/>
      <c r="E26" s="67"/>
      <c r="F26" s="22">
        <f>SUM(H213)</f>
        <v>0</v>
      </c>
      <c r="G26" s="24"/>
      <c r="H26" s="23"/>
    </row>
    <row r="27" spans="1:8" ht="18" customHeight="1">
      <c r="A27" s="8" t="s">
        <v>20</v>
      </c>
      <c r="B27" s="9"/>
      <c r="C27" s="9"/>
      <c r="D27" s="46"/>
      <c r="E27" s="67"/>
      <c r="F27" s="22">
        <f>SUM(H223)</f>
        <v>0</v>
      </c>
      <c r="G27" s="24"/>
      <c r="H27" s="23"/>
    </row>
    <row r="28" spans="1:8" ht="18" customHeight="1">
      <c r="A28" s="8" t="s">
        <v>21</v>
      </c>
      <c r="B28" s="9"/>
      <c r="C28" s="9"/>
      <c r="D28" s="46"/>
      <c r="E28" s="67"/>
      <c r="F28" s="22">
        <f>SUM(H247)</f>
        <v>0</v>
      </c>
      <c r="G28" s="24"/>
      <c r="H28" s="23"/>
    </row>
    <row r="29" spans="1:8" ht="18" customHeight="1">
      <c r="A29" s="8" t="s">
        <v>22</v>
      </c>
      <c r="B29" s="9"/>
      <c r="C29" s="9"/>
      <c r="D29" s="46"/>
      <c r="E29" s="67"/>
      <c r="F29" s="22">
        <f>SUM(H270)</f>
        <v>0</v>
      </c>
      <c r="G29" s="24"/>
      <c r="H29" s="25"/>
    </row>
    <row r="30" spans="1:8" ht="18" customHeight="1">
      <c r="A30" s="8" t="s">
        <v>23</v>
      </c>
      <c r="B30" s="9"/>
      <c r="C30" s="9"/>
      <c r="D30" s="46"/>
      <c r="E30" s="67"/>
      <c r="F30" s="22">
        <f>SUM(H281)</f>
        <v>0</v>
      </c>
      <c r="G30" s="24"/>
      <c r="H30" s="23"/>
    </row>
    <row r="31" spans="1:8" ht="18" customHeight="1">
      <c r="A31" s="8" t="s">
        <v>24</v>
      </c>
      <c r="B31" s="9"/>
      <c r="C31" s="9"/>
      <c r="D31" s="46"/>
      <c r="E31" s="67"/>
      <c r="F31" s="22">
        <f>SUM(H288)</f>
        <v>0</v>
      </c>
      <c r="G31" s="24"/>
      <c r="H31" s="23"/>
    </row>
    <row r="32" spans="1:8" ht="18" customHeight="1">
      <c r="A32" s="8" t="s">
        <v>212</v>
      </c>
      <c r="B32" s="9"/>
      <c r="C32" s="9"/>
      <c r="D32" s="46"/>
      <c r="E32" s="67"/>
      <c r="F32" s="22">
        <f>SUM(H298)</f>
        <v>0</v>
      </c>
      <c r="G32" s="24"/>
      <c r="H32" s="23"/>
    </row>
    <row r="33" spans="1:8" ht="18" customHeight="1">
      <c r="A33" s="8" t="s">
        <v>197</v>
      </c>
      <c r="B33" s="9"/>
      <c r="C33" s="9"/>
      <c r="D33" s="46"/>
      <c r="E33" s="67"/>
      <c r="F33" s="22">
        <f>SUM(H308)</f>
        <v>0</v>
      </c>
      <c r="G33" s="24"/>
      <c r="H33" s="25"/>
    </row>
    <row r="34" spans="1:8" ht="18" customHeight="1">
      <c r="A34" s="8" t="s">
        <v>25</v>
      </c>
      <c r="B34" s="9"/>
      <c r="C34" s="9"/>
      <c r="D34" s="46"/>
      <c r="E34" s="67"/>
      <c r="F34" s="22">
        <f>SUM(H331)</f>
        <v>0</v>
      </c>
      <c r="G34" s="24"/>
      <c r="H34" s="23"/>
    </row>
    <row r="35" spans="1:8" ht="18" customHeight="1">
      <c r="A35" s="8" t="s">
        <v>26</v>
      </c>
      <c r="B35" s="9"/>
      <c r="C35" s="9"/>
      <c r="D35" s="46"/>
      <c r="E35" s="67"/>
      <c r="F35" s="22">
        <f>SUM(H344)</f>
        <v>0</v>
      </c>
      <c r="G35" s="24"/>
      <c r="H35" s="23"/>
    </row>
    <row r="36" spans="1:8" ht="18" customHeight="1">
      <c r="A36" s="8" t="s">
        <v>27</v>
      </c>
      <c r="B36" s="9"/>
      <c r="C36" s="9"/>
      <c r="D36" s="46"/>
      <c r="E36" s="67"/>
      <c r="F36" s="22">
        <f>SUM(H351)</f>
        <v>0</v>
      </c>
      <c r="G36" s="24"/>
      <c r="H36" s="23"/>
    </row>
    <row r="37" spans="1:8" ht="18" customHeight="1" thickBot="1">
      <c r="A37" s="164" t="s">
        <v>28</v>
      </c>
      <c r="B37" s="165"/>
      <c r="C37" s="165"/>
      <c r="D37" s="313"/>
      <c r="E37" s="167"/>
      <c r="F37" s="166">
        <f>SUM(H371)</f>
        <v>0</v>
      </c>
      <c r="G37" s="167"/>
      <c r="H37" s="23"/>
    </row>
    <row r="38" spans="1:8" ht="18" customHeight="1" thickBot="1">
      <c r="A38" s="329" t="s">
        <v>29</v>
      </c>
      <c r="B38" s="175"/>
      <c r="C38" s="328"/>
      <c r="D38" s="314"/>
      <c r="E38" s="325"/>
      <c r="F38" s="330">
        <f>ROUND(SUM(F25:F37),0)</f>
        <v>0</v>
      </c>
      <c r="G38" s="314"/>
      <c r="H38" s="319">
        <f>SUM(H25:H37)</f>
        <v>0</v>
      </c>
    </row>
    <row r="39" spans="1:8" s="142" customFormat="1" ht="18" customHeight="1" thickBot="1">
      <c r="A39" s="329"/>
      <c r="B39" s="328"/>
      <c r="C39" s="175"/>
      <c r="D39" s="314"/>
      <c r="E39" s="325"/>
      <c r="F39" s="330">
        <v>0</v>
      </c>
      <c r="G39" s="314"/>
      <c r="H39" s="326"/>
    </row>
    <row r="40" spans="1:8" s="142" customFormat="1" ht="18" customHeight="1" thickBot="1">
      <c r="A40" s="329" t="s">
        <v>30</v>
      </c>
      <c r="B40" s="175"/>
      <c r="C40" s="328"/>
      <c r="D40" s="314"/>
      <c r="E40" s="327"/>
      <c r="F40" s="330">
        <f>SUM(F38+F39)</f>
        <v>0</v>
      </c>
      <c r="G40" s="314"/>
      <c r="H40" s="319">
        <f>SUM(H25:H37)</f>
        <v>0</v>
      </c>
    </row>
    <row r="41" spans="1:8" s="142" customFormat="1" ht="18" customHeight="1" thickBot="1">
      <c r="A41" s="329" t="s">
        <v>17</v>
      </c>
      <c r="B41" s="175"/>
      <c r="C41" s="328"/>
      <c r="D41" s="314"/>
      <c r="E41" s="327"/>
      <c r="F41" s="392" t="e">
        <f>SUM(F40/F46)</f>
        <v>#DIV/0!</v>
      </c>
      <c r="G41" s="392"/>
      <c r="H41" s="319"/>
    </row>
    <row r="42" spans="1:8" ht="18" customHeight="1" thickBot="1">
      <c r="A42" s="357"/>
      <c r="B42" s="175"/>
      <c r="C42" s="328"/>
      <c r="D42" s="175"/>
      <c r="E42" s="208"/>
      <c r="F42" s="358"/>
      <c r="G42" s="175"/>
      <c r="H42" s="359"/>
    </row>
    <row r="43" spans="1:8" ht="18" customHeight="1" thickBot="1">
      <c r="A43" s="219"/>
      <c r="B43" s="200"/>
      <c r="C43" s="220"/>
      <c r="D43" s="200"/>
      <c r="E43" s="201"/>
      <c r="F43" s="221"/>
      <c r="G43" s="200"/>
      <c r="H43" s="222"/>
    </row>
    <row r="44" spans="1:8" ht="18" customHeight="1" thickBot="1">
      <c r="A44" s="173"/>
      <c r="B44" s="174"/>
      <c r="C44" s="175"/>
      <c r="D44" s="314"/>
      <c r="E44" s="303"/>
      <c r="F44" s="375"/>
      <c r="G44" s="175"/>
      <c r="H44" s="176"/>
    </row>
    <row r="45" spans="1:8" ht="18" customHeight="1" thickBot="1">
      <c r="A45" s="215"/>
      <c r="B45" s="216"/>
      <c r="C45" s="204"/>
      <c r="D45" s="204"/>
      <c r="E45" s="204"/>
      <c r="F45" s="217"/>
      <c r="G45" s="204"/>
      <c r="H45" s="218"/>
    </row>
    <row r="46" spans="1:8" ht="18" customHeight="1" thickBot="1">
      <c r="A46" s="173"/>
      <c r="B46" s="172" t="s">
        <v>31</v>
      </c>
      <c r="C46" s="169"/>
      <c r="D46" s="314"/>
      <c r="E46" s="206"/>
      <c r="F46" s="166">
        <f>SUM(F21+F40)</f>
        <v>0</v>
      </c>
      <c r="G46" s="165"/>
      <c r="H46" s="311">
        <f>SUM(H19+H38+H42)</f>
        <v>0</v>
      </c>
    </row>
    <row r="47" spans="1:9" ht="18" customHeight="1">
      <c r="A47" s="363" t="s">
        <v>32</v>
      </c>
      <c r="B47" s="58"/>
      <c r="C47" s="58"/>
      <c r="D47" s="58"/>
      <c r="E47" s="59"/>
      <c r="F47" s="117"/>
      <c r="G47" s="58"/>
      <c r="H47" s="364"/>
      <c r="I47" s="312"/>
    </row>
    <row r="48" spans="1:8" ht="18" customHeight="1">
      <c r="A48" s="138"/>
      <c r="B48" s="58"/>
      <c r="C48" s="58"/>
      <c r="D48" s="58"/>
      <c r="E48" s="59"/>
      <c r="F48" s="117"/>
      <c r="G48" s="58"/>
      <c r="H48" s="87"/>
    </row>
    <row r="49" spans="1:8" ht="15" customHeight="1">
      <c r="A49" s="91" t="s">
        <v>33</v>
      </c>
      <c r="B49" s="58"/>
      <c r="C49" s="58"/>
      <c r="D49" s="58"/>
      <c r="E49" s="59"/>
      <c r="F49" s="117"/>
      <c r="G49" s="58"/>
      <c r="H49" s="87"/>
    </row>
    <row r="50" spans="1:8" ht="15" customHeight="1">
      <c r="A50" s="91"/>
      <c r="B50" s="58"/>
      <c r="C50" s="58"/>
      <c r="D50" s="58"/>
      <c r="E50" s="59"/>
      <c r="F50" s="117"/>
      <c r="G50" s="58"/>
      <c r="H50" s="87"/>
    </row>
    <row r="51" spans="1:8" ht="15" customHeight="1">
      <c r="A51" s="118" t="s">
        <v>215</v>
      </c>
      <c r="B51" s="119"/>
      <c r="C51" s="119"/>
      <c r="D51" s="119"/>
      <c r="E51" s="321"/>
      <c r="F51" s="119"/>
      <c r="G51" s="119"/>
      <c r="H51" s="87"/>
    </row>
    <row r="52" spans="1:8" ht="15" customHeight="1">
      <c r="A52" s="91" t="s">
        <v>34</v>
      </c>
      <c r="B52" s="119" t="s">
        <v>218</v>
      </c>
      <c r="C52" s="119"/>
      <c r="D52" s="119"/>
      <c r="E52" s="321"/>
      <c r="F52" s="322"/>
      <c r="G52" s="119"/>
      <c r="H52" s="87"/>
    </row>
    <row r="53" spans="1:8" ht="15" customHeight="1">
      <c r="A53" s="91"/>
      <c r="B53" s="58"/>
      <c r="C53" s="58"/>
      <c r="D53" s="58"/>
      <c r="E53" s="59"/>
      <c r="F53" s="117"/>
      <c r="G53" s="58"/>
      <c r="H53" s="87"/>
    </row>
    <row r="54" spans="1:8" ht="15" customHeight="1">
      <c r="A54" s="91"/>
      <c r="B54" s="119" t="s">
        <v>219</v>
      </c>
      <c r="C54" s="58"/>
      <c r="D54" s="58"/>
      <c r="E54" s="59"/>
      <c r="F54" s="117"/>
      <c r="G54" s="120">
        <f>SUM(F46)</f>
        <v>0</v>
      </c>
      <c r="H54" s="87"/>
    </row>
    <row r="55" spans="1:8" ht="15" customHeight="1">
      <c r="A55" s="91"/>
      <c r="B55" s="119" t="s">
        <v>35</v>
      </c>
      <c r="C55" s="58"/>
      <c r="D55" s="58"/>
      <c r="E55" s="59"/>
      <c r="F55" s="117"/>
      <c r="G55" s="361">
        <f>SUM(H46)</f>
        <v>0</v>
      </c>
      <c r="H55" s="87"/>
    </row>
    <row r="56" spans="1:8" ht="15" customHeight="1">
      <c r="A56" s="91"/>
      <c r="B56" s="119" t="s">
        <v>36</v>
      </c>
      <c r="C56" s="58"/>
      <c r="D56" s="58"/>
      <c r="E56" s="59"/>
      <c r="F56" s="117"/>
      <c r="G56" s="120"/>
      <c r="H56" s="87"/>
    </row>
    <row r="57" spans="1:8" ht="15" customHeight="1">
      <c r="A57" s="91"/>
      <c r="B57" s="119"/>
      <c r="C57" s="58"/>
      <c r="D57" s="58"/>
      <c r="E57" s="59"/>
      <c r="F57" s="117"/>
      <c r="G57" s="120"/>
      <c r="H57" s="87"/>
    </row>
    <row r="58" spans="1:8" ht="15" customHeight="1">
      <c r="A58" s="91" t="s">
        <v>220</v>
      </c>
      <c r="B58" s="119"/>
      <c r="C58" s="58"/>
      <c r="D58" s="58"/>
      <c r="E58" s="59"/>
      <c r="F58" s="117"/>
      <c r="G58" s="120"/>
      <c r="H58" s="87"/>
    </row>
    <row r="59" spans="1:8" ht="15" customHeight="1">
      <c r="A59" s="91"/>
      <c r="B59" s="119"/>
      <c r="C59" s="58"/>
      <c r="D59" s="58"/>
      <c r="E59" s="59"/>
      <c r="F59" s="117"/>
      <c r="G59" s="120"/>
      <c r="H59" s="87"/>
    </row>
    <row r="60" spans="1:8" ht="15" customHeight="1">
      <c r="A60" s="91"/>
      <c r="B60" s="119" t="s">
        <v>37</v>
      </c>
      <c r="C60" s="58"/>
      <c r="D60" s="362">
        <v>0</v>
      </c>
      <c r="E60" s="59"/>
      <c r="F60" s="117"/>
      <c r="G60" s="120"/>
      <c r="H60" s="87"/>
    </row>
    <row r="61" spans="1:8" ht="15" customHeight="1">
      <c r="A61" s="91"/>
      <c r="B61" s="119" t="s">
        <v>206</v>
      </c>
      <c r="C61" s="58"/>
      <c r="D61" s="362">
        <v>0</v>
      </c>
      <c r="E61" s="59"/>
      <c r="F61" s="117"/>
      <c r="G61" s="120"/>
      <c r="H61" s="87"/>
    </row>
    <row r="62" spans="1:8" ht="15" customHeight="1">
      <c r="A62" s="91"/>
      <c r="B62" s="119"/>
      <c r="C62" s="58"/>
      <c r="D62" s="362"/>
      <c r="E62" s="59"/>
      <c r="F62" s="117"/>
      <c r="G62" s="120"/>
      <c r="H62" s="87"/>
    </row>
    <row r="63" spans="1:8" ht="15" customHeight="1">
      <c r="A63" s="91"/>
      <c r="B63" s="119"/>
      <c r="C63" s="58"/>
      <c r="D63" s="58"/>
      <c r="E63" s="59"/>
      <c r="F63" s="117"/>
      <c r="G63" s="120"/>
      <c r="H63" s="87"/>
    </row>
    <row r="64" spans="1:8" ht="15" customHeight="1">
      <c r="A64" s="91"/>
      <c r="B64" s="119"/>
      <c r="C64" s="58"/>
      <c r="D64" s="58"/>
      <c r="E64" s="59"/>
      <c r="F64" s="117"/>
      <c r="G64" s="120"/>
      <c r="H64" s="87"/>
    </row>
    <row r="65" spans="1:8" ht="15" customHeight="1">
      <c r="A65" s="91"/>
      <c r="B65" s="119"/>
      <c r="C65" s="58"/>
      <c r="D65" s="58"/>
      <c r="E65" s="59"/>
      <c r="F65" s="117"/>
      <c r="G65" s="120"/>
      <c r="H65" s="87"/>
    </row>
    <row r="66" spans="1:8" ht="15" customHeight="1">
      <c r="A66" s="91"/>
      <c r="B66" s="119"/>
      <c r="C66" s="58"/>
      <c r="D66" s="58"/>
      <c r="E66" s="59"/>
      <c r="F66" s="117"/>
      <c r="G66" s="120"/>
      <c r="H66" s="87"/>
    </row>
    <row r="67" spans="1:8" ht="14.25" customHeight="1">
      <c r="A67" s="91"/>
      <c r="B67" s="119" t="s">
        <v>233</v>
      </c>
      <c r="C67" s="58"/>
      <c r="D67" s="58"/>
      <c r="E67" s="59"/>
      <c r="F67" s="117"/>
      <c r="G67" s="120"/>
      <c r="H67" s="87"/>
    </row>
    <row r="68" spans="1:8" ht="15" customHeight="1">
      <c r="A68" s="91"/>
      <c r="B68" s="119" t="s">
        <v>234</v>
      </c>
      <c r="C68" s="58"/>
      <c r="D68" s="58"/>
      <c r="E68" s="59"/>
      <c r="F68" s="117"/>
      <c r="G68" s="120"/>
      <c r="H68" s="87"/>
    </row>
    <row r="69" spans="1:8" ht="15" customHeight="1">
      <c r="A69" s="91"/>
      <c r="B69" s="119" t="s">
        <v>235</v>
      </c>
      <c r="C69" s="58"/>
      <c r="D69" s="58"/>
      <c r="E69" s="59"/>
      <c r="F69" s="117"/>
      <c r="G69" s="120"/>
      <c r="H69" s="87"/>
    </row>
    <row r="70" spans="1:8" ht="15" customHeight="1">
      <c r="A70" s="91"/>
      <c r="B70" s="119" t="s">
        <v>236</v>
      </c>
      <c r="C70" s="58"/>
      <c r="D70" s="58"/>
      <c r="E70" s="59"/>
      <c r="F70" s="117"/>
      <c r="G70" s="120"/>
      <c r="H70" s="87"/>
    </row>
    <row r="71" spans="1:8" ht="15" customHeight="1">
      <c r="A71" s="91"/>
      <c r="B71" s="119" t="s">
        <v>237</v>
      </c>
      <c r="C71" s="58"/>
      <c r="D71" s="58"/>
      <c r="E71" s="59"/>
      <c r="F71" s="117"/>
      <c r="G71" s="120"/>
      <c r="H71" s="87"/>
    </row>
    <row r="72" spans="1:8" ht="15" customHeight="1">
      <c r="A72" s="91"/>
      <c r="B72" s="119"/>
      <c r="C72" s="58"/>
      <c r="D72" s="58"/>
      <c r="E72" s="59"/>
      <c r="F72" s="117"/>
      <c r="G72" s="120"/>
      <c r="H72" s="87"/>
    </row>
    <row r="73" spans="1:8" ht="15" customHeight="1">
      <c r="A73" s="91"/>
      <c r="B73" s="119" t="s">
        <v>38</v>
      </c>
      <c r="C73" s="58"/>
      <c r="D73" s="58"/>
      <c r="E73" s="59"/>
      <c r="F73" s="117"/>
      <c r="G73" s="120"/>
      <c r="H73" s="87"/>
    </row>
    <row r="74" spans="1:8" ht="15" customHeight="1">
      <c r="A74" s="91"/>
      <c r="B74" s="119" t="s">
        <v>39</v>
      </c>
      <c r="C74" s="58"/>
      <c r="D74" s="58"/>
      <c r="E74" s="59"/>
      <c r="F74" s="117"/>
      <c r="G74" s="120"/>
      <c r="H74" s="87"/>
    </row>
    <row r="75" spans="1:8" ht="15" customHeight="1">
      <c r="A75" s="91"/>
      <c r="B75" s="119" t="s">
        <v>40</v>
      </c>
      <c r="C75" s="58"/>
      <c r="D75" s="58"/>
      <c r="E75" s="59"/>
      <c r="F75" s="117"/>
      <c r="G75" s="120"/>
      <c r="H75" s="87"/>
    </row>
    <row r="76" spans="1:8" ht="15" customHeight="1">
      <c r="A76" s="91"/>
      <c r="B76" s="119" t="s">
        <v>41</v>
      </c>
      <c r="C76" s="58"/>
      <c r="D76" s="58"/>
      <c r="E76" s="59"/>
      <c r="F76" s="117"/>
      <c r="G76" s="120"/>
      <c r="H76" s="87"/>
    </row>
    <row r="77" spans="1:9" s="142" customFormat="1" ht="78.75" customHeight="1">
      <c r="A77" s="84"/>
      <c r="B77" s="121"/>
      <c r="C77" s="82"/>
      <c r="D77" s="82"/>
      <c r="E77" s="122"/>
      <c r="F77" s="123"/>
      <c r="G77" s="124"/>
      <c r="H77" s="85"/>
      <c r="I77" s="128"/>
    </row>
    <row r="78" spans="1:8" ht="15" customHeight="1">
      <c r="A78" s="84"/>
      <c r="B78" s="121"/>
      <c r="C78" s="82"/>
      <c r="D78" s="82"/>
      <c r="E78" s="122"/>
      <c r="F78" s="123"/>
      <c r="G78" s="124"/>
      <c r="H78" s="85"/>
    </row>
    <row r="79" spans="1:8" ht="15.75" customHeight="1" thickBot="1">
      <c r="A79" s="333"/>
      <c r="B79" s="334"/>
      <c r="C79" s="335"/>
      <c r="D79" s="335"/>
      <c r="E79" s="336"/>
      <c r="F79" s="337"/>
      <c r="G79" s="338"/>
      <c r="H79" s="339"/>
    </row>
    <row r="80" spans="1:8" ht="18" customHeight="1" thickBot="1">
      <c r="A80" s="224"/>
      <c r="B80" s="225"/>
      <c r="C80" s="226" t="s">
        <v>42</v>
      </c>
      <c r="D80" s="227"/>
      <c r="E80" s="227"/>
      <c r="F80" s="225"/>
      <c r="G80" s="225"/>
      <c r="H80" s="228"/>
    </row>
    <row r="81" spans="1:8" ht="15" customHeight="1">
      <c r="A81" s="116" t="s">
        <v>43</v>
      </c>
      <c r="B81" s="9"/>
      <c r="C81" s="9"/>
      <c r="D81" s="9"/>
      <c r="E81" s="9"/>
      <c r="F81" s="9"/>
      <c r="G81" s="9"/>
      <c r="H81" s="12"/>
    </row>
    <row r="82" spans="1:8" ht="15" customHeight="1">
      <c r="A82" s="17"/>
      <c r="B82" s="9"/>
      <c r="C82" s="18" t="s">
        <v>44</v>
      </c>
      <c r="D82" s="18" t="s">
        <v>45</v>
      </c>
      <c r="E82" s="18" t="s">
        <v>44</v>
      </c>
      <c r="F82" s="18" t="s">
        <v>46</v>
      </c>
      <c r="G82" s="340" t="s">
        <v>47</v>
      </c>
      <c r="H82" s="19" t="s">
        <v>48</v>
      </c>
    </row>
    <row r="83" spans="1:8" ht="15.75" customHeight="1">
      <c r="A83" s="20" t="s">
        <v>49</v>
      </c>
      <c r="B83" s="15"/>
      <c r="C83" s="20" t="s">
        <v>50</v>
      </c>
      <c r="D83" s="20" t="s">
        <v>51</v>
      </c>
      <c r="E83" s="20" t="s">
        <v>52</v>
      </c>
      <c r="F83" s="20" t="s">
        <v>53</v>
      </c>
      <c r="G83" s="20" t="s">
        <v>54</v>
      </c>
      <c r="H83" s="21" t="s">
        <v>53</v>
      </c>
    </row>
    <row r="84" spans="1:8" ht="15.75" customHeight="1">
      <c r="A84" s="8"/>
      <c r="B84" s="9"/>
      <c r="C84" s="18"/>
      <c r="D84" s="56"/>
      <c r="E84" s="18"/>
      <c r="F84" s="159">
        <f>SUM(C84*D84*E84)</f>
        <v>0</v>
      </c>
      <c r="G84" s="31"/>
      <c r="H84" s="25">
        <f>ROUND(F84*G84,0)</f>
        <v>0</v>
      </c>
    </row>
    <row r="85" spans="1:8" ht="18" customHeight="1">
      <c r="A85" s="8"/>
      <c r="B85" s="9"/>
      <c r="C85" s="18"/>
      <c r="D85" s="56"/>
      <c r="E85" s="18"/>
      <c r="F85" s="159">
        <f>SUM(C85*D85*E85)</f>
        <v>0</v>
      </c>
      <c r="G85" s="31"/>
      <c r="H85" s="25">
        <f>ROUND(F85*G85,0)</f>
        <v>0</v>
      </c>
    </row>
    <row r="86" spans="1:8" ht="18" customHeight="1">
      <c r="A86" s="8"/>
      <c r="B86" s="9"/>
      <c r="C86" s="18"/>
      <c r="D86" s="18"/>
      <c r="E86" s="18"/>
      <c r="F86" s="159">
        <f aca="true" t="shared" si="0" ref="F86:F91">SUM(C86*D86*E86)</f>
        <v>0</v>
      </c>
      <c r="G86" s="31"/>
      <c r="H86" s="25">
        <f aca="true" t="shared" si="1" ref="H86:H91">ROUND(F86*G86,0)</f>
        <v>0</v>
      </c>
    </row>
    <row r="87" spans="1:8" ht="18" customHeight="1">
      <c r="A87" s="8"/>
      <c r="B87" s="9"/>
      <c r="C87" s="18"/>
      <c r="D87" s="56"/>
      <c r="E87" s="18"/>
      <c r="F87" s="159">
        <f t="shared" si="0"/>
        <v>0</v>
      </c>
      <c r="G87" s="31"/>
      <c r="H87" s="25">
        <f t="shared" si="1"/>
        <v>0</v>
      </c>
    </row>
    <row r="88" spans="1:8" ht="18" customHeight="1">
      <c r="A88" s="8"/>
      <c r="B88" s="9"/>
      <c r="C88" s="18"/>
      <c r="D88" s="56"/>
      <c r="E88" s="18"/>
      <c r="F88" s="159">
        <f t="shared" si="0"/>
        <v>0</v>
      </c>
      <c r="G88" s="31"/>
      <c r="H88" s="25">
        <f t="shared" si="1"/>
        <v>0</v>
      </c>
    </row>
    <row r="89" spans="1:8" ht="18" customHeight="1">
      <c r="A89" s="2"/>
      <c r="B89" s="1"/>
      <c r="C89" s="2"/>
      <c r="D89" s="5"/>
      <c r="E89" s="2"/>
      <c r="F89" s="159">
        <f t="shared" si="0"/>
        <v>0</v>
      </c>
      <c r="G89" s="6"/>
      <c r="H89" s="25">
        <f t="shared" si="1"/>
        <v>0</v>
      </c>
    </row>
    <row r="90" spans="1:8" ht="18" customHeight="1">
      <c r="A90" s="17"/>
      <c r="B90" s="1"/>
      <c r="C90" s="2"/>
      <c r="D90" s="2"/>
      <c r="E90" s="2"/>
      <c r="F90" s="159">
        <f t="shared" si="0"/>
        <v>0</v>
      </c>
      <c r="G90" s="6"/>
      <c r="H90" s="25">
        <f t="shared" si="1"/>
        <v>0</v>
      </c>
    </row>
    <row r="91" spans="1:8" ht="18" customHeight="1">
      <c r="A91" s="2"/>
      <c r="B91" s="1"/>
      <c r="C91" s="2"/>
      <c r="D91" s="2"/>
      <c r="E91" s="2"/>
      <c r="F91" s="159">
        <f t="shared" si="0"/>
        <v>0</v>
      </c>
      <c r="G91" s="368"/>
      <c r="H91" s="25">
        <f t="shared" si="1"/>
        <v>0</v>
      </c>
    </row>
    <row r="92" spans="1:8" ht="18" customHeight="1">
      <c r="A92" s="8" t="s">
        <v>55</v>
      </c>
      <c r="B92" s="24"/>
      <c r="C92" s="9"/>
      <c r="D92" s="9"/>
      <c r="E92" s="9"/>
      <c r="F92" s="373" t="s">
        <v>56</v>
      </c>
      <c r="G92" s="372"/>
      <c r="H92" s="367">
        <f>ROUND(SUM(H84:H91),0)</f>
        <v>0</v>
      </c>
    </row>
    <row r="93" spans="1:8" ht="18" customHeight="1">
      <c r="A93" s="233"/>
      <c r="B93" s="234"/>
      <c r="C93" s="234"/>
      <c r="D93" s="234"/>
      <c r="E93" s="234"/>
      <c r="F93" s="234"/>
      <c r="G93" s="235"/>
      <c r="H93" s="236"/>
    </row>
    <row r="94" spans="1:8" ht="18" customHeight="1">
      <c r="A94" s="116" t="s">
        <v>57</v>
      </c>
      <c r="B94" s="9"/>
      <c r="C94" s="9"/>
      <c r="D94" s="1"/>
      <c r="E94" s="1"/>
      <c r="F94" s="1"/>
      <c r="G94" s="1"/>
      <c r="H94" s="7"/>
    </row>
    <row r="95" spans="1:8" ht="18" customHeight="1">
      <c r="A95" s="2"/>
      <c r="B95" s="32"/>
      <c r="C95" s="9"/>
      <c r="D95" s="9"/>
      <c r="E95" s="17"/>
      <c r="F95" s="18" t="s">
        <v>58</v>
      </c>
      <c r="G95" s="17"/>
      <c r="H95" s="68" t="s">
        <v>48</v>
      </c>
    </row>
    <row r="96" spans="1:8" s="30" customFormat="1" ht="15" customHeight="1">
      <c r="A96" s="4"/>
      <c r="B96" s="15" t="s">
        <v>59</v>
      </c>
      <c r="C96" s="15"/>
      <c r="D96" s="15"/>
      <c r="E96" s="20" t="s">
        <v>60</v>
      </c>
      <c r="F96" s="20" t="s">
        <v>61</v>
      </c>
      <c r="G96" s="20"/>
      <c r="H96" s="55" t="s">
        <v>53</v>
      </c>
    </row>
    <row r="97" spans="1:8" ht="18" customHeight="1">
      <c r="A97" s="34"/>
      <c r="B97" s="35"/>
      <c r="C97" s="29"/>
      <c r="D97" s="29"/>
      <c r="E97" s="41">
        <v>0</v>
      </c>
      <c r="F97" s="36"/>
      <c r="G97" s="38"/>
      <c r="H97" s="37">
        <f>ROUND(E97*F97,0)</f>
        <v>0</v>
      </c>
    </row>
    <row r="98" spans="1:8" ht="18" customHeight="1">
      <c r="A98" s="34"/>
      <c r="B98" s="29"/>
      <c r="C98" s="29"/>
      <c r="D98" s="29"/>
      <c r="E98" s="41">
        <v>0</v>
      </c>
      <c r="F98" s="39"/>
      <c r="H98" s="37">
        <f aca="true" t="shared" si="2" ref="H98:H103">ROUND(E98*F98,0)</f>
        <v>0</v>
      </c>
    </row>
    <row r="99" spans="1:8" ht="15" customHeight="1">
      <c r="A99" s="34"/>
      <c r="B99" s="29"/>
      <c r="C99" s="29"/>
      <c r="D99" s="29"/>
      <c r="E99" s="41">
        <v>0</v>
      </c>
      <c r="F99" s="36"/>
      <c r="G99" s="36"/>
      <c r="H99" s="37">
        <f t="shared" si="2"/>
        <v>0</v>
      </c>
    </row>
    <row r="100" spans="1:8" ht="18" customHeight="1">
      <c r="A100" s="34"/>
      <c r="B100" s="29"/>
      <c r="C100" s="29"/>
      <c r="D100" s="29"/>
      <c r="E100" s="41">
        <v>0</v>
      </c>
      <c r="F100" s="36"/>
      <c r="G100" s="36"/>
      <c r="H100" s="37">
        <f t="shared" si="2"/>
        <v>0</v>
      </c>
    </row>
    <row r="101" spans="1:8" ht="18" customHeight="1">
      <c r="A101" s="34"/>
      <c r="B101" s="29"/>
      <c r="C101" s="29"/>
      <c r="D101" s="29"/>
      <c r="E101" s="41">
        <v>0</v>
      </c>
      <c r="F101" s="36"/>
      <c r="G101" s="36"/>
      <c r="H101" s="37">
        <f t="shared" si="2"/>
        <v>0</v>
      </c>
    </row>
    <row r="102" spans="1:8" ht="18" customHeight="1">
      <c r="A102" s="34"/>
      <c r="B102" s="29"/>
      <c r="C102" s="29"/>
      <c r="D102" s="29"/>
      <c r="E102" s="41">
        <v>0</v>
      </c>
      <c r="F102" s="36"/>
      <c r="G102" s="36"/>
      <c r="H102" s="37">
        <f t="shared" si="2"/>
        <v>0</v>
      </c>
    </row>
    <row r="103" spans="1:8" ht="18" customHeight="1">
      <c r="A103" s="34" t="s">
        <v>63</v>
      </c>
      <c r="B103" s="29"/>
      <c r="C103" s="29"/>
      <c r="D103" s="29"/>
      <c r="E103" s="41">
        <v>0</v>
      </c>
      <c r="F103" s="36"/>
      <c r="G103" s="36"/>
      <c r="H103" s="37">
        <f t="shared" si="2"/>
        <v>0</v>
      </c>
    </row>
    <row r="104" spans="1:8" ht="18" customHeight="1">
      <c r="A104" s="139" t="s">
        <v>64</v>
      </c>
      <c r="B104" s="89"/>
      <c r="C104" s="89"/>
      <c r="D104" s="89"/>
      <c r="E104" s="89"/>
      <c r="F104" s="342" t="s">
        <v>56</v>
      </c>
      <c r="G104" s="38"/>
      <c r="H104" s="90">
        <f>ROUND(SUM(H97:H103),0)</f>
        <v>0</v>
      </c>
    </row>
    <row r="105" spans="1:8" ht="18" customHeight="1">
      <c r="A105" s="237"/>
      <c r="B105" s="238"/>
      <c r="C105" s="238"/>
      <c r="D105" s="238"/>
      <c r="E105" s="238"/>
      <c r="F105" s="239"/>
      <c r="G105" s="238"/>
      <c r="H105" s="240"/>
    </row>
    <row r="106" spans="1:8" ht="18" customHeight="1">
      <c r="A106" s="116" t="s">
        <v>65</v>
      </c>
      <c r="B106" s="9"/>
      <c r="C106" s="9"/>
      <c r="D106" s="74"/>
      <c r="E106" s="74"/>
      <c r="F106" s="74"/>
      <c r="G106" s="9"/>
      <c r="H106" s="33"/>
    </row>
    <row r="107" spans="1:8" ht="18" customHeight="1">
      <c r="A107" s="17"/>
      <c r="B107" s="9"/>
      <c r="C107" s="9"/>
      <c r="D107" s="18" t="s">
        <v>66</v>
      </c>
      <c r="E107" s="76" t="s">
        <v>60</v>
      </c>
      <c r="F107" s="76" t="s">
        <v>67</v>
      </c>
      <c r="G107" s="17"/>
      <c r="H107" s="68" t="s">
        <v>48</v>
      </c>
    </row>
    <row r="108" spans="1:8" ht="12" customHeight="1">
      <c r="A108" s="13" t="s">
        <v>68</v>
      </c>
      <c r="B108" s="15"/>
      <c r="C108" s="15"/>
      <c r="D108" s="20" t="s">
        <v>69</v>
      </c>
      <c r="E108" s="76" t="s">
        <v>70</v>
      </c>
      <c r="F108" s="76" t="s">
        <v>71</v>
      </c>
      <c r="G108" s="13"/>
      <c r="H108" s="54" t="s">
        <v>53</v>
      </c>
    </row>
    <row r="109" spans="1:8" ht="18" customHeight="1">
      <c r="A109" s="8" t="s">
        <v>72</v>
      </c>
      <c r="B109" s="9"/>
      <c r="C109" s="9"/>
      <c r="D109" s="140">
        <v>0</v>
      </c>
      <c r="E109" s="78">
        <v>0</v>
      </c>
      <c r="F109" s="79">
        <v>0</v>
      </c>
      <c r="G109" s="17"/>
      <c r="H109" s="33">
        <f>ROUND(D109*E109*F109,0)</f>
        <v>0</v>
      </c>
    </row>
    <row r="110" spans="1:8" ht="18" customHeight="1">
      <c r="A110" s="8" t="s">
        <v>73</v>
      </c>
      <c r="B110" s="9"/>
      <c r="C110" s="9"/>
      <c r="D110" s="80" t="s">
        <v>74</v>
      </c>
      <c r="E110" s="177">
        <v>0</v>
      </c>
      <c r="F110" s="179">
        <v>0</v>
      </c>
      <c r="G110" s="17"/>
      <c r="H110" s="33">
        <f>ROUND(E110*F110,0)</f>
        <v>0</v>
      </c>
    </row>
    <row r="111" spans="1:8" ht="18" customHeight="1">
      <c r="A111" s="8" t="s">
        <v>75</v>
      </c>
      <c r="B111" s="9"/>
      <c r="C111" s="180" t="s">
        <v>76</v>
      </c>
      <c r="D111" s="181">
        <v>0</v>
      </c>
      <c r="E111" s="180" t="s">
        <v>77</v>
      </c>
      <c r="F111" s="182">
        <v>0</v>
      </c>
      <c r="G111" s="17"/>
      <c r="H111" s="33">
        <f>ROUND(D111*F111,0)</f>
        <v>0</v>
      </c>
    </row>
    <row r="112" spans="1:8" ht="18" customHeight="1">
      <c r="A112" s="8" t="s">
        <v>78</v>
      </c>
      <c r="B112" s="9"/>
      <c r="C112" s="80" t="s">
        <v>76</v>
      </c>
      <c r="D112" s="181">
        <v>0</v>
      </c>
      <c r="E112" s="80" t="s">
        <v>79</v>
      </c>
      <c r="F112" s="182">
        <v>0</v>
      </c>
      <c r="G112" s="17"/>
      <c r="H112" s="33">
        <f>ROUND(D112*F112,0)</f>
        <v>0</v>
      </c>
    </row>
    <row r="113" spans="1:8" ht="18" customHeight="1">
      <c r="A113" s="8" t="s">
        <v>80</v>
      </c>
      <c r="B113" s="9"/>
      <c r="C113" s="80" t="s">
        <v>76</v>
      </c>
      <c r="D113" s="181">
        <v>0</v>
      </c>
      <c r="E113" s="80" t="s">
        <v>81</v>
      </c>
      <c r="F113" s="182">
        <v>0</v>
      </c>
      <c r="G113" s="17"/>
      <c r="H113" s="33">
        <f>ROUND(D113*F113,0)</f>
        <v>0</v>
      </c>
    </row>
    <row r="114" spans="1:9" ht="18" customHeight="1">
      <c r="A114" s="73" t="s">
        <v>82</v>
      </c>
      <c r="B114" s="74"/>
      <c r="C114" s="74"/>
      <c r="D114" s="74"/>
      <c r="E114" s="74"/>
      <c r="F114" s="342" t="s">
        <v>48</v>
      </c>
      <c r="G114" s="61"/>
      <c r="H114" s="62">
        <f>ROUND(SUM(H109:H113),0)</f>
        <v>0</v>
      </c>
      <c r="I114" s="40"/>
    </row>
    <row r="115" spans="1:9" ht="18" customHeight="1">
      <c r="A115" s="71"/>
      <c r="B115" s="72"/>
      <c r="C115" s="72"/>
      <c r="D115" s="72"/>
      <c r="E115" s="72"/>
      <c r="F115" s="154"/>
      <c r="G115" s="72"/>
      <c r="H115" s="130"/>
      <c r="I115" s="40"/>
    </row>
    <row r="116" spans="1:8" ht="16.5" customHeight="1">
      <c r="A116" s="231"/>
      <c r="B116" s="200"/>
      <c r="C116" s="200"/>
      <c r="D116" s="200"/>
      <c r="E116" s="200"/>
      <c r="F116" s="232"/>
      <c r="G116" s="200"/>
      <c r="H116" s="222"/>
    </row>
    <row r="117" spans="1:8" ht="18" customHeight="1">
      <c r="A117" s="116" t="s">
        <v>83</v>
      </c>
      <c r="B117" s="29"/>
      <c r="C117" s="29"/>
      <c r="D117" s="29"/>
      <c r="E117" s="29"/>
      <c r="F117" s="29"/>
      <c r="G117" s="29"/>
      <c r="H117" s="37"/>
    </row>
    <row r="118" spans="1:8" ht="18" customHeight="1">
      <c r="A118" s="139" t="s">
        <v>84</v>
      </c>
      <c r="B118" s="89"/>
      <c r="C118" s="89"/>
      <c r="D118" s="89"/>
      <c r="E118" s="89"/>
      <c r="F118" s="89"/>
      <c r="G118" s="89"/>
      <c r="H118" s="90"/>
    </row>
    <row r="119" spans="1:8" ht="18" customHeight="1">
      <c r="A119" s="95"/>
      <c r="B119" s="88"/>
      <c r="C119" s="88"/>
      <c r="D119" s="88"/>
      <c r="E119" s="135"/>
      <c r="F119" s="135"/>
      <c r="G119" s="135"/>
      <c r="H119" s="133" t="s">
        <v>48</v>
      </c>
    </row>
    <row r="120" spans="1:8" ht="15.75" customHeight="1">
      <c r="A120" s="135"/>
      <c r="B120" s="92" t="s">
        <v>85</v>
      </c>
      <c r="C120" s="88"/>
      <c r="D120" s="88"/>
      <c r="E120" s="94" t="s">
        <v>86</v>
      </c>
      <c r="F120" s="94" t="s">
        <v>87</v>
      </c>
      <c r="G120" s="95"/>
      <c r="H120" s="133" t="s">
        <v>53</v>
      </c>
    </row>
    <row r="121" spans="1:8" ht="18" customHeight="1">
      <c r="A121" s="28"/>
      <c r="B121" s="35"/>
      <c r="C121" s="29"/>
      <c r="D121" s="29"/>
      <c r="E121" s="183">
        <v>0</v>
      </c>
      <c r="F121" s="184">
        <v>0</v>
      </c>
      <c r="G121" s="28"/>
      <c r="H121" s="37">
        <f>ROUND(E121*F121,0)</f>
        <v>0</v>
      </c>
    </row>
    <row r="122" spans="1:8" ht="18" customHeight="1">
      <c r="A122" s="28"/>
      <c r="B122" s="35"/>
      <c r="C122" s="29"/>
      <c r="D122" s="29"/>
      <c r="E122" s="183"/>
      <c r="F122" s="184"/>
      <c r="G122" s="28"/>
      <c r="H122" s="37">
        <f>ROUND(E122*F122,0)</f>
        <v>0</v>
      </c>
    </row>
    <row r="123" spans="1:8" ht="18" customHeight="1">
      <c r="A123" s="28"/>
      <c r="B123" s="35"/>
      <c r="C123" s="29"/>
      <c r="D123" s="29"/>
      <c r="E123" s="183"/>
      <c r="F123" s="184"/>
      <c r="G123" s="28"/>
      <c r="H123" s="37">
        <f>ROUND(E123*F123,0)</f>
        <v>0</v>
      </c>
    </row>
    <row r="124" spans="1:8" ht="18" customHeight="1">
      <c r="A124" s="28"/>
      <c r="B124" s="35"/>
      <c r="C124" s="29"/>
      <c r="D124" s="29"/>
      <c r="E124" s="183"/>
      <c r="F124" s="184"/>
      <c r="G124" s="28"/>
      <c r="H124" s="37">
        <f>ROUND(E124*F124,0)</f>
        <v>0</v>
      </c>
    </row>
    <row r="125" spans="1:8" ht="18" customHeight="1">
      <c r="A125" s="28"/>
      <c r="B125" s="29"/>
      <c r="C125" s="29"/>
      <c r="D125" s="29"/>
      <c r="E125" s="28"/>
      <c r="F125" s="28"/>
      <c r="G125" s="28"/>
      <c r="H125" s="37">
        <f>ROUND(E125*F125,0)</f>
        <v>0</v>
      </c>
    </row>
    <row r="126" spans="1:8" ht="18" customHeight="1">
      <c r="A126" s="96"/>
      <c r="B126" s="395" t="s">
        <v>224</v>
      </c>
      <c r="C126" s="395"/>
      <c r="D126" s="395"/>
      <c r="E126" s="395"/>
      <c r="F126" s="396"/>
      <c r="G126" s="96"/>
      <c r="H126" s="90">
        <f>ROUND(SUM(H121:H125),0)</f>
        <v>0</v>
      </c>
    </row>
    <row r="127" spans="1:8" ht="16.5" customHeight="1">
      <c r="A127" s="241"/>
      <c r="B127" s="242"/>
      <c r="C127" s="242"/>
      <c r="D127" s="242"/>
      <c r="E127" s="243"/>
      <c r="F127" s="244"/>
      <c r="G127" s="242"/>
      <c r="H127" s="245"/>
    </row>
    <row r="128" spans="1:8" ht="18" customHeight="1">
      <c r="A128" s="116" t="s">
        <v>201</v>
      </c>
      <c r="B128" s="9"/>
      <c r="C128" s="9"/>
      <c r="D128" s="1"/>
      <c r="E128" s="1"/>
      <c r="F128" s="1"/>
      <c r="G128" s="1"/>
      <c r="H128" s="7"/>
    </row>
    <row r="129" spans="1:8" ht="18" customHeight="1">
      <c r="A129" s="17"/>
      <c r="B129" s="9"/>
      <c r="C129" s="9"/>
      <c r="D129" s="17"/>
      <c r="E129" s="18" t="s">
        <v>88</v>
      </c>
      <c r="F129" s="18" t="s">
        <v>89</v>
      </c>
      <c r="G129" s="17"/>
      <c r="H129" s="68" t="s">
        <v>48</v>
      </c>
    </row>
    <row r="130" spans="1:8" ht="12.75" customHeight="1">
      <c r="A130" s="16"/>
      <c r="B130" s="14" t="s">
        <v>90</v>
      </c>
      <c r="C130" s="15"/>
      <c r="D130" s="20" t="s">
        <v>86</v>
      </c>
      <c r="E130" s="20" t="s">
        <v>60</v>
      </c>
      <c r="F130" s="20" t="s">
        <v>91</v>
      </c>
      <c r="G130" s="13"/>
      <c r="H130" s="54" t="s">
        <v>53</v>
      </c>
    </row>
    <row r="131" spans="1:8" ht="18" customHeight="1">
      <c r="A131" s="2"/>
      <c r="B131" s="1"/>
      <c r="C131" s="1"/>
      <c r="D131" s="77">
        <v>0</v>
      </c>
      <c r="E131" s="6">
        <v>0</v>
      </c>
      <c r="F131" s="77">
        <v>0</v>
      </c>
      <c r="G131" s="2"/>
      <c r="H131" s="7">
        <f aca="true" t="shared" si="3" ref="H131:H136">ROUND(D131*E131*F131,0)</f>
        <v>0</v>
      </c>
    </row>
    <row r="132" spans="1:8" ht="18" customHeight="1">
      <c r="A132" s="2"/>
      <c r="B132" s="1"/>
      <c r="C132" s="1"/>
      <c r="D132" s="2"/>
      <c r="E132" s="6"/>
      <c r="F132" s="2"/>
      <c r="G132" s="2"/>
      <c r="H132" s="7">
        <f t="shared" si="3"/>
        <v>0</v>
      </c>
    </row>
    <row r="133" spans="1:8" ht="18" customHeight="1">
      <c r="A133" s="2"/>
      <c r="B133" s="1"/>
      <c r="C133" s="1"/>
      <c r="D133" s="2"/>
      <c r="E133" s="6"/>
      <c r="F133" s="2"/>
      <c r="G133" s="2"/>
      <c r="H133" s="7">
        <f t="shared" si="3"/>
        <v>0</v>
      </c>
    </row>
    <row r="134" spans="1:8" ht="18" customHeight="1">
      <c r="A134" s="2"/>
      <c r="B134" s="1"/>
      <c r="C134" s="1"/>
      <c r="D134" s="2"/>
      <c r="E134" s="6"/>
      <c r="F134" s="2"/>
      <c r="G134" s="2"/>
      <c r="H134" s="7">
        <f t="shared" si="3"/>
        <v>0</v>
      </c>
    </row>
    <row r="135" spans="1:8" ht="18" customHeight="1">
      <c r="A135" s="2"/>
      <c r="B135" s="1"/>
      <c r="C135" s="1"/>
      <c r="D135" s="2"/>
      <c r="E135" s="6"/>
      <c r="F135" s="2"/>
      <c r="G135" s="2"/>
      <c r="H135" s="7">
        <f t="shared" si="3"/>
        <v>0</v>
      </c>
    </row>
    <row r="136" spans="1:8" ht="18" customHeight="1">
      <c r="A136" s="2"/>
      <c r="B136" s="1"/>
      <c r="C136" s="1"/>
      <c r="D136" s="2"/>
      <c r="E136" s="2"/>
      <c r="F136" s="2"/>
      <c r="G136" s="2"/>
      <c r="H136" s="7">
        <f t="shared" si="3"/>
        <v>0</v>
      </c>
    </row>
    <row r="137" spans="1:8" ht="18" customHeight="1">
      <c r="A137" s="61"/>
      <c r="B137" s="74"/>
      <c r="C137" s="74"/>
      <c r="D137" s="393" t="s">
        <v>225</v>
      </c>
      <c r="E137" s="393"/>
      <c r="F137" s="394"/>
      <c r="G137" s="17"/>
      <c r="H137" s="33">
        <f>ROUND(SUM(H131:H136),0)</f>
        <v>0</v>
      </c>
    </row>
    <row r="138" spans="1:8" ht="15.75" customHeight="1">
      <c r="A138" s="81" t="s">
        <v>92</v>
      </c>
      <c r="B138" s="72"/>
      <c r="C138" s="72"/>
      <c r="D138" s="72"/>
      <c r="E138" s="72"/>
      <c r="F138" s="343" t="s">
        <v>56</v>
      </c>
      <c r="G138" s="17"/>
      <c r="H138" s="33">
        <f>ROUND(H126+H137,0)</f>
        <v>0</v>
      </c>
    </row>
    <row r="139" spans="1:8" ht="10.5" customHeight="1">
      <c r="A139" s="66" t="s">
        <v>93</v>
      </c>
      <c r="B139" s="67"/>
      <c r="C139" s="67"/>
      <c r="D139" s="67"/>
      <c r="E139" s="67"/>
      <c r="F139" s="67"/>
      <c r="G139" s="344"/>
      <c r="H139" s="299"/>
    </row>
    <row r="140" spans="1:8" ht="15.75" customHeight="1">
      <c r="A140" s="246"/>
      <c r="B140" s="247"/>
      <c r="C140" s="247"/>
      <c r="D140" s="247"/>
      <c r="E140" s="247"/>
      <c r="F140" s="247"/>
      <c r="G140" s="234"/>
      <c r="H140" s="248"/>
    </row>
    <row r="141" spans="1:8" ht="18" customHeight="1">
      <c r="A141" s="116" t="s">
        <v>94</v>
      </c>
      <c r="B141" s="29"/>
      <c r="C141" s="29"/>
      <c r="D141" s="29"/>
      <c r="E141" s="29"/>
      <c r="F141" s="29"/>
      <c r="G141" s="29"/>
      <c r="H141" s="37"/>
    </row>
    <row r="142" spans="1:8" ht="18" customHeight="1">
      <c r="A142" s="17"/>
      <c r="B142" s="9"/>
      <c r="C142" s="18" t="s">
        <v>95</v>
      </c>
      <c r="D142" s="18" t="s">
        <v>96</v>
      </c>
      <c r="E142" s="18" t="s">
        <v>97</v>
      </c>
      <c r="F142" s="340" t="s">
        <v>98</v>
      </c>
      <c r="G142" s="8" t="s">
        <v>99</v>
      </c>
      <c r="H142" s="68" t="s">
        <v>48</v>
      </c>
    </row>
    <row r="143" spans="1:8" ht="12.75" customHeight="1">
      <c r="A143" s="13" t="s">
        <v>100</v>
      </c>
      <c r="B143" s="15"/>
      <c r="C143" s="20" t="s">
        <v>101</v>
      </c>
      <c r="D143" s="20" t="s">
        <v>102</v>
      </c>
      <c r="E143" s="20" t="s">
        <v>103</v>
      </c>
      <c r="F143" s="20" t="s">
        <v>104</v>
      </c>
      <c r="G143" s="13"/>
      <c r="H143" s="54" t="s">
        <v>53</v>
      </c>
    </row>
    <row r="144" spans="1:8" ht="18" customHeight="1">
      <c r="A144" s="8" t="s">
        <v>105</v>
      </c>
      <c r="B144" s="9"/>
      <c r="C144" s="18">
        <v>0</v>
      </c>
      <c r="D144" s="31">
        <v>0</v>
      </c>
      <c r="E144" s="18">
        <v>0</v>
      </c>
      <c r="F144" s="141"/>
      <c r="G144" s="17"/>
      <c r="H144" s="33">
        <f>ROUND(C144*D144*E144*F144,0)</f>
        <v>0</v>
      </c>
    </row>
    <row r="145" spans="1:8" ht="18" customHeight="1">
      <c r="A145" s="8" t="s">
        <v>106</v>
      </c>
      <c r="B145" s="9"/>
      <c r="C145" s="63">
        <v>0</v>
      </c>
      <c r="D145" s="31">
        <v>0</v>
      </c>
      <c r="E145" s="63">
        <v>0</v>
      </c>
      <c r="F145" s="141">
        <v>0</v>
      </c>
      <c r="G145" s="17"/>
      <c r="H145" s="33">
        <f>ROUND(C145*D145*E145*F145,0)</f>
        <v>0</v>
      </c>
    </row>
    <row r="146" spans="1:8" ht="15.75" customHeight="1">
      <c r="A146" s="197"/>
      <c r="B146" s="9"/>
      <c r="C146" s="9"/>
      <c r="D146" s="9"/>
      <c r="E146" s="402" t="s">
        <v>225</v>
      </c>
      <c r="F146" s="403"/>
      <c r="G146" s="17"/>
      <c r="H146" s="62">
        <f>ROUND(SUM(H144:H145),0)</f>
        <v>0</v>
      </c>
    </row>
    <row r="147" spans="1:8" ht="15.75" customHeight="1">
      <c r="A147" s="72"/>
      <c r="B147" s="9"/>
      <c r="C147" s="9"/>
      <c r="D147" s="9"/>
      <c r="E147" s="10"/>
      <c r="F147" s="9"/>
      <c r="G147" s="9"/>
      <c r="H147" s="385"/>
    </row>
    <row r="148" spans="1:8" ht="16.5" customHeight="1">
      <c r="A148" s="223"/>
      <c r="B148" s="200"/>
      <c r="C148" s="200"/>
      <c r="D148" s="200"/>
      <c r="E148" s="232"/>
      <c r="F148" s="200"/>
      <c r="G148" s="200"/>
      <c r="H148" s="222"/>
    </row>
    <row r="149" spans="1:8" ht="18" customHeight="1">
      <c r="A149" s="116" t="s">
        <v>202</v>
      </c>
      <c r="B149" s="9"/>
      <c r="C149" s="9"/>
      <c r="D149" s="9"/>
      <c r="E149" s="9"/>
      <c r="F149" s="9"/>
      <c r="G149" s="9"/>
      <c r="H149" s="33"/>
    </row>
    <row r="150" spans="1:8" ht="18" customHeight="1">
      <c r="A150" s="17"/>
      <c r="B150" s="9"/>
      <c r="C150" s="9"/>
      <c r="D150" s="9"/>
      <c r="E150" s="18" t="s">
        <v>107</v>
      </c>
      <c r="F150" s="18" t="s">
        <v>89</v>
      </c>
      <c r="G150" s="17"/>
      <c r="H150" s="68" t="s">
        <v>48</v>
      </c>
    </row>
    <row r="151" spans="1:8" ht="11.25" customHeight="1">
      <c r="A151" s="16"/>
      <c r="B151" s="14" t="s">
        <v>108</v>
      </c>
      <c r="C151" s="15"/>
      <c r="D151" s="15"/>
      <c r="E151" s="20" t="s">
        <v>109</v>
      </c>
      <c r="F151" s="360" t="s">
        <v>217</v>
      </c>
      <c r="G151" s="13"/>
      <c r="H151" s="54" t="s">
        <v>53</v>
      </c>
    </row>
    <row r="152" spans="1:8" ht="15.75" customHeight="1">
      <c r="A152" s="8" t="s">
        <v>110</v>
      </c>
      <c r="B152" s="9"/>
      <c r="C152" s="9"/>
      <c r="D152" s="9"/>
      <c r="E152" s="185"/>
      <c r="F152" s="186"/>
      <c r="G152" s="17"/>
      <c r="H152" s="33">
        <f>ROUND(E152*F152,0)</f>
        <v>0</v>
      </c>
    </row>
    <row r="153" spans="1:8" ht="18" customHeight="1">
      <c r="A153" s="8" t="s">
        <v>111</v>
      </c>
      <c r="B153" s="9"/>
      <c r="C153" s="9"/>
      <c r="D153" s="9"/>
      <c r="E153" s="185"/>
      <c r="F153" s="186"/>
      <c r="G153" s="17"/>
      <c r="H153" s="33">
        <f>ROUND(E153*F153,0)</f>
        <v>0</v>
      </c>
    </row>
    <row r="154" spans="1:8" ht="18" customHeight="1">
      <c r="A154" s="8" t="s">
        <v>112</v>
      </c>
      <c r="B154" s="9"/>
      <c r="C154" s="9"/>
      <c r="D154" s="9"/>
      <c r="E154" s="185"/>
      <c r="F154" s="186"/>
      <c r="G154" s="17"/>
      <c r="H154" s="33">
        <f>ROUND(E154*F154,0)</f>
        <v>0</v>
      </c>
    </row>
    <row r="155" spans="1:8" ht="18" customHeight="1">
      <c r="A155" s="8" t="s">
        <v>113</v>
      </c>
      <c r="B155" s="9"/>
      <c r="C155" s="9"/>
      <c r="D155" s="9"/>
      <c r="E155" s="185"/>
      <c r="F155" s="186"/>
      <c r="G155" s="17"/>
      <c r="H155" s="33">
        <f>ROUND(E155*F155,0)</f>
        <v>0</v>
      </c>
    </row>
    <row r="156" spans="1:8" ht="18" customHeight="1">
      <c r="A156" s="8" t="s">
        <v>114</v>
      </c>
      <c r="B156" s="9"/>
      <c r="C156" s="9"/>
      <c r="D156" s="9"/>
      <c r="E156" s="149"/>
      <c r="F156" s="159"/>
      <c r="G156" s="17"/>
      <c r="H156" s="33">
        <f>ROUND(E156*F156,0)</f>
        <v>0</v>
      </c>
    </row>
    <row r="157" spans="1:8" ht="15" customHeight="1">
      <c r="A157" s="61"/>
      <c r="B157" s="74"/>
      <c r="C157" s="155"/>
      <c r="D157" s="393" t="s">
        <v>226</v>
      </c>
      <c r="E157" s="393"/>
      <c r="F157" s="394"/>
      <c r="G157" s="17"/>
      <c r="H157" s="33">
        <f>ROUND(SUM(H152:H156),0)</f>
        <v>0</v>
      </c>
    </row>
    <row r="158" spans="1:8" ht="15.75" customHeight="1">
      <c r="A158" s="81" t="s">
        <v>115</v>
      </c>
      <c r="B158" s="72"/>
      <c r="C158" s="72"/>
      <c r="D158" s="72"/>
      <c r="E158" s="72"/>
      <c r="F158" s="345" t="s">
        <v>48</v>
      </c>
      <c r="G158" s="2"/>
      <c r="H158" s="33">
        <f>ROUND(H146+H157,0)</f>
        <v>0</v>
      </c>
    </row>
    <row r="159" spans="1:8" s="30" customFormat="1" ht="15.75" customHeight="1">
      <c r="A159" s="136" t="s">
        <v>116</v>
      </c>
      <c r="B159" s="67"/>
      <c r="C159" s="67"/>
      <c r="D159" s="67"/>
      <c r="E159" s="67"/>
      <c r="F159" s="346"/>
      <c r="G159" s="347"/>
      <c r="H159" s="348"/>
    </row>
    <row r="160" spans="1:8" ht="15.75" customHeight="1">
      <c r="A160" s="246"/>
      <c r="B160" s="247"/>
      <c r="C160" s="247"/>
      <c r="D160" s="247"/>
      <c r="E160" s="247"/>
      <c r="F160" s="247"/>
      <c r="G160" s="249"/>
      <c r="H160" s="250"/>
    </row>
    <row r="161" spans="1:8" ht="18" customHeight="1">
      <c r="A161" s="116" t="s">
        <v>117</v>
      </c>
      <c r="B161" s="29"/>
      <c r="C161" s="29"/>
      <c r="D161" s="29"/>
      <c r="E161" s="29"/>
      <c r="F161" s="29"/>
      <c r="G161" s="29"/>
      <c r="H161" s="37"/>
    </row>
    <row r="162" spans="1:8" ht="18" customHeight="1">
      <c r="A162" s="17"/>
      <c r="B162" s="9"/>
      <c r="C162" s="9"/>
      <c r="D162" s="9"/>
      <c r="E162" s="63" t="s">
        <v>86</v>
      </c>
      <c r="F162" s="17"/>
      <c r="G162" s="17"/>
      <c r="H162" s="68" t="s">
        <v>48</v>
      </c>
    </row>
    <row r="163" spans="1:8" ht="10.5" customHeight="1">
      <c r="A163" s="13" t="s">
        <v>118</v>
      </c>
      <c r="B163" s="15"/>
      <c r="C163" s="15"/>
      <c r="D163" s="15"/>
      <c r="E163" s="20" t="s">
        <v>119</v>
      </c>
      <c r="F163" s="20" t="s">
        <v>87</v>
      </c>
      <c r="G163" s="13"/>
      <c r="H163" s="54" t="s">
        <v>53</v>
      </c>
    </row>
    <row r="164" spans="1:8" ht="18" customHeight="1">
      <c r="A164" s="8"/>
      <c r="B164" s="9"/>
      <c r="C164" s="9"/>
      <c r="D164" s="9"/>
      <c r="E164" s="188">
        <v>0</v>
      </c>
      <c r="F164" s="149">
        <v>0</v>
      </c>
      <c r="G164" s="17"/>
      <c r="H164" s="190">
        <f>ROUND(E164*F164,0)</f>
        <v>0</v>
      </c>
    </row>
    <row r="165" spans="1:8" ht="18" customHeight="1">
      <c r="A165" s="17"/>
      <c r="B165" s="9"/>
      <c r="C165" s="9"/>
      <c r="D165" s="9"/>
      <c r="E165" s="189"/>
      <c r="F165" s="185"/>
      <c r="G165" s="17"/>
      <c r="H165" s="190">
        <f>ROUND(E165*F165,0)</f>
        <v>0</v>
      </c>
    </row>
    <row r="166" spans="1:8" ht="18" customHeight="1">
      <c r="A166" s="17"/>
      <c r="B166" s="9"/>
      <c r="C166" s="9"/>
      <c r="D166" s="9"/>
      <c r="E166" s="189"/>
      <c r="F166" s="185"/>
      <c r="G166" s="17"/>
      <c r="H166" s="190">
        <f>ROUND(E166*F166,0)</f>
        <v>0</v>
      </c>
    </row>
    <row r="167" spans="1:8" ht="18" customHeight="1">
      <c r="A167" s="17"/>
      <c r="B167" s="9"/>
      <c r="C167" s="9"/>
      <c r="D167" s="9"/>
      <c r="E167" s="189"/>
      <c r="F167" s="185"/>
      <c r="G167" s="17"/>
      <c r="H167" s="190">
        <f>ROUND(E167*F167,0)</f>
        <v>0</v>
      </c>
    </row>
    <row r="168" spans="1:8" ht="18" customHeight="1">
      <c r="A168" s="17"/>
      <c r="B168" s="9"/>
      <c r="C168" s="9"/>
      <c r="D168" s="9"/>
      <c r="E168" s="189"/>
      <c r="F168" s="185"/>
      <c r="G168" s="17"/>
      <c r="H168" s="190">
        <f>ROUND(E168*F168,0)</f>
        <v>0</v>
      </c>
    </row>
    <row r="169" spans="1:8" ht="18" customHeight="1">
      <c r="A169" s="8" t="s">
        <v>120</v>
      </c>
      <c r="B169" s="9"/>
      <c r="C169" s="9"/>
      <c r="D169" s="9"/>
      <c r="E169" s="9"/>
      <c r="F169" s="366" t="s">
        <v>121</v>
      </c>
      <c r="G169" s="17"/>
      <c r="H169" s="33">
        <f>ROUND(SUM(H164:H168),0)</f>
        <v>0</v>
      </c>
    </row>
    <row r="170" spans="1:8" ht="15.75" customHeight="1">
      <c r="A170" s="233"/>
      <c r="B170" s="234"/>
      <c r="C170" s="234"/>
      <c r="D170" s="234"/>
      <c r="E170" s="234"/>
      <c r="F170" s="235"/>
      <c r="G170" s="234"/>
      <c r="H170" s="236"/>
    </row>
    <row r="171" spans="1:8" ht="18" customHeight="1">
      <c r="A171" s="116" t="s">
        <v>122</v>
      </c>
      <c r="B171" s="9"/>
      <c r="C171" s="9"/>
      <c r="D171" s="9"/>
      <c r="E171" s="9"/>
      <c r="F171" s="9"/>
      <c r="G171" s="199" t="s">
        <v>123</v>
      </c>
      <c r="H171" s="33"/>
    </row>
    <row r="172" spans="1:8" ht="18" customHeight="1">
      <c r="A172" s="8"/>
      <c r="B172" s="9"/>
      <c r="C172" s="9"/>
      <c r="D172" s="9"/>
      <c r="E172" s="9"/>
      <c r="F172" s="9"/>
      <c r="G172" s="17"/>
      <c r="H172" s="33"/>
    </row>
    <row r="173" spans="1:8" ht="18" customHeight="1">
      <c r="A173" s="8"/>
      <c r="B173" s="9"/>
      <c r="C173" s="9"/>
      <c r="D173" s="9"/>
      <c r="E173" s="9"/>
      <c r="F173" s="9"/>
      <c r="G173" s="17"/>
      <c r="H173" s="33"/>
    </row>
    <row r="174" spans="1:8" ht="18" customHeight="1">
      <c r="A174" s="8" t="s">
        <v>124</v>
      </c>
      <c r="B174" s="9"/>
      <c r="C174" s="9"/>
      <c r="D174" s="9"/>
      <c r="E174" s="9"/>
      <c r="F174" s="341" t="s">
        <v>125</v>
      </c>
      <c r="G174" s="17"/>
      <c r="H174" s="33">
        <f>ROUND(SUM(H172:H173),0)</f>
        <v>0</v>
      </c>
    </row>
    <row r="175" spans="1:8" ht="15.75" customHeight="1">
      <c r="A175" s="233"/>
      <c r="B175" s="234"/>
      <c r="C175" s="234"/>
      <c r="D175" s="234"/>
      <c r="E175" s="234"/>
      <c r="F175" s="235"/>
      <c r="G175" s="234"/>
      <c r="H175" s="236"/>
    </row>
    <row r="176" spans="1:8" ht="18" customHeight="1">
      <c r="A176" s="116" t="s">
        <v>126</v>
      </c>
      <c r="B176" s="9"/>
      <c r="C176" s="9"/>
      <c r="D176" s="9"/>
      <c r="E176" s="9"/>
      <c r="F176" s="9"/>
      <c r="G176" s="9"/>
      <c r="H176" s="33"/>
    </row>
    <row r="177" spans="1:8" ht="18" customHeight="1">
      <c r="A177" s="17"/>
      <c r="B177" s="9"/>
      <c r="C177" s="9"/>
      <c r="D177" s="9"/>
      <c r="E177" s="17"/>
      <c r="F177" s="18" t="s">
        <v>87</v>
      </c>
      <c r="G177" s="17"/>
      <c r="H177" s="68" t="s">
        <v>48</v>
      </c>
    </row>
    <row r="178" spans="1:8" ht="15.75" customHeight="1">
      <c r="A178" s="13" t="s">
        <v>127</v>
      </c>
      <c r="B178" s="15"/>
      <c r="C178" s="15"/>
      <c r="D178" s="15"/>
      <c r="E178" s="20" t="s">
        <v>86</v>
      </c>
      <c r="F178" s="20" t="s">
        <v>102</v>
      </c>
      <c r="G178" s="13"/>
      <c r="H178" s="54" t="s">
        <v>53</v>
      </c>
    </row>
    <row r="179" spans="1:8" s="30" customFormat="1" ht="15.75" customHeight="1">
      <c r="A179" s="8"/>
      <c r="B179" s="9"/>
      <c r="C179" s="9"/>
      <c r="D179" s="9"/>
      <c r="E179" s="18"/>
      <c r="F179" s="42"/>
      <c r="G179" s="17"/>
      <c r="H179" s="33"/>
    </row>
    <row r="180" spans="1:8" ht="18" customHeight="1">
      <c r="A180" s="8"/>
      <c r="B180" s="9"/>
      <c r="C180" s="9"/>
      <c r="D180" s="9"/>
      <c r="E180" s="44"/>
      <c r="F180" s="283"/>
      <c r="G180" s="285"/>
      <c r="H180" s="286"/>
    </row>
    <row r="181" spans="1:8" ht="18" customHeight="1">
      <c r="A181" s="17"/>
      <c r="B181" s="9"/>
      <c r="C181" s="9"/>
      <c r="D181" s="9"/>
      <c r="E181" s="17"/>
      <c r="F181" s="22"/>
      <c r="G181" s="17"/>
      <c r="H181" s="33"/>
    </row>
    <row r="182" spans="1:8" ht="18" customHeight="1">
      <c r="A182" s="17"/>
      <c r="B182" s="9"/>
      <c r="C182" s="9"/>
      <c r="D182" s="9"/>
      <c r="E182" s="17"/>
      <c r="F182" s="22"/>
      <c r="G182" s="17"/>
      <c r="H182" s="33"/>
    </row>
    <row r="183" spans="1:8" ht="18" customHeight="1">
      <c r="A183" s="17"/>
      <c r="B183" s="9"/>
      <c r="C183" s="9"/>
      <c r="D183" s="9"/>
      <c r="E183" s="17"/>
      <c r="F183" s="22"/>
      <c r="G183" s="17"/>
      <c r="H183" s="33"/>
    </row>
    <row r="184" spans="1:8" ht="18" customHeight="1">
      <c r="A184" s="73" t="s">
        <v>128</v>
      </c>
      <c r="B184" s="74"/>
      <c r="C184" s="74"/>
      <c r="D184" s="74"/>
      <c r="E184" s="74"/>
      <c r="F184" s="342" t="s">
        <v>125</v>
      </c>
      <c r="G184" s="284"/>
      <c r="H184" s="62">
        <f>ROUND(SUM(H179:H183),0)</f>
        <v>0</v>
      </c>
    </row>
    <row r="185" spans="1:8" ht="18" customHeight="1">
      <c r="A185" s="58"/>
      <c r="B185" s="58"/>
      <c r="C185" s="58"/>
      <c r="D185" s="58"/>
      <c r="E185" s="59"/>
      <c r="F185" s="60"/>
      <c r="G185" s="58"/>
      <c r="H185" s="309"/>
    </row>
    <row r="186" spans="1:8" ht="18" customHeight="1" thickBot="1">
      <c r="A186" s="229"/>
      <c r="B186" s="251"/>
      <c r="C186" s="251"/>
      <c r="D186" s="251"/>
      <c r="E186" s="252"/>
      <c r="F186" s="253"/>
      <c r="G186" s="251"/>
      <c r="H186" s="230"/>
    </row>
    <row r="187" spans="1:8" ht="18" customHeight="1" thickBot="1">
      <c r="A187" s="224"/>
      <c r="B187" s="225"/>
      <c r="C187" s="226" t="s">
        <v>207</v>
      </c>
      <c r="D187" s="227"/>
      <c r="E187" s="227"/>
      <c r="F187" s="225"/>
      <c r="G187" s="225"/>
      <c r="H187" s="254"/>
    </row>
    <row r="188" spans="1:8" ht="18" customHeight="1">
      <c r="A188" s="116" t="s">
        <v>129</v>
      </c>
      <c r="B188" s="27"/>
      <c r="C188" s="29"/>
      <c r="D188" s="29"/>
      <c r="E188" s="29"/>
      <c r="F188" s="29"/>
      <c r="G188" s="29"/>
      <c r="H188" s="37"/>
    </row>
    <row r="189" spans="1:8" ht="18" customHeight="1">
      <c r="A189" s="17"/>
      <c r="B189" s="9"/>
      <c r="C189" s="18" t="s">
        <v>44</v>
      </c>
      <c r="D189" s="18" t="s">
        <v>45</v>
      </c>
      <c r="E189" s="18" t="s">
        <v>44</v>
      </c>
      <c r="F189" s="340" t="s">
        <v>130</v>
      </c>
      <c r="G189" s="340" t="s">
        <v>47</v>
      </c>
      <c r="H189" s="70" t="s">
        <v>48</v>
      </c>
    </row>
    <row r="190" spans="1:8" ht="15.75" customHeight="1">
      <c r="A190" s="20" t="s">
        <v>131</v>
      </c>
      <c r="B190" s="15"/>
      <c r="C190" s="20" t="s">
        <v>50</v>
      </c>
      <c r="D190" s="20" t="s">
        <v>51</v>
      </c>
      <c r="E190" s="20" t="s">
        <v>52</v>
      </c>
      <c r="F190" s="20" t="s">
        <v>53</v>
      </c>
      <c r="G190" s="20" t="s">
        <v>60</v>
      </c>
      <c r="H190" s="45" t="s">
        <v>53</v>
      </c>
    </row>
    <row r="191" spans="1:9" ht="15.75" customHeight="1">
      <c r="A191" s="386"/>
      <c r="B191" s="388"/>
      <c r="C191" s="156">
        <v>0</v>
      </c>
      <c r="D191" s="18">
        <v>0</v>
      </c>
      <c r="E191" s="18">
        <v>0</v>
      </c>
      <c r="F191" s="163">
        <f aca="true" t="shared" si="4" ref="F191:F197">+D191*E191</f>
        <v>0</v>
      </c>
      <c r="G191" s="31">
        <v>0</v>
      </c>
      <c r="H191" s="25">
        <f>ROUND(F191*G191,0)</f>
        <v>0</v>
      </c>
      <c r="I191" s="128"/>
    </row>
    <row r="192" spans="1:8" ht="18" customHeight="1">
      <c r="A192" s="406"/>
      <c r="B192" s="407"/>
      <c r="C192" s="156">
        <v>0</v>
      </c>
      <c r="D192" s="18">
        <v>0</v>
      </c>
      <c r="E192" s="18">
        <v>0</v>
      </c>
      <c r="F192" s="163">
        <f t="shared" si="4"/>
        <v>0</v>
      </c>
      <c r="G192" s="31">
        <v>0</v>
      </c>
      <c r="H192" s="25">
        <f aca="true" t="shared" si="5" ref="H192:H199">ROUND(SUM(F192*G192),0)</f>
        <v>0</v>
      </c>
    </row>
    <row r="193" spans="1:8" ht="18" customHeight="1">
      <c r="A193" s="386"/>
      <c r="B193" s="388"/>
      <c r="C193" s="156">
        <v>0</v>
      </c>
      <c r="D193" s="18">
        <v>0</v>
      </c>
      <c r="E193" s="18">
        <v>0</v>
      </c>
      <c r="F193" s="163">
        <f t="shared" si="4"/>
        <v>0</v>
      </c>
      <c r="G193" s="31">
        <v>0</v>
      </c>
      <c r="H193" s="25">
        <f t="shared" si="5"/>
        <v>0</v>
      </c>
    </row>
    <row r="194" spans="1:8" ht="18" customHeight="1">
      <c r="A194" s="386"/>
      <c r="B194" s="388"/>
      <c r="C194" s="156">
        <v>0</v>
      </c>
      <c r="D194" s="18">
        <v>0</v>
      </c>
      <c r="E194" s="18">
        <v>0</v>
      </c>
      <c r="F194" s="163">
        <f t="shared" si="4"/>
        <v>0</v>
      </c>
      <c r="G194" s="31">
        <v>0</v>
      </c>
      <c r="H194" s="25">
        <f t="shared" si="5"/>
        <v>0</v>
      </c>
    </row>
    <row r="195" spans="1:8" ht="18" customHeight="1">
      <c r="A195" s="8"/>
      <c r="B195" s="9"/>
      <c r="C195" s="156">
        <v>0</v>
      </c>
      <c r="D195" s="18">
        <v>0</v>
      </c>
      <c r="E195" s="18">
        <v>0</v>
      </c>
      <c r="F195" s="163">
        <f t="shared" si="4"/>
        <v>0</v>
      </c>
      <c r="G195" s="31">
        <v>0</v>
      </c>
      <c r="H195" s="25">
        <f>ROUND(SUM(F195*G195),0)</f>
        <v>0</v>
      </c>
    </row>
    <row r="196" spans="1:8" ht="18" customHeight="1">
      <c r="A196" s="8"/>
      <c r="B196" s="9"/>
      <c r="C196" s="156">
        <v>0</v>
      </c>
      <c r="D196" s="18">
        <v>0</v>
      </c>
      <c r="E196" s="18">
        <v>0</v>
      </c>
      <c r="F196" s="163">
        <f t="shared" si="4"/>
        <v>0</v>
      </c>
      <c r="G196" s="31">
        <v>0</v>
      </c>
      <c r="H196" s="25">
        <f>ROUND(SUM(F196*G196),0)</f>
        <v>0</v>
      </c>
    </row>
    <row r="197" spans="1:8" ht="15" customHeight="1">
      <c r="A197" s="8"/>
      <c r="B197" s="9"/>
      <c r="C197" s="156">
        <v>0</v>
      </c>
      <c r="D197" s="56">
        <v>0</v>
      </c>
      <c r="E197" s="18">
        <v>0</v>
      </c>
      <c r="F197" s="163">
        <f t="shared" si="4"/>
        <v>0</v>
      </c>
      <c r="G197" s="31">
        <v>0</v>
      </c>
      <c r="H197" s="25">
        <f t="shared" si="5"/>
        <v>0</v>
      </c>
    </row>
    <row r="198" spans="1:8" ht="18" customHeight="1">
      <c r="A198" s="198"/>
      <c r="B198" s="9"/>
      <c r="C198" s="156">
        <v>0</v>
      </c>
      <c r="D198" s="56">
        <v>0</v>
      </c>
      <c r="E198" s="18">
        <v>0</v>
      </c>
      <c r="F198" s="163">
        <f>+C198*D198*E198</f>
        <v>0</v>
      </c>
      <c r="G198" s="31">
        <v>0</v>
      </c>
      <c r="H198" s="25">
        <v>0</v>
      </c>
    </row>
    <row r="199" spans="1:8" ht="18" customHeight="1">
      <c r="A199" s="295"/>
      <c r="B199" s="9"/>
      <c r="C199" s="156">
        <v>0</v>
      </c>
      <c r="D199" s="18">
        <v>0</v>
      </c>
      <c r="E199" s="18">
        <v>0</v>
      </c>
      <c r="F199" s="163">
        <f>+C199*D199*E199</f>
        <v>0</v>
      </c>
      <c r="G199" s="370">
        <v>0</v>
      </c>
      <c r="H199" s="33">
        <f t="shared" si="5"/>
        <v>0</v>
      </c>
    </row>
    <row r="200" spans="1:8" ht="18" customHeight="1">
      <c r="A200" s="8" t="s">
        <v>132</v>
      </c>
      <c r="B200" s="46"/>
      <c r="C200" s="9"/>
      <c r="D200" s="18"/>
      <c r="E200" s="18"/>
      <c r="F200" s="341" t="s">
        <v>56</v>
      </c>
      <c r="G200" s="369"/>
      <c r="H200" s="33">
        <f>ROUND(SUM(H191:H199),0)</f>
        <v>0</v>
      </c>
    </row>
    <row r="201" spans="1:8" ht="18" customHeight="1">
      <c r="A201" s="233"/>
      <c r="B201" s="234"/>
      <c r="C201" s="234"/>
      <c r="D201" s="234"/>
      <c r="E201" s="234"/>
      <c r="F201" s="234"/>
      <c r="G201" s="235"/>
      <c r="H201" s="236"/>
    </row>
    <row r="202" spans="1:8" ht="18" customHeight="1">
      <c r="A202" s="116" t="s">
        <v>133</v>
      </c>
      <c r="B202" s="9"/>
      <c r="C202" s="9"/>
      <c r="D202" s="9"/>
      <c r="E202" s="9"/>
      <c r="F202" s="9"/>
      <c r="G202" s="9"/>
      <c r="H202" s="33"/>
    </row>
    <row r="203" spans="1:8" ht="18" customHeight="1">
      <c r="A203" s="28"/>
      <c r="B203" s="29"/>
      <c r="C203" s="29"/>
      <c r="D203" s="29"/>
      <c r="E203" s="28"/>
      <c r="F203" s="41" t="s">
        <v>58</v>
      </c>
      <c r="G203" s="28"/>
      <c r="H203" s="144" t="s">
        <v>48</v>
      </c>
    </row>
    <row r="204" spans="1:8" ht="15.75" customHeight="1">
      <c r="A204" s="47"/>
      <c r="B204" s="48" t="s">
        <v>59</v>
      </c>
      <c r="C204" s="49"/>
      <c r="D204" s="49"/>
      <c r="E204" s="50" t="s">
        <v>60</v>
      </c>
      <c r="F204" s="50" t="s">
        <v>61</v>
      </c>
      <c r="G204" s="50"/>
      <c r="H204" s="145" t="s">
        <v>53</v>
      </c>
    </row>
    <row r="205" spans="1:8" ht="15.75" customHeight="1">
      <c r="A205" s="389"/>
      <c r="B205" s="390"/>
      <c r="C205" s="390"/>
      <c r="D205" s="391"/>
      <c r="E205" s="41"/>
      <c r="F205" s="57">
        <v>0</v>
      </c>
      <c r="G205" s="28"/>
      <c r="H205" s="37">
        <v>0</v>
      </c>
    </row>
    <row r="206" spans="1:8" ht="18" customHeight="1">
      <c r="A206" s="389"/>
      <c r="B206" s="390"/>
      <c r="C206" s="390"/>
      <c r="D206" s="391"/>
      <c r="E206" s="41"/>
      <c r="F206" s="57">
        <v>0</v>
      </c>
      <c r="G206" s="28"/>
      <c r="H206" s="37">
        <v>0</v>
      </c>
    </row>
    <row r="207" spans="1:8" s="30" customFormat="1" ht="18" customHeight="1">
      <c r="A207" s="389"/>
      <c r="B207" s="390"/>
      <c r="C207" s="390"/>
      <c r="D207" s="391"/>
      <c r="E207" s="41"/>
      <c r="F207" s="57">
        <v>0</v>
      </c>
      <c r="G207" s="28"/>
      <c r="H207" s="37">
        <v>0</v>
      </c>
    </row>
    <row r="208" spans="1:8" s="30" customFormat="1" ht="18" customHeight="1">
      <c r="A208" s="389"/>
      <c r="B208" s="390"/>
      <c r="C208" s="390"/>
      <c r="D208" s="391"/>
      <c r="E208" s="41"/>
      <c r="F208" s="57">
        <v>0</v>
      </c>
      <c r="G208" s="28"/>
      <c r="H208" s="37">
        <v>0</v>
      </c>
    </row>
    <row r="209" spans="1:8" s="30" customFormat="1" ht="18" customHeight="1">
      <c r="A209" s="34"/>
      <c r="B209" s="29"/>
      <c r="C209" s="29"/>
      <c r="D209" s="29"/>
      <c r="E209" s="41">
        <v>0</v>
      </c>
      <c r="F209" s="57">
        <v>0</v>
      </c>
      <c r="G209" s="28"/>
      <c r="H209" s="37">
        <f>E209*F209</f>
        <v>0</v>
      </c>
    </row>
    <row r="210" spans="1:8" s="30" customFormat="1" ht="18" customHeight="1">
      <c r="A210" s="34"/>
      <c r="B210" s="29"/>
      <c r="C210" s="29"/>
      <c r="D210" s="29"/>
      <c r="E210" s="41">
        <v>0</v>
      </c>
      <c r="F210" s="57">
        <v>0</v>
      </c>
      <c r="G210" s="28"/>
      <c r="H210" s="37">
        <f>E210*F210</f>
        <v>0</v>
      </c>
    </row>
    <row r="211" spans="1:8" s="30" customFormat="1" ht="18" customHeight="1">
      <c r="A211" s="34"/>
      <c r="B211" s="29"/>
      <c r="C211" s="29"/>
      <c r="D211" s="29"/>
      <c r="E211" s="41">
        <v>0</v>
      </c>
      <c r="F211" s="371">
        <v>0</v>
      </c>
      <c r="G211" s="305"/>
      <c r="H211" s="37">
        <f>+E211*F211</f>
        <v>0</v>
      </c>
    </row>
    <row r="212" spans="1:8" ht="18" customHeight="1">
      <c r="A212" s="34" t="s">
        <v>209</v>
      </c>
      <c r="B212" s="29"/>
      <c r="C212" s="29"/>
      <c r="D212" s="29"/>
      <c r="E212" s="41">
        <v>0</v>
      </c>
      <c r="F212" s="57">
        <v>0</v>
      </c>
      <c r="G212" s="304"/>
      <c r="H212" s="37">
        <f>+E212*F212</f>
        <v>0</v>
      </c>
    </row>
    <row r="213" spans="1:8" ht="18" customHeight="1">
      <c r="A213" s="139" t="s">
        <v>64</v>
      </c>
      <c r="B213" s="89"/>
      <c r="C213" s="89"/>
      <c r="D213" s="89"/>
      <c r="E213" s="89"/>
      <c r="F213" s="365" t="s">
        <v>121</v>
      </c>
      <c r="G213" s="96"/>
      <c r="H213" s="90">
        <f>ROUND(SUM(H205:H212),0)</f>
        <v>0</v>
      </c>
    </row>
    <row r="214" spans="1:8" ht="18" customHeight="1">
      <c r="A214" s="241"/>
      <c r="B214" s="242"/>
      <c r="C214" s="242"/>
      <c r="D214" s="242"/>
      <c r="E214" s="242"/>
      <c r="F214" s="244"/>
      <c r="G214" s="242"/>
      <c r="H214" s="245"/>
    </row>
    <row r="215" spans="1:8" ht="18" customHeight="1">
      <c r="A215" s="292" t="s">
        <v>134</v>
      </c>
      <c r="B215" s="83"/>
      <c r="C215" s="293"/>
      <c r="D215" s="293"/>
      <c r="E215" s="293"/>
      <c r="F215" s="293"/>
      <c r="G215" s="293"/>
      <c r="H215" s="294"/>
    </row>
    <row r="216" spans="1:8" ht="15.75" customHeight="1">
      <c r="A216" s="51"/>
      <c r="B216" s="49"/>
      <c r="C216" s="49"/>
      <c r="D216" s="50" t="s">
        <v>66</v>
      </c>
      <c r="E216" s="94" t="s">
        <v>60</v>
      </c>
      <c r="F216" s="94" t="s">
        <v>67</v>
      </c>
      <c r="G216" s="51"/>
      <c r="H216" s="145" t="s">
        <v>48</v>
      </c>
    </row>
    <row r="217" spans="1:8" ht="15.75" customHeight="1">
      <c r="A217" s="51" t="s">
        <v>135</v>
      </c>
      <c r="B217" s="49"/>
      <c r="C217" s="49"/>
      <c r="D217" s="94" t="s">
        <v>69</v>
      </c>
      <c r="E217" s="94" t="s">
        <v>136</v>
      </c>
      <c r="F217" s="94" t="s">
        <v>71</v>
      </c>
      <c r="G217" s="51"/>
      <c r="H217" s="145" t="s">
        <v>53</v>
      </c>
    </row>
    <row r="218" spans="1:8" ht="15" customHeight="1">
      <c r="A218" s="34" t="s">
        <v>137</v>
      </c>
      <c r="B218" s="29"/>
      <c r="C218" s="29"/>
      <c r="D218" s="146"/>
      <c r="E218" s="147"/>
      <c r="F218" s="148"/>
      <c r="G218" s="317"/>
      <c r="H218" s="37">
        <f>SUM(D218*E218*F218)</f>
        <v>0</v>
      </c>
    </row>
    <row r="219" spans="1:8" ht="18" customHeight="1">
      <c r="A219" s="34" t="s">
        <v>138</v>
      </c>
      <c r="B219" s="29"/>
      <c r="C219" s="29"/>
      <c r="D219" s="93" t="s">
        <v>139</v>
      </c>
      <c r="E219" s="191">
        <v>0</v>
      </c>
      <c r="F219" s="194">
        <v>0</v>
      </c>
      <c r="G219" s="34"/>
      <c r="H219" s="37">
        <f>ROUND(E219*F219,0)</f>
        <v>0</v>
      </c>
    </row>
    <row r="220" spans="1:8" ht="18" customHeight="1">
      <c r="A220" s="34" t="s">
        <v>75</v>
      </c>
      <c r="B220" s="29"/>
      <c r="C220" s="134" t="s">
        <v>76</v>
      </c>
      <c r="D220" s="192"/>
      <c r="E220" s="134" t="s">
        <v>140</v>
      </c>
      <c r="F220" s="193">
        <v>0</v>
      </c>
      <c r="G220" s="34"/>
      <c r="H220" s="37">
        <f>ROUND(D220*F220,0)</f>
        <v>0</v>
      </c>
    </row>
    <row r="221" spans="1:8" ht="18" customHeight="1">
      <c r="A221" s="34" t="s">
        <v>141</v>
      </c>
      <c r="B221" s="29"/>
      <c r="C221" s="93" t="s">
        <v>76</v>
      </c>
      <c r="D221" s="192">
        <v>0</v>
      </c>
      <c r="E221" s="93" t="s">
        <v>81</v>
      </c>
      <c r="F221" s="193">
        <v>0</v>
      </c>
      <c r="G221" s="34"/>
      <c r="H221" s="37">
        <f>ROUND(D221*F221,0)</f>
        <v>0</v>
      </c>
    </row>
    <row r="222" spans="1:8" ht="18" customHeight="1">
      <c r="A222" s="34" t="s">
        <v>142</v>
      </c>
      <c r="B222" s="29"/>
      <c r="C222" s="93" t="s">
        <v>76</v>
      </c>
      <c r="D222" s="192">
        <v>0</v>
      </c>
      <c r="E222" s="93" t="s">
        <v>81</v>
      </c>
      <c r="F222" s="193">
        <v>0</v>
      </c>
      <c r="G222" s="34"/>
      <c r="H222" s="37">
        <f>ROUND(D222*F222,0)</f>
        <v>0</v>
      </c>
    </row>
    <row r="223" spans="1:8" ht="18" customHeight="1">
      <c r="A223" s="139" t="s">
        <v>143</v>
      </c>
      <c r="B223" s="29"/>
      <c r="C223" s="29"/>
      <c r="D223" s="29"/>
      <c r="E223" s="29"/>
      <c r="F223" s="341" t="s">
        <v>121</v>
      </c>
      <c r="G223" s="34"/>
      <c r="H223" s="90">
        <f>ROUND(SUM(H218:H222),0)</f>
        <v>0</v>
      </c>
    </row>
    <row r="224" spans="1:8" ht="18" customHeight="1">
      <c r="A224" s="269"/>
      <c r="B224" s="270"/>
      <c r="C224" s="270"/>
      <c r="D224" s="270"/>
      <c r="E224" s="270"/>
      <c r="F224" s="271"/>
      <c r="G224" s="272"/>
      <c r="H224" s="273"/>
    </row>
    <row r="225" spans="1:8" ht="18" customHeight="1">
      <c r="A225" s="255"/>
      <c r="B225" s="256"/>
      <c r="C225" s="256"/>
      <c r="D225" s="256"/>
      <c r="E225" s="256"/>
      <c r="F225" s="257"/>
      <c r="G225" s="257"/>
      <c r="H225" s="258"/>
    </row>
    <row r="226" spans="1:8" s="30" customFormat="1" ht="18" customHeight="1">
      <c r="A226" s="116" t="s">
        <v>144</v>
      </c>
      <c r="B226" s="29"/>
      <c r="C226" s="29"/>
      <c r="D226" s="29"/>
      <c r="E226" s="29"/>
      <c r="F226" s="29"/>
      <c r="G226" s="29"/>
      <c r="H226" s="37"/>
    </row>
    <row r="227" spans="1:8" s="30" customFormat="1" ht="15.75" customHeight="1">
      <c r="A227" s="134"/>
      <c r="B227" s="29"/>
      <c r="C227" s="29"/>
      <c r="D227" s="29"/>
      <c r="E227" s="93"/>
      <c r="F227" s="157" t="s">
        <v>88</v>
      </c>
      <c r="G227" s="93"/>
      <c r="H227" s="132" t="s">
        <v>48</v>
      </c>
    </row>
    <row r="228" spans="1:8" s="30" customFormat="1" ht="10.5" customHeight="1">
      <c r="A228" s="135"/>
      <c r="B228" s="92" t="s">
        <v>90</v>
      </c>
      <c r="C228" s="88"/>
      <c r="D228" s="88"/>
      <c r="E228" s="94" t="s">
        <v>86</v>
      </c>
      <c r="F228" s="94" t="s">
        <v>87</v>
      </c>
      <c r="G228" s="95"/>
      <c r="H228" s="133" t="s">
        <v>53</v>
      </c>
    </row>
    <row r="229" spans="1:8" s="30" customFormat="1" ht="18" customHeight="1">
      <c r="A229" s="34"/>
      <c r="B229" s="29"/>
      <c r="C229" s="29"/>
      <c r="D229" s="29"/>
      <c r="E229" s="41">
        <v>0</v>
      </c>
      <c r="F229" s="161">
        <v>0</v>
      </c>
      <c r="G229" s="28"/>
      <c r="H229" s="37">
        <f>ROUND(E229*F229,0)</f>
        <v>0</v>
      </c>
    </row>
    <row r="230" spans="1:8" s="30" customFormat="1" ht="18" customHeight="1">
      <c r="A230" s="28"/>
      <c r="B230" s="29"/>
      <c r="C230" s="29"/>
      <c r="D230" s="29"/>
      <c r="E230" s="41">
        <v>0</v>
      </c>
      <c r="F230" s="161">
        <v>0</v>
      </c>
      <c r="G230" s="28"/>
      <c r="H230" s="37">
        <f aca="true" t="shared" si="6" ref="H230:H235">ROUND(E230*F230,0)</f>
        <v>0</v>
      </c>
    </row>
    <row r="231" spans="1:8" s="30" customFormat="1" ht="18" customHeight="1">
      <c r="A231" s="28"/>
      <c r="B231" s="29"/>
      <c r="C231" s="29"/>
      <c r="D231" s="29"/>
      <c r="E231" s="41">
        <v>0</v>
      </c>
      <c r="F231" s="161">
        <v>0</v>
      </c>
      <c r="G231" s="28"/>
      <c r="H231" s="37">
        <f t="shared" si="6"/>
        <v>0</v>
      </c>
    </row>
    <row r="232" spans="1:8" s="30" customFormat="1" ht="18" customHeight="1">
      <c r="A232" s="28"/>
      <c r="B232" s="29"/>
      <c r="C232" s="29"/>
      <c r="D232" s="29"/>
      <c r="E232" s="41">
        <v>0</v>
      </c>
      <c r="F232" s="161">
        <v>0</v>
      </c>
      <c r="G232" s="28"/>
      <c r="H232" s="37">
        <f t="shared" si="6"/>
        <v>0</v>
      </c>
    </row>
    <row r="233" spans="1:8" s="30" customFormat="1" ht="18" customHeight="1">
      <c r="A233" s="28"/>
      <c r="B233" s="29"/>
      <c r="C233" s="29"/>
      <c r="D233" s="29"/>
      <c r="E233" s="41">
        <v>0</v>
      </c>
      <c r="F233" s="161">
        <v>0</v>
      </c>
      <c r="G233" s="28"/>
      <c r="H233" s="37">
        <f t="shared" si="6"/>
        <v>0</v>
      </c>
    </row>
    <row r="234" spans="1:8" s="30" customFormat="1" ht="18" customHeight="1">
      <c r="A234" s="28"/>
      <c r="B234" s="29"/>
      <c r="C234" s="29"/>
      <c r="D234" s="29"/>
      <c r="E234" s="41">
        <v>0</v>
      </c>
      <c r="F234" s="161">
        <v>0</v>
      </c>
      <c r="G234" s="28"/>
      <c r="H234" s="37">
        <f t="shared" si="6"/>
        <v>0</v>
      </c>
    </row>
    <row r="235" spans="1:8" s="30" customFormat="1" ht="18" customHeight="1">
      <c r="A235" s="28"/>
      <c r="B235" s="29"/>
      <c r="C235" s="29"/>
      <c r="D235" s="29"/>
      <c r="E235" s="41">
        <v>0</v>
      </c>
      <c r="F235" s="161">
        <v>0</v>
      </c>
      <c r="G235" s="28"/>
      <c r="H235" s="37">
        <f t="shared" si="6"/>
        <v>0</v>
      </c>
    </row>
    <row r="236" spans="1:8" s="30" customFormat="1" ht="18" customHeight="1">
      <c r="A236" s="96"/>
      <c r="B236" s="89"/>
      <c r="C236" s="89"/>
      <c r="D236" s="89"/>
      <c r="E236" s="395" t="s">
        <v>227</v>
      </c>
      <c r="F236" s="396"/>
      <c r="G236" s="96"/>
      <c r="H236" s="90">
        <f>ROUND(SUM(H229:H235),0)</f>
        <v>0</v>
      </c>
    </row>
    <row r="237" spans="1:8" s="30" customFormat="1" ht="18" customHeight="1">
      <c r="A237" s="259"/>
      <c r="B237" s="260"/>
      <c r="C237" s="260"/>
      <c r="D237" s="260"/>
      <c r="E237" s="261"/>
      <c r="F237" s="244"/>
      <c r="G237" s="260"/>
      <c r="H237" s="262"/>
    </row>
    <row r="238" spans="1:8" s="30" customFormat="1" ht="18" customHeight="1">
      <c r="A238" s="116" t="s">
        <v>203</v>
      </c>
      <c r="B238" s="27"/>
      <c r="C238" s="27"/>
      <c r="D238" s="29"/>
      <c r="E238" s="29"/>
      <c r="F238" s="29"/>
      <c r="G238" s="29"/>
      <c r="H238" s="37"/>
    </row>
    <row r="239" spans="1:8" s="30" customFormat="1" ht="15.75" customHeight="1">
      <c r="A239" s="17"/>
      <c r="B239" s="9"/>
      <c r="C239" s="9"/>
      <c r="D239" s="17"/>
      <c r="E239" s="18" t="s">
        <v>88</v>
      </c>
      <c r="F239" s="18" t="s">
        <v>89</v>
      </c>
      <c r="G239" s="17"/>
      <c r="H239" s="68" t="s">
        <v>48</v>
      </c>
    </row>
    <row r="240" spans="1:8" s="30" customFormat="1" ht="11.25" customHeight="1">
      <c r="A240" s="16"/>
      <c r="B240" s="14" t="s">
        <v>90</v>
      </c>
      <c r="C240" s="15"/>
      <c r="D240" s="20" t="s">
        <v>86</v>
      </c>
      <c r="E240" s="20" t="s">
        <v>60</v>
      </c>
      <c r="F240" s="20" t="s">
        <v>91</v>
      </c>
      <c r="G240" s="13"/>
      <c r="H240" s="54" t="s">
        <v>53</v>
      </c>
    </row>
    <row r="241" spans="1:8" s="30" customFormat="1" ht="15.75" customHeight="1">
      <c r="A241" s="8"/>
      <c r="B241" s="9"/>
      <c r="C241" s="9"/>
      <c r="D241" s="18">
        <v>0</v>
      </c>
      <c r="E241" s="143">
        <v>0</v>
      </c>
      <c r="F241" s="18">
        <v>0</v>
      </c>
      <c r="G241" s="17"/>
      <c r="H241" s="33">
        <f>ROUND(E241*F241,0)</f>
        <v>0</v>
      </c>
    </row>
    <row r="242" spans="1:8" s="30" customFormat="1" ht="18" customHeight="1">
      <c r="A242" s="8"/>
      <c r="B242" s="9"/>
      <c r="C242" s="9"/>
      <c r="D242" s="18">
        <v>0</v>
      </c>
      <c r="E242" s="143">
        <v>0</v>
      </c>
      <c r="F242" s="18">
        <v>0</v>
      </c>
      <c r="G242" s="17"/>
      <c r="H242" s="33">
        <f>ROUND(E242*F242,0)</f>
        <v>0</v>
      </c>
    </row>
    <row r="243" spans="1:8" s="30" customFormat="1" ht="18" customHeight="1">
      <c r="A243" s="8"/>
      <c r="B243" s="9"/>
      <c r="C243" s="9"/>
      <c r="D243" s="18">
        <v>0</v>
      </c>
      <c r="E243" s="143">
        <v>0</v>
      </c>
      <c r="F243" s="18">
        <v>0</v>
      </c>
      <c r="G243" s="17"/>
      <c r="H243" s="33">
        <f>ROUND(E243*F243,0)</f>
        <v>0</v>
      </c>
    </row>
    <row r="244" spans="1:8" s="30" customFormat="1" ht="18" customHeight="1">
      <c r="A244" s="8"/>
      <c r="B244" s="9"/>
      <c r="C244" s="9"/>
      <c r="D244" s="18">
        <v>0</v>
      </c>
      <c r="E244" s="143">
        <v>0</v>
      </c>
      <c r="F244" s="18">
        <v>0</v>
      </c>
      <c r="G244" s="17"/>
      <c r="H244" s="33">
        <f>ROUND(E244*F244,0)</f>
        <v>0</v>
      </c>
    </row>
    <row r="245" spans="1:8" s="30" customFormat="1" ht="18" customHeight="1">
      <c r="A245" s="8"/>
      <c r="B245" s="9"/>
      <c r="C245" s="9"/>
      <c r="D245" s="18">
        <v>0</v>
      </c>
      <c r="E245" s="143">
        <v>0</v>
      </c>
      <c r="F245" s="18">
        <v>0</v>
      </c>
      <c r="G245" s="17"/>
      <c r="H245" s="33">
        <f>ROUND(E245*F245,0)</f>
        <v>0</v>
      </c>
    </row>
    <row r="246" spans="1:8" s="30" customFormat="1" ht="18" customHeight="1">
      <c r="A246" s="61"/>
      <c r="B246" s="74"/>
      <c r="C246" s="74"/>
      <c r="D246" s="74"/>
      <c r="E246" s="129" t="s">
        <v>228</v>
      </c>
      <c r="F246" s="74"/>
      <c r="G246" s="17"/>
      <c r="H246" s="33">
        <f>ROUND(SUM(H241:H245),0)</f>
        <v>0</v>
      </c>
    </row>
    <row r="247" spans="1:8" s="30" customFormat="1" ht="15.75" customHeight="1">
      <c r="A247" s="81" t="s">
        <v>145</v>
      </c>
      <c r="B247" s="72"/>
      <c r="C247" s="72"/>
      <c r="D247" s="72"/>
      <c r="E247" s="72"/>
      <c r="F247" s="343" t="s">
        <v>146</v>
      </c>
      <c r="G247" s="17"/>
      <c r="H247" s="33">
        <f>ROUND(H236+H246,0)</f>
        <v>0</v>
      </c>
    </row>
    <row r="248" spans="1:8" s="30" customFormat="1" ht="15.75" customHeight="1">
      <c r="A248" s="136" t="s">
        <v>147</v>
      </c>
      <c r="B248" s="67"/>
      <c r="C248" s="67"/>
      <c r="D248" s="67"/>
      <c r="E248" s="67"/>
      <c r="F248" s="67"/>
      <c r="G248" s="114"/>
      <c r="H248" s="299"/>
    </row>
    <row r="249" spans="1:8" s="30" customFormat="1" ht="18" customHeight="1">
      <c r="A249" s="263"/>
      <c r="B249" s="264"/>
      <c r="C249" s="264"/>
      <c r="D249" s="264"/>
      <c r="E249" s="264"/>
      <c r="F249" s="264"/>
      <c r="G249" s="247"/>
      <c r="H249" s="296"/>
    </row>
    <row r="250" spans="1:8" s="30" customFormat="1" ht="18" customHeight="1">
      <c r="A250" s="116" t="s">
        <v>148</v>
      </c>
      <c r="B250" s="9"/>
      <c r="C250" s="9"/>
      <c r="D250" s="9"/>
      <c r="E250" s="9"/>
      <c r="F250" s="9"/>
      <c r="G250" s="9"/>
      <c r="H250" s="33"/>
    </row>
    <row r="251" spans="1:8" s="30" customFormat="1" ht="18" customHeight="1">
      <c r="A251" s="17"/>
      <c r="B251" s="9"/>
      <c r="C251" s="18" t="s">
        <v>95</v>
      </c>
      <c r="D251" s="18" t="s">
        <v>96</v>
      </c>
      <c r="E251" s="18" t="s">
        <v>97</v>
      </c>
      <c r="F251" s="18" t="s">
        <v>149</v>
      </c>
      <c r="G251" s="8" t="s">
        <v>99</v>
      </c>
      <c r="H251" s="68" t="s">
        <v>48</v>
      </c>
    </row>
    <row r="252" spans="1:8" s="30" customFormat="1" ht="15.75" customHeight="1">
      <c r="A252" s="13" t="s">
        <v>150</v>
      </c>
      <c r="B252" s="15"/>
      <c r="C252" s="20" t="s">
        <v>101</v>
      </c>
      <c r="D252" s="20" t="s">
        <v>102</v>
      </c>
      <c r="E252" s="20" t="s">
        <v>103</v>
      </c>
      <c r="F252" s="20" t="s">
        <v>151</v>
      </c>
      <c r="G252" s="13"/>
      <c r="H252" s="54" t="s">
        <v>53</v>
      </c>
    </row>
    <row r="253" spans="1:8" s="30" customFormat="1" ht="18" customHeight="1">
      <c r="A253" s="8" t="s">
        <v>152</v>
      </c>
      <c r="B253" s="9"/>
      <c r="C253" s="163">
        <v>0</v>
      </c>
      <c r="D253" s="149">
        <v>0</v>
      </c>
      <c r="E253" s="18">
        <v>0</v>
      </c>
      <c r="F253" s="64">
        <v>0</v>
      </c>
      <c r="G253" s="17"/>
      <c r="H253" s="33">
        <f>ROUND(C253*D253*E253*F253,0)</f>
        <v>0</v>
      </c>
    </row>
    <row r="254" spans="1:8" ht="18" customHeight="1">
      <c r="A254" s="8" t="s">
        <v>153</v>
      </c>
      <c r="B254" s="9"/>
      <c r="C254" s="163">
        <v>0</v>
      </c>
      <c r="D254" s="149">
        <v>0</v>
      </c>
      <c r="E254" s="18">
        <v>0</v>
      </c>
      <c r="F254" s="64">
        <v>0</v>
      </c>
      <c r="G254" s="17"/>
      <c r="H254" s="33">
        <f>ROUND(C254*D254*E254*F254,0)</f>
        <v>0</v>
      </c>
    </row>
    <row r="255" spans="1:8" ht="18" customHeight="1">
      <c r="A255" s="8" t="s">
        <v>154</v>
      </c>
      <c r="B255" s="9"/>
      <c r="C255" s="195">
        <v>0</v>
      </c>
      <c r="D255" s="149">
        <v>0</v>
      </c>
      <c r="E255" s="63">
        <v>0</v>
      </c>
      <c r="F255" s="64">
        <v>0</v>
      </c>
      <c r="G255" s="17"/>
      <c r="H255" s="33">
        <f>ROUND(C255*D255*E255*F255,0)</f>
        <v>0</v>
      </c>
    </row>
    <row r="256" spans="1:8" ht="18" customHeight="1">
      <c r="A256" s="8"/>
      <c r="B256" s="9"/>
      <c r="C256" s="195"/>
      <c r="D256" s="43"/>
      <c r="E256" s="63"/>
      <c r="F256" s="64"/>
      <c r="G256" s="17"/>
      <c r="H256" s="33">
        <f>ROUND(C256*D256*E256*F256,0)</f>
        <v>0</v>
      </c>
    </row>
    <row r="257" spans="1:8" ht="18" customHeight="1">
      <c r="A257" s="17"/>
      <c r="B257" s="9"/>
      <c r="C257" s="9"/>
      <c r="D257" s="9"/>
      <c r="E257" s="393" t="s">
        <v>229</v>
      </c>
      <c r="F257" s="394"/>
      <c r="G257" s="17"/>
      <c r="H257" s="33">
        <f>ROUND(SUM(H253:H256),0)</f>
        <v>0</v>
      </c>
    </row>
    <row r="258" spans="1:8" ht="18" customHeight="1">
      <c r="A258" s="274"/>
      <c r="B258" s="275"/>
      <c r="C258" s="275"/>
      <c r="D258" s="275"/>
      <c r="E258" s="276"/>
      <c r="F258" s="275"/>
      <c r="G258" s="275"/>
      <c r="H258" s="277"/>
    </row>
    <row r="259" spans="1:8" ht="18" customHeight="1">
      <c r="A259" s="229"/>
      <c r="B259" s="251"/>
      <c r="C259" s="251"/>
      <c r="D259" s="251"/>
      <c r="E259" s="251"/>
      <c r="F259" s="253"/>
      <c r="G259" s="251"/>
      <c r="H259" s="230"/>
    </row>
    <row r="260" spans="1:8" ht="18" customHeight="1">
      <c r="A260" s="116" t="s">
        <v>202</v>
      </c>
      <c r="B260" s="9"/>
      <c r="C260" s="9"/>
      <c r="D260" s="9"/>
      <c r="E260" s="9"/>
      <c r="F260" s="9"/>
      <c r="G260" s="9"/>
      <c r="H260" s="33"/>
    </row>
    <row r="261" spans="1:8" ht="18" customHeight="1">
      <c r="A261" s="17"/>
      <c r="B261" s="9"/>
      <c r="C261" s="9"/>
      <c r="D261" s="9"/>
      <c r="E261" s="18" t="s">
        <v>107</v>
      </c>
      <c r="F261" s="18" t="s">
        <v>155</v>
      </c>
      <c r="G261" s="65"/>
      <c r="H261" s="68" t="s">
        <v>48</v>
      </c>
    </row>
    <row r="262" spans="1:8" ht="15.75" customHeight="1">
      <c r="A262" s="16"/>
      <c r="B262" s="14" t="s">
        <v>108</v>
      </c>
      <c r="C262" s="15"/>
      <c r="D262" s="15"/>
      <c r="E262" s="20" t="s">
        <v>109</v>
      </c>
      <c r="F262" s="20" t="s">
        <v>156</v>
      </c>
      <c r="G262" s="13"/>
      <c r="H262" s="54" t="s">
        <v>53</v>
      </c>
    </row>
    <row r="263" spans="1:8" ht="15.75" customHeight="1">
      <c r="A263" s="8" t="s">
        <v>157</v>
      </c>
      <c r="B263" s="9"/>
      <c r="C263" s="9"/>
      <c r="D263" s="9"/>
      <c r="E263" s="143">
        <v>0</v>
      </c>
      <c r="F263" s="159">
        <v>0</v>
      </c>
      <c r="G263" s="17"/>
      <c r="H263" s="190">
        <f aca="true" t="shared" si="7" ref="H263:H268">ROUND(E263*F263,0)</f>
        <v>0</v>
      </c>
    </row>
    <row r="264" spans="1:8" ht="18" customHeight="1">
      <c r="A264" s="8" t="s">
        <v>158</v>
      </c>
      <c r="B264" s="9"/>
      <c r="C264" s="9"/>
      <c r="D264" s="9"/>
      <c r="E264" s="143">
        <v>0</v>
      </c>
      <c r="F264" s="159">
        <v>0</v>
      </c>
      <c r="G264" s="17"/>
      <c r="H264" s="190">
        <f t="shared" si="7"/>
        <v>0</v>
      </c>
    </row>
    <row r="265" spans="1:8" ht="18" customHeight="1">
      <c r="A265" s="8" t="s">
        <v>159</v>
      </c>
      <c r="B265" s="9"/>
      <c r="C265" s="9"/>
      <c r="D265" s="9"/>
      <c r="E265" s="143">
        <v>0</v>
      </c>
      <c r="F265" s="159">
        <v>0</v>
      </c>
      <c r="G265" s="17"/>
      <c r="H265" s="190">
        <f t="shared" si="7"/>
        <v>0</v>
      </c>
    </row>
    <row r="266" spans="1:8" ht="18" customHeight="1">
      <c r="A266" s="8" t="s">
        <v>160</v>
      </c>
      <c r="B266" s="9"/>
      <c r="C266" s="9"/>
      <c r="D266" s="9"/>
      <c r="E266" s="143">
        <v>0</v>
      </c>
      <c r="F266" s="159">
        <v>0</v>
      </c>
      <c r="G266" s="17"/>
      <c r="H266" s="190">
        <f t="shared" si="7"/>
        <v>0</v>
      </c>
    </row>
    <row r="267" spans="1:8" ht="18" customHeight="1">
      <c r="A267" s="17" t="s">
        <v>161</v>
      </c>
      <c r="B267" s="9"/>
      <c r="C267" s="9"/>
      <c r="D267" s="9"/>
      <c r="E267" s="143">
        <v>0</v>
      </c>
      <c r="F267" s="186">
        <v>0</v>
      </c>
      <c r="G267" s="17"/>
      <c r="H267" s="190">
        <f t="shared" si="7"/>
        <v>0</v>
      </c>
    </row>
    <row r="268" spans="1:8" ht="18" customHeight="1">
      <c r="A268" s="17" t="s">
        <v>162</v>
      </c>
      <c r="B268" s="9"/>
      <c r="C268" s="9"/>
      <c r="D268" s="9"/>
      <c r="E268" s="143">
        <v>0</v>
      </c>
      <c r="F268" s="186">
        <v>0</v>
      </c>
      <c r="G268" s="17"/>
      <c r="H268" s="190">
        <f t="shared" si="7"/>
        <v>0</v>
      </c>
    </row>
    <row r="269" spans="1:8" ht="18" customHeight="1">
      <c r="A269" s="61"/>
      <c r="B269" s="74"/>
      <c r="C269" s="74"/>
      <c r="D269" s="129" t="s">
        <v>230</v>
      </c>
      <c r="E269" s="74"/>
      <c r="F269" s="74"/>
      <c r="G269" s="17"/>
      <c r="H269" s="33">
        <f>SUM(H263:H268)</f>
        <v>0</v>
      </c>
    </row>
    <row r="270" spans="1:8" ht="15.75" customHeight="1">
      <c r="A270" s="81" t="s">
        <v>163</v>
      </c>
      <c r="B270" s="72"/>
      <c r="C270" s="72"/>
      <c r="D270" s="72"/>
      <c r="E270" s="72"/>
      <c r="F270" s="343" t="s">
        <v>164</v>
      </c>
      <c r="G270" s="17"/>
      <c r="H270" s="33">
        <f>ROUND(H257+H269,0)</f>
        <v>0</v>
      </c>
    </row>
    <row r="271" spans="1:8" ht="15.75" customHeight="1">
      <c r="A271" s="66" t="s">
        <v>165</v>
      </c>
      <c r="B271" s="67"/>
      <c r="C271" s="67"/>
      <c r="D271" s="67"/>
      <c r="E271" s="67"/>
      <c r="F271" s="67"/>
      <c r="G271" s="344"/>
      <c r="H271" s="349"/>
    </row>
    <row r="272" spans="1:8" ht="18" customHeight="1">
      <c r="A272" s="263"/>
      <c r="B272" s="264"/>
      <c r="C272" s="264"/>
      <c r="D272" s="264"/>
      <c r="E272" s="264"/>
      <c r="F272" s="264"/>
      <c r="G272" s="234"/>
      <c r="H272" s="236"/>
    </row>
    <row r="273" spans="1:8" ht="18" customHeight="1">
      <c r="A273" s="116" t="s">
        <v>166</v>
      </c>
      <c r="B273" s="9"/>
      <c r="C273" s="9"/>
      <c r="D273" s="9"/>
      <c r="E273" s="9"/>
      <c r="F273" s="9"/>
      <c r="G273" s="9"/>
      <c r="H273" s="33"/>
    </row>
    <row r="274" spans="1:8" ht="18" customHeight="1">
      <c r="A274" s="17"/>
      <c r="B274" s="9"/>
      <c r="C274" s="9"/>
      <c r="D274" s="9"/>
      <c r="E274" s="63"/>
      <c r="F274" s="63" t="s">
        <v>87</v>
      </c>
      <c r="G274" s="17"/>
      <c r="H274" s="68" t="s">
        <v>48</v>
      </c>
    </row>
    <row r="275" spans="1:8" ht="15.75" customHeight="1">
      <c r="A275" s="13" t="s">
        <v>127</v>
      </c>
      <c r="B275" s="15"/>
      <c r="C275" s="15"/>
      <c r="D275" s="15"/>
      <c r="E275" s="20" t="s">
        <v>86</v>
      </c>
      <c r="F275" s="20" t="s">
        <v>102</v>
      </c>
      <c r="G275" s="13"/>
      <c r="H275" s="54" t="s">
        <v>53</v>
      </c>
    </row>
    <row r="276" spans="1:8" ht="15.75" customHeight="1">
      <c r="A276" s="8"/>
      <c r="B276" s="9"/>
      <c r="C276" s="9"/>
      <c r="D276" s="9"/>
      <c r="E276" s="159"/>
      <c r="F276" s="162"/>
      <c r="G276" s="69"/>
      <c r="H276" s="33">
        <f>ROUND(E276*F276,0)</f>
        <v>0</v>
      </c>
    </row>
    <row r="277" spans="1:8" ht="18" customHeight="1">
      <c r="A277" s="17"/>
      <c r="B277" s="9"/>
      <c r="C277" s="9"/>
      <c r="D277" s="9"/>
      <c r="E277" s="17"/>
      <c r="F277" s="150"/>
      <c r="G277" s="69"/>
      <c r="H277" s="33">
        <f>ROUND(E277*F277,0)</f>
        <v>0</v>
      </c>
    </row>
    <row r="278" spans="1:8" ht="18" customHeight="1">
      <c r="A278" s="17"/>
      <c r="B278" s="9"/>
      <c r="C278" s="9"/>
      <c r="D278" s="9"/>
      <c r="E278" s="17"/>
      <c r="F278" s="52"/>
      <c r="G278" s="17"/>
      <c r="H278" s="33">
        <f>ROUND(E278*F278,0)</f>
        <v>0</v>
      </c>
    </row>
    <row r="279" spans="1:8" ht="18" customHeight="1">
      <c r="A279" s="17"/>
      <c r="B279" s="9"/>
      <c r="C279" s="9"/>
      <c r="D279" s="9"/>
      <c r="E279" s="17"/>
      <c r="F279" s="65"/>
      <c r="G279" s="17"/>
      <c r="H279" s="33">
        <f>ROUND(E279*F279,0)</f>
        <v>0</v>
      </c>
    </row>
    <row r="280" spans="1:8" ht="18" customHeight="1">
      <c r="A280" s="17"/>
      <c r="B280" s="9"/>
      <c r="C280" s="9"/>
      <c r="D280" s="9"/>
      <c r="E280" s="17"/>
      <c r="F280" s="65"/>
      <c r="G280" s="52"/>
      <c r="H280" s="33">
        <f>ROUND(E280*F280,0)</f>
        <v>0</v>
      </c>
    </row>
    <row r="281" spans="1:8" ht="18" customHeight="1">
      <c r="A281" s="73" t="s">
        <v>167</v>
      </c>
      <c r="B281" s="9"/>
      <c r="C281" s="9"/>
      <c r="D281" s="9"/>
      <c r="E281" s="9"/>
      <c r="F281" s="341" t="s">
        <v>164</v>
      </c>
      <c r="G281" s="61"/>
      <c r="H281" s="62">
        <f>ROUND(SUM(H276:H280),0)</f>
        <v>0</v>
      </c>
    </row>
    <row r="282" spans="1:8" ht="18" customHeight="1">
      <c r="A282" s="241"/>
      <c r="B282" s="242"/>
      <c r="C282" s="242"/>
      <c r="D282" s="242"/>
      <c r="E282" s="242"/>
      <c r="F282" s="244"/>
      <c r="G282" s="242"/>
      <c r="H282" s="245"/>
    </row>
    <row r="283" spans="1:8" ht="18" customHeight="1">
      <c r="A283" s="116" t="s">
        <v>200</v>
      </c>
      <c r="B283" s="9"/>
      <c r="C283" s="9"/>
      <c r="D283" s="9"/>
      <c r="E283" s="9"/>
      <c r="F283" s="9"/>
      <c r="G283" s="9"/>
      <c r="H283" s="351" t="s">
        <v>48</v>
      </c>
    </row>
    <row r="284" spans="1:8" ht="15" customHeight="1">
      <c r="A284" s="8" t="s">
        <v>90</v>
      </c>
      <c r="B284" s="9"/>
      <c r="C284" s="9"/>
      <c r="D284" s="9"/>
      <c r="E284" s="46"/>
      <c r="F284" s="9" t="s">
        <v>198</v>
      </c>
      <c r="G284" s="9"/>
      <c r="H284" s="350" t="s">
        <v>53</v>
      </c>
    </row>
    <row r="285" spans="1:8" ht="18" customHeight="1">
      <c r="A285" s="8"/>
      <c r="B285" s="9"/>
      <c r="C285" s="9"/>
      <c r="D285" s="9"/>
      <c r="E285" s="46"/>
      <c r="F285" s="9"/>
      <c r="G285" s="9"/>
      <c r="H285" s="25"/>
    </row>
    <row r="286" spans="1:8" ht="18.75" customHeight="1">
      <c r="A286" s="8"/>
      <c r="B286" s="9"/>
      <c r="C286" s="9"/>
      <c r="D286" s="9"/>
      <c r="E286" s="46"/>
      <c r="F286" s="9"/>
      <c r="G286" s="9"/>
      <c r="H286" s="25"/>
    </row>
    <row r="287" spans="1:8" ht="18" customHeight="1">
      <c r="A287" s="8"/>
      <c r="B287" s="9"/>
      <c r="C287" s="9"/>
      <c r="D287" s="9"/>
      <c r="E287" s="46"/>
      <c r="F287" s="9"/>
      <c r="G287" s="46"/>
      <c r="H287" s="33"/>
    </row>
    <row r="288" spans="1:8" ht="18" customHeight="1">
      <c r="A288" s="73" t="s">
        <v>221</v>
      </c>
      <c r="B288" s="74"/>
      <c r="C288" s="74"/>
      <c r="D288" s="74"/>
      <c r="E288" s="74"/>
      <c r="F288" s="342"/>
      <c r="G288" s="374" t="s">
        <v>164</v>
      </c>
      <c r="H288" s="62">
        <f>ROUND(SUM(H285:H287),0)</f>
        <v>0</v>
      </c>
    </row>
    <row r="289" spans="1:8" ht="18" customHeight="1">
      <c r="A289" s="310"/>
      <c r="B289" s="279"/>
      <c r="C289" s="279"/>
      <c r="D289" s="279"/>
      <c r="E289" s="279"/>
      <c r="F289" s="279"/>
      <c r="G289" s="280"/>
      <c r="H289" s="281"/>
    </row>
    <row r="290" spans="1:9" ht="18" customHeight="1">
      <c r="A290" s="353"/>
      <c r="B290" s="200"/>
      <c r="C290" s="200"/>
      <c r="D290" s="200"/>
      <c r="E290" s="200"/>
      <c r="F290" s="200"/>
      <c r="G290" s="232"/>
      <c r="H290" s="352"/>
      <c r="I290" s="142"/>
    </row>
    <row r="291" spans="1:8" ht="18" customHeight="1">
      <c r="A291" s="298" t="s">
        <v>210</v>
      </c>
      <c r="B291" s="9"/>
      <c r="C291" s="9"/>
      <c r="D291" s="9"/>
      <c r="E291" s="9"/>
      <c r="F291" s="9"/>
      <c r="G291" s="9"/>
      <c r="H291" s="354" t="s">
        <v>107</v>
      </c>
    </row>
    <row r="292" spans="1:8" ht="18" customHeight="1">
      <c r="A292" s="386"/>
      <c r="B292" s="387"/>
      <c r="C292" s="387"/>
      <c r="D292" s="387"/>
      <c r="E292" s="387"/>
      <c r="F292" s="387"/>
      <c r="G292" s="388"/>
      <c r="H292" s="25"/>
    </row>
    <row r="293" spans="1:8" ht="18" customHeight="1">
      <c r="A293" s="386"/>
      <c r="B293" s="387"/>
      <c r="C293" s="387"/>
      <c r="D293" s="387"/>
      <c r="E293" s="387"/>
      <c r="F293" s="387"/>
      <c r="G293" s="388"/>
      <c r="H293" s="25"/>
    </row>
    <row r="294" spans="1:8" ht="18" customHeight="1">
      <c r="A294" s="8"/>
      <c r="B294" s="9"/>
      <c r="C294" s="9"/>
      <c r="D294" s="9"/>
      <c r="E294" s="9"/>
      <c r="F294" s="9"/>
      <c r="G294" s="9"/>
      <c r="H294" s="25"/>
    </row>
    <row r="295" spans="1:8" ht="18" customHeight="1">
      <c r="A295" s="8"/>
      <c r="B295" s="9"/>
      <c r="C295" s="9"/>
      <c r="D295" s="9"/>
      <c r="E295" s="9"/>
      <c r="F295" s="9"/>
      <c r="G295" s="9"/>
      <c r="H295" s="25"/>
    </row>
    <row r="296" spans="1:8" ht="18" customHeight="1">
      <c r="A296" s="8"/>
      <c r="B296" s="9"/>
      <c r="C296" s="9"/>
      <c r="D296" s="9"/>
      <c r="E296" s="9"/>
      <c r="F296" s="9"/>
      <c r="G296" s="9"/>
      <c r="H296" s="25"/>
    </row>
    <row r="297" spans="1:8" ht="18" customHeight="1">
      <c r="A297" s="8"/>
      <c r="B297" s="9"/>
      <c r="C297" s="9"/>
      <c r="D297" s="9"/>
      <c r="E297" s="9"/>
      <c r="F297" s="9"/>
      <c r="G297" s="9"/>
      <c r="H297" s="25"/>
    </row>
    <row r="298" spans="1:8" ht="18" customHeight="1">
      <c r="A298" s="8" t="s">
        <v>168</v>
      </c>
      <c r="B298" s="9"/>
      <c r="C298" s="9"/>
      <c r="D298" s="9"/>
      <c r="E298" s="9"/>
      <c r="F298" s="342"/>
      <c r="G298" s="374" t="s">
        <v>121</v>
      </c>
      <c r="H298" s="33">
        <f>ROUND(SUM(H292:H297),0)</f>
        <v>0</v>
      </c>
    </row>
    <row r="299" spans="1:8" ht="18" customHeight="1">
      <c r="A299" s="241"/>
      <c r="B299" s="242"/>
      <c r="C299" s="242"/>
      <c r="D299" s="242"/>
      <c r="E299" s="242"/>
      <c r="F299" s="244"/>
      <c r="G299" s="242"/>
      <c r="H299" s="245"/>
    </row>
    <row r="300" spans="1:8" ht="18" customHeight="1">
      <c r="A300" s="116" t="s">
        <v>199</v>
      </c>
      <c r="B300" s="9"/>
      <c r="C300" s="9"/>
      <c r="D300" s="9"/>
      <c r="E300" s="9"/>
      <c r="F300" s="9"/>
      <c r="G300" s="9"/>
      <c r="H300" s="33"/>
    </row>
    <row r="301" spans="1:8" ht="18" customHeight="1">
      <c r="A301" s="17"/>
      <c r="B301" s="9"/>
      <c r="C301" s="9"/>
      <c r="D301" s="9"/>
      <c r="E301" s="9"/>
      <c r="F301" s="18"/>
      <c r="G301" s="32"/>
      <c r="H301" s="70" t="s">
        <v>48</v>
      </c>
    </row>
    <row r="302" spans="1:8" ht="11.25" customHeight="1">
      <c r="A302" s="13" t="s">
        <v>90</v>
      </c>
      <c r="B302" s="15"/>
      <c r="C302" s="15"/>
      <c r="D302" s="15"/>
      <c r="E302" s="15"/>
      <c r="F302" s="404" t="s">
        <v>198</v>
      </c>
      <c r="G302" s="405"/>
      <c r="H302" s="45" t="s">
        <v>53</v>
      </c>
    </row>
    <row r="303" spans="1:8" ht="15.75" customHeight="1">
      <c r="A303" s="17"/>
      <c r="B303" s="9"/>
      <c r="C303" s="9"/>
      <c r="D303" s="9"/>
      <c r="E303" s="9"/>
      <c r="F303" s="63"/>
      <c r="G303" s="306"/>
      <c r="H303" s="25"/>
    </row>
    <row r="304" spans="1:8" ht="18" customHeight="1">
      <c r="A304" s="17"/>
      <c r="B304" s="9"/>
      <c r="C304" s="9"/>
      <c r="D304" s="9"/>
      <c r="E304" s="9"/>
      <c r="F304" s="63"/>
      <c r="G304" s="307"/>
      <c r="H304" s="25"/>
    </row>
    <row r="305" spans="1:8" ht="18" customHeight="1">
      <c r="A305" s="17"/>
      <c r="B305" s="9"/>
      <c r="C305" s="9"/>
      <c r="D305" s="9"/>
      <c r="E305" s="9"/>
      <c r="F305" s="63"/>
      <c r="G305" s="9"/>
      <c r="H305" s="25">
        <f>ROUND(F305*G305,0)</f>
        <v>0</v>
      </c>
    </row>
    <row r="306" spans="1:8" ht="18" customHeight="1">
      <c r="A306" s="17"/>
      <c r="B306" s="9"/>
      <c r="C306" s="9"/>
      <c r="D306" s="9"/>
      <c r="E306" s="9"/>
      <c r="F306" s="308"/>
      <c r="G306" s="9"/>
      <c r="H306" s="25">
        <f>ROUND(F306*G306,0)</f>
        <v>0</v>
      </c>
    </row>
    <row r="307" spans="1:8" ht="18.75" customHeight="1">
      <c r="A307" s="17"/>
      <c r="B307" s="9"/>
      <c r="C307" s="9"/>
      <c r="D307" s="9"/>
      <c r="E307" s="9"/>
      <c r="F307" s="308"/>
      <c r="G307" s="9"/>
      <c r="H307" s="25">
        <f>ROUND(F307*G307,0)</f>
        <v>0</v>
      </c>
    </row>
    <row r="308" spans="1:8" ht="18" customHeight="1">
      <c r="A308" s="8" t="s">
        <v>222</v>
      </c>
      <c r="B308" s="9"/>
      <c r="C308" s="9"/>
      <c r="D308" s="9"/>
      <c r="E308" s="9"/>
      <c r="F308" s="341"/>
      <c r="G308" s="373" t="s">
        <v>146</v>
      </c>
      <c r="H308" s="33">
        <f>ROUND(SUM(H303:H307),0)</f>
        <v>0</v>
      </c>
    </row>
    <row r="309" spans="1:8" ht="15.75" customHeight="1">
      <c r="A309" s="233"/>
      <c r="B309" s="234"/>
      <c r="C309" s="234"/>
      <c r="D309" s="234"/>
      <c r="E309" s="234"/>
      <c r="F309" s="234"/>
      <c r="G309" s="235"/>
      <c r="H309" s="236"/>
    </row>
    <row r="310" spans="1:8" ht="18" customHeight="1">
      <c r="A310" s="116" t="s">
        <v>204</v>
      </c>
      <c r="B310" s="9"/>
      <c r="C310" s="9"/>
      <c r="D310" s="9"/>
      <c r="E310" s="9"/>
      <c r="F310" s="9"/>
      <c r="G310" s="9"/>
      <c r="H310" s="33"/>
    </row>
    <row r="311" spans="1:8" ht="18" customHeight="1">
      <c r="A311" s="8" t="s">
        <v>169</v>
      </c>
      <c r="B311" s="9"/>
      <c r="C311" s="18" t="s">
        <v>45</v>
      </c>
      <c r="D311" s="18" t="s">
        <v>170</v>
      </c>
      <c r="E311" s="63" t="s">
        <v>48</v>
      </c>
      <c r="F311" s="18" t="s">
        <v>60</v>
      </c>
      <c r="G311" s="17"/>
      <c r="H311" s="33"/>
    </row>
    <row r="312" spans="1:8" ht="11.25" customHeight="1">
      <c r="A312" s="13" t="s">
        <v>171</v>
      </c>
      <c r="B312" s="15"/>
      <c r="C312" s="20" t="s">
        <v>51</v>
      </c>
      <c r="D312" s="20" t="s">
        <v>172</v>
      </c>
      <c r="E312" s="20" t="s">
        <v>45</v>
      </c>
      <c r="F312" s="20" t="s">
        <v>173</v>
      </c>
      <c r="G312" s="16"/>
      <c r="H312" s="54" t="s">
        <v>48</v>
      </c>
    </row>
    <row r="313" spans="1:8" ht="12.75" customHeight="1">
      <c r="A313" s="13" t="s">
        <v>174</v>
      </c>
      <c r="B313" s="15"/>
      <c r="C313" s="20" t="s">
        <v>175</v>
      </c>
      <c r="D313" s="20" t="s">
        <v>176</v>
      </c>
      <c r="E313" s="20" t="s">
        <v>53</v>
      </c>
      <c r="F313" s="20" t="s">
        <v>177</v>
      </c>
      <c r="G313" s="26"/>
      <c r="H313" s="54" t="s">
        <v>53</v>
      </c>
    </row>
    <row r="314" spans="1:8" ht="18" customHeight="1">
      <c r="A314" s="56" t="s">
        <v>178</v>
      </c>
      <c r="B314" s="178"/>
      <c r="C314" s="18"/>
      <c r="D314" s="18"/>
      <c r="E314" s="163"/>
      <c r="F314" s="149"/>
      <c r="G314" s="17"/>
      <c r="H314" s="33"/>
    </row>
    <row r="315" spans="1:8" ht="18" customHeight="1">
      <c r="A315" s="400"/>
      <c r="B315" s="401"/>
      <c r="C315" s="63">
        <v>0</v>
      </c>
      <c r="D315" s="63">
        <v>0</v>
      </c>
      <c r="E315" s="63">
        <v>0</v>
      </c>
      <c r="F315" s="149">
        <v>0</v>
      </c>
      <c r="G315" s="17"/>
      <c r="H315" s="291">
        <f>ROUND(E315*F315,0)</f>
        <v>0</v>
      </c>
    </row>
    <row r="316" spans="1:8" ht="18" customHeight="1">
      <c r="A316" s="400"/>
      <c r="B316" s="401"/>
      <c r="C316" s="63"/>
      <c r="D316" s="63"/>
      <c r="E316" s="63"/>
      <c r="F316" s="65"/>
      <c r="G316" s="17"/>
      <c r="H316" s="291">
        <f>ROUND(E316*F316,0)</f>
        <v>0</v>
      </c>
    </row>
    <row r="317" spans="1:8" ht="18" customHeight="1">
      <c r="A317" s="400"/>
      <c r="B317" s="401"/>
      <c r="C317" s="63"/>
      <c r="D317" s="63"/>
      <c r="E317" s="63"/>
      <c r="F317" s="65"/>
      <c r="G317" s="17"/>
      <c r="H317" s="291">
        <f>ROUND(E317*F317,0)</f>
        <v>0</v>
      </c>
    </row>
    <row r="318" spans="1:8" ht="18.75" customHeight="1">
      <c r="A318" s="400"/>
      <c r="B318" s="401"/>
      <c r="C318" s="63"/>
      <c r="D318" s="63"/>
      <c r="E318" s="63"/>
      <c r="F318" s="65"/>
      <c r="G318" s="17"/>
      <c r="H318" s="291">
        <f>ROUND(E318*F318,0)</f>
        <v>0</v>
      </c>
    </row>
    <row r="319" spans="1:8" ht="18" customHeight="1">
      <c r="A319" s="16"/>
      <c r="B319" s="196"/>
      <c r="C319" s="9"/>
      <c r="D319" s="9"/>
      <c r="E319" s="393" t="s">
        <v>179</v>
      </c>
      <c r="F319" s="394"/>
      <c r="G319" s="17"/>
      <c r="H319" s="291">
        <f>SUM(H315:H318)</f>
        <v>0</v>
      </c>
    </row>
    <row r="320" spans="1:8" ht="15" customHeight="1">
      <c r="A320" s="125"/>
      <c r="B320" s="126"/>
      <c r="C320" s="126"/>
      <c r="D320" s="126"/>
      <c r="E320" s="127"/>
      <c r="F320" s="126"/>
      <c r="G320" s="126"/>
      <c r="H320" s="282"/>
    </row>
    <row r="321" spans="1:8" ht="18" customHeight="1">
      <c r="A321" s="265"/>
      <c r="B321" s="266"/>
      <c r="C321" s="266"/>
      <c r="D321" s="266"/>
      <c r="E321" s="266"/>
      <c r="F321" s="267"/>
      <c r="G321" s="266"/>
      <c r="H321" s="268"/>
    </row>
    <row r="322" spans="1:8" ht="18" customHeight="1">
      <c r="A322" s="298" t="s">
        <v>205</v>
      </c>
      <c r="B322" s="72"/>
      <c r="C322" s="72"/>
      <c r="D322" s="72"/>
      <c r="E322" s="72"/>
      <c r="F322" s="72"/>
      <c r="G322" s="72"/>
      <c r="H322" s="290"/>
    </row>
    <row r="323" spans="1:8" ht="15" customHeight="1">
      <c r="A323" s="17"/>
      <c r="B323" s="9"/>
      <c r="C323" s="9"/>
      <c r="D323" s="9"/>
      <c r="E323" s="17"/>
      <c r="F323" s="18" t="s">
        <v>58</v>
      </c>
      <c r="G323" s="17"/>
      <c r="H323" s="68" t="s">
        <v>48</v>
      </c>
    </row>
    <row r="324" spans="1:8" ht="18" customHeight="1">
      <c r="A324" s="16"/>
      <c r="B324" s="53" t="s">
        <v>59</v>
      </c>
      <c r="C324" s="15"/>
      <c r="D324" s="15"/>
      <c r="E324" s="20" t="s">
        <v>60</v>
      </c>
      <c r="F324" s="20" t="s">
        <v>61</v>
      </c>
      <c r="G324" s="20"/>
      <c r="H324" s="54" t="s">
        <v>53</v>
      </c>
    </row>
    <row r="325" spans="1:8" ht="18" customHeight="1">
      <c r="A325" s="8" t="s">
        <v>180</v>
      </c>
      <c r="B325" s="9"/>
      <c r="C325" s="9"/>
      <c r="D325" s="9"/>
      <c r="E325" s="160">
        <v>0</v>
      </c>
      <c r="F325" s="151">
        <f>SUM($H$314:$H$318)</f>
        <v>0</v>
      </c>
      <c r="G325" s="17"/>
      <c r="H325" s="33">
        <v>0</v>
      </c>
    </row>
    <row r="326" spans="1:8" ht="18" customHeight="1">
      <c r="A326" s="8" t="s">
        <v>62</v>
      </c>
      <c r="B326" s="9"/>
      <c r="C326" s="9"/>
      <c r="D326" s="9"/>
      <c r="E326" s="160">
        <v>0</v>
      </c>
      <c r="F326" s="151">
        <f>SUM($H$314:$H$318)</f>
        <v>0</v>
      </c>
      <c r="G326" s="17"/>
      <c r="H326" s="33">
        <f>ROUND(E326*F326,0)</f>
        <v>0</v>
      </c>
    </row>
    <row r="327" spans="1:8" ht="18" customHeight="1">
      <c r="A327" s="8" t="s">
        <v>181</v>
      </c>
      <c r="B327" s="9"/>
      <c r="C327" s="9"/>
      <c r="D327" s="9"/>
      <c r="E327" s="160">
        <v>0</v>
      </c>
      <c r="F327" s="151">
        <v>0</v>
      </c>
      <c r="G327" s="17"/>
      <c r="H327" s="33">
        <f>ROUND(E327*F327,0)</f>
        <v>0</v>
      </c>
    </row>
    <row r="328" spans="1:8" ht="18" customHeight="1">
      <c r="A328" s="8" t="s">
        <v>182</v>
      </c>
      <c r="B328" s="9"/>
      <c r="C328" s="9"/>
      <c r="D328" s="9"/>
      <c r="E328" s="63"/>
      <c r="F328" s="65"/>
      <c r="G328" s="17"/>
      <c r="H328" s="33">
        <f>ROUND(E328*F328,0)</f>
        <v>0</v>
      </c>
    </row>
    <row r="329" spans="1:8" ht="18" customHeight="1">
      <c r="A329" s="8" t="s">
        <v>182</v>
      </c>
      <c r="B329" s="9"/>
      <c r="C329" s="9"/>
      <c r="D329" s="9"/>
      <c r="E329" s="63"/>
      <c r="F329" s="65"/>
      <c r="G329" s="17"/>
      <c r="H329" s="33">
        <f>ROUND(E329*F329,0)</f>
        <v>0</v>
      </c>
    </row>
    <row r="330" spans="1:8" ht="15.75" customHeight="1">
      <c r="A330" s="61"/>
      <c r="B330" s="74"/>
      <c r="C330" s="74"/>
      <c r="D330" s="74" t="s">
        <v>231</v>
      </c>
      <c r="E330" s="129"/>
      <c r="F330" s="74"/>
      <c r="G330" s="17"/>
      <c r="H330" s="33">
        <f>ROUND(SUM(H325:H329),0)</f>
        <v>0</v>
      </c>
    </row>
    <row r="331" spans="1:8" ht="15.75" customHeight="1">
      <c r="A331" s="310" t="s">
        <v>183</v>
      </c>
      <c r="B331" s="332"/>
      <c r="C331" s="332"/>
      <c r="D331" s="332"/>
      <c r="E331" s="332"/>
      <c r="F331" s="355" t="s">
        <v>121</v>
      </c>
      <c r="G331" s="17"/>
      <c r="H331" s="33">
        <f>ROUND(H319+H330,0)</f>
        <v>0</v>
      </c>
    </row>
    <row r="332" spans="1:8" ht="15.75" customHeight="1">
      <c r="A332" s="66" t="s">
        <v>184</v>
      </c>
      <c r="B332" s="67"/>
      <c r="C332" s="67"/>
      <c r="D332" s="67"/>
      <c r="E332" s="67"/>
      <c r="F332" s="67"/>
      <c r="G332" s="114"/>
      <c r="H332" s="299"/>
    </row>
    <row r="333" spans="1:8" ht="18" customHeight="1">
      <c r="A333" s="300"/>
      <c r="B333" s="301"/>
      <c r="C333" s="301"/>
      <c r="D333" s="301"/>
      <c r="E333" s="301"/>
      <c r="F333" s="301"/>
      <c r="G333" s="301"/>
      <c r="H333" s="302"/>
    </row>
    <row r="334" spans="1:8" ht="18" customHeight="1">
      <c r="A334" s="292" t="s">
        <v>185</v>
      </c>
      <c r="B334" s="67"/>
      <c r="C334" s="67"/>
      <c r="D334" s="67"/>
      <c r="E334" s="67"/>
      <c r="F334" s="67"/>
      <c r="G334" s="67"/>
      <c r="H334" s="299"/>
    </row>
    <row r="335" spans="1:8" ht="18" customHeight="1">
      <c r="A335" s="81"/>
      <c r="B335" s="72"/>
      <c r="C335" s="72"/>
      <c r="D335" s="72"/>
      <c r="E335" s="75"/>
      <c r="F335" s="75"/>
      <c r="G335" s="75"/>
      <c r="H335" s="137" t="s">
        <v>48</v>
      </c>
    </row>
    <row r="336" spans="1:8" ht="18" customHeight="1">
      <c r="A336" s="81" t="s">
        <v>186</v>
      </c>
      <c r="B336" s="72"/>
      <c r="C336" s="72"/>
      <c r="D336" s="72"/>
      <c r="E336" s="76" t="s">
        <v>86</v>
      </c>
      <c r="F336" s="158" t="s">
        <v>87</v>
      </c>
      <c r="G336" s="75"/>
      <c r="H336" s="137" t="s">
        <v>53</v>
      </c>
    </row>
    <row r="337" spans="1:8" ht="18" customHeight="1">
      <c r="A337" s="386"/>
      <c r="B337" s="387"/>
      <c r="C337" s="387"/>
      <c r="D337" s="388"/>
      <c r="E337" s="18"/>
      <c r="F337" s="43"/>
      <c r="G337" s="17"/>
      <c r="H337" s="33"/>
    </row>
    <row r="338" spans="1:8" ht="18" customHeight="1">
      <c r="A338" s="8"/>
      <c r="B338" s="9"/>
      <c r="C338" s="9"/>
      <c r="D338" s="9"/>
      <c r="E338" s="17"/>
      <c r="F338" s="22"/>
      <c r="G338" s="17"/>
      <c r="H338" s="33">
        <f aca="true" t="shared" si="8" ref="H338:H343">ROUND(E338*F338,0)</f>
        <v>0</v>
      </c>
    </row>
    <row r="339" spans="1:8" ht="18" customHeight="1">
      <c r="A339" s="17"/>
      <c r="B339" s="9"/>
      <c r="C339" s="9"/>
      <c r="D339" s="9"/>
      <c r="E339" s="17"/>
      <c r="F339" s="17"/>
      <c r="G339" s="17"/>
      <c r="H339" s="33">
        <f t="shared" si="8"/>
        <v>0</v>
      </c>
    </row>
    <row r="340" spans="1:8" ht="18" customHeight="1">
      <c r="A340" s="17"/>
      <c r="B340" s="9"/>
      <c r="C340" s="9"/>
      <c r="D340" s="9"/>
      <c r="E340" s="17"/>
      <c r="F340" s="17"/>
      <c r="G340" s="17"/>
      <c r="H340" s="33">
        <f t="shared" si="8"/>
        <v>0</v>
      </c>
    </row>
    <row r="341" spans="1:8" ht="18" customHeight="1">
      <c r="A341" s="17"/>
      <c r="B341" s="9"/>
      <c r="C341" s="9"/>
      <c r="D341" s="9"/>
      <c r="E341" s="17"/>
      <c r="F341" s="17"/>
      <c r="G341" s="17"/>
      <c r="H341" s="33">
        <f t="shared" si="8"/>
        <v>0</v>
      </c>
    </row>
    <row r="342" spans="1:8" ht="18" customHeight="1">
      <c r="A342" s="17"/>
      <c r="B342" s="9"/>
      <c r="C342" s="9"/>
      <c r="D342" s="9"/>
      <c r="E342" s="17"/>
      <c r="F342" s="17"/>
      <c r="G342" s="17"/>
      <c r="H342" s="33">
        <f t="shared" si="8"/>
        <v>0</v>
      </c>
    </row>
    <row r="343" spans="1:8" ht="15.75" customHeight="1">
      <c r="A343" s="17"/>
      <c r="B343" s="9"/>
      <c r="C343" s="9"/>
      <c r="D343" s="9"/>
      <c r="E343" s="17"/>
      <c r="F343" s="17"/>
      <c r="G343" s="17"/>
      <c r="H343" s="33">
        <f t="shared" si="8"/>
        <v>0</v>
      </c>
    </row>
    <row r="344" spans="1:8" ht="15" customHeight="1">
      <c r="A344" s="8" t="s">
        <v>187</v>
      </c>
      <c r="B344" s="9"/>
      <c r="C344" s="9"/>
      <c r="D344" s="9"/>
      <c r="E344" s="9"/>
      <c r="F344" s="341" t="s">
        <v>146</v>
      </c>
      <c r="G344" s="17"/>
      <c r="H344" s="33">
        <f>ROUND(SUM(H337:H343),0)</f>
        <v>0</v>
      </c>
    </row>
    <row r="345" spans="1:8" ht="18" customHeight="1">
      <c r="A345" s="241"/>
      <c r="B345" s="242"/>
      <c r="C345" s="242"/>
      <c r="D345" s="242"/>
      <c r="E345" s="243"/>
      <c r="F345" s="242"/>
      <c r="G345" s="242"/>
      <c r="H345" s="245"/>
    </row>
    <row r="346" spans="1:8" ht="18" customHeight="1">
      <c r="A346" s="297" t="s">
        <v>188</v>
      </c>
      <c r="B346" s="279"/>
      <c r="C346" s="279"/>
      <c r="D346" s="279"/>
      <c r="E346" s="279"/>
      <c r="F346" s="279"/>
      <c r="G346" s="279"/>
      <c r="H346" s="287" t="s">
        <v>189</v>
      </c>
    </row>
    <row r="347" spans="1:8" ht="18" customHeight="1">
      <c r="A347" s="13"/>
      <c r="B347" s="72"/>
      <c r="C347" s="72"/>
      <c r="D347" s="72"/>
      <c r="E347" s="72"/>
      <c r="F347" s="72"/>
      <c r="G347" s="72"/>
      <c r="H347" s="25">
        <v>0</v>
      </c>
    </row>
    <row r="348" spans="1:8" ht="18" customHeight="1">
      <c r="A348" s="8"/>
      <c r="B348" s="9"/>
      <c r="C348" s="9"/>
      <c r="D348" s="9"/>
      <c r="E348" s="9"/>
      <c r="F348" s="9"/>
      <c r="G348" s="9"/>
      <c r="H348" s="25">
        <v>0</v>
      </c>
    </row>
    <row r="349" spans="1:8" ht="18" customHeight="1">
      <c r="A349" s="8"/>
      <c r="B349" s="9"/>
      <c r="C349" s="9"/>
      <c r="D349" s="9"/>
      <c r="E349" s="9"/>
      <c r="F349" s="9"/>
      <c r="G349" s="9"/>
      <c r="H349" s="25">
        <v>0</v>
      </c>
    </row>
    <row r="350" spans="1:8" ht="18" customHeight="1">
      <c r="A350" s="8"/>
      <c r="B350" s="9"/>
      <c r="C350" s="9"/>
      <c r="D350" s="9"/>
      <c r="E350" s="9"/>
      <c r="F350" s="24"/>
      <c r="G350" s="9"/>
      <c r="H350" s="25">
        <v>0</v>
      </c>
    </row>
    <row r="351" spans="1:8" ht="18" customHeight="1">
      <c r="A351" s="8" t="s">
        <v>223</v>
      </c>
      <c r="B351" s="9"/>
      <c r="C351" s="9"/>
      <c r="D351" s="9"/>
      <c r="E351" s="9"/>
      <c r="G351" s="341" t="s">
        <v>146</v>
      </c>
      <c r="H351" s="25">
        <f>ROUND(SUM(H347:H350),0)</f>
        <v>0</v>
      </c>
    </row>
    <row r="352" spans="1:8" ht="18" customHeight="1">
      <c r="A352" s="278"/>
      <c r="B352" s="279"/>
      <c r="C352" s="279"/>
      <c r="D352" s="279"/>
      <c r="E352" s="279"/>
      <c r="F352" s="279"/>
      <c r="G352" s="288"/>
      <c r="H352" s="281"/>
    </row>
    <row r="353" spans="1:8" ht="18" customHeight="1">
      <c r="A353" s="231"/>
      <c r="B353" s="200"/>
      <c r="C353" s="200"/>
      <c r="D353" s="200"/>
      <c r="E353" s="200"/>
      <c r="F353" s="200"/>
      <c r="G353" s="232"/>
      <c r="H353" s="222"/>
    </row>
    <row r="354" spans="1:8" ht="18" customHeight="1">
      <c r="A354" s="116" t="s">
        <v>190</v>
      </c>
      <c r="B354" s="9"/>
      <c r="C354" s="9"/>
      <c r="D354" s="9"/>
      <c r="E354" s="9"/>
      <c r="F354" s="9"/>
      <c r="G354" s="9"/>
      <c r="H354" s="33"/>
    </row>
    <row r="355" spans="1:8" ht="18" customHeight="1">
      <c r="A355" s="17"/>
      <c r="B355" s="9"/>
      <c r="C355" s="9"/>
      <c r="D355" s="9"/>
      <c r="E355" s="63" t="s">
        <v>86</v>
      </c>
      <c r="F355" s="18" t="s">
        <v>87</v>
      </c>
      <c r="G355" s="17"/>
      <c r="H355" s="68" t="s">
        <v>48</v>
      </c>
    </row>
    <row r="356" spans="1:8" ht="18.75" customHeight="1">
      <c r="A356" s="16"/>
      <c r="B356" s="14" t="s">
        <v>90</v>
      </c>
      <c r="C356" s="15"/>
      <c r="D356" s="15"/>
      <c r="E356" s="20" t="s">
        <v>119</v>
      </c>
      <c r="F356" s="20" t="s">
        <v>191</v>
      </c>
      <c r="G356" s="13"/>
      <c r="H356" s="54" t="s">
        <v>53</v>
      </c>
    </row>
    <row r="357" spans="1:8" ht="18" customHeight="1">
      <c r="A357" s="386"/>
      <c r="B357" s="387"/>
      <c r="C357" s="387"/>
      <c r="D357" s="388"/>
      <c r="E357" s="159"/>
      <c r="F357" s="149"/>
      <c r="G357" s="17"/>
      <c r="H357" s="33">
        <f>ROUND(E357*F357,0)</f>
        <v>0</v>
      </c>
    </row>
    <row r="358" spans="1:8" ht="18" customHeight="1">
      <c r="A358" s="17"/>
      <c r="B358" s="9"/>
      <c r="C358" s="9"/>
      <c r="D358" s="9"/>
      <c r="E358" s="187"/>
      <c r="F358" s="185"/>
      <c r="G358" s="17"/>
      <c r="H358" s="33">
        <f aca="true" t="shared" si="9" ref="H358:H370">ROUND(E358*F358,0)</f>
        <v>0</v>
      </c>
    </row>
    <row r="359" spans="1:8" ht="18" customHeight="1">
      <c r="A359" s="17"/>
      <c r="B359" s="9"/>
      <c r="C359" s="9"/>
      <c r="D359" s="9"/>
      <c r="E359" s="187"/>
      <c r="F359" s="185"/>
      <c r="G359" s="17"/>
      <c r="H359" s="33">
        <f t="shared" si="9"/>
        <v>0</v>
      </c>
    </row>
    <row r="360" spans="1:8" ht="18" customHeight="1">
      <c r="A360" s="17"/>
      <c r="B360" s="9"/>
      <c r="C360" s="9"/>
      <c r="D360" s="9"/>
      <c r="E360" s="187"/>
      <c r="F360" s="185"/>
      <c r="G360" s="17"/>
      <c r="H360" s="33">
        <f t="shared" si="9"/>
        <v>0</v>
      </c>
    </row>
    <row r="361" spans="1:8" ht="18" customHeight="1">
      <c r="A361" s="17"/>
      <c r="B361" s="9"/>
      <c r="C361" s="9"/>
      <c r="D361" s="9"/>
      <c r="E361" s="187"/>
      <c r="F361" s="185"/>
      <c r="G361" s="17"/>
      <c r="H361" s="33">
        <f t="shared" si="9"/>
        <v>0</v>
      </c>
    </row>
    <row r="362" spans="1:8" ht="18" customHeight="1">
      <c r="A362" s="17"/>
      <c r="B362" s="9"/>
      <c r="C362" s="9"/>
      <c r="D362" s="9"/>
      <c r="E362" s="187"/>
      <c r="F362" s="185"/>
      <c r="G362" s="17"/>
      <c r="H362" s="33">
        <f t="shared" si="9"/>
        <v>0</v>
      </c>
    </row>
    <row r="363" spans="1:8" ht="18" customHeight="1">
      <c r="A363" s="17"/>
      <c r="B363" s="9"/>
      <c r="C363" s="9"/>
      <c r="D363" s="9"/>
      <c r="E363" s="187"/>
      <c r="F363" s="185"/>
      <c r="G363" s="17"/>
      <c r="H363" s="33">
        <f t="shared" si="9"/>
        <v>0</v>
      </c>
    </row>
    <row r="364" spans="1:8" ht="18" customHeight="1">
      <c r="A364" s="17"/>
      <c r="B364" s="9"/>
      <c r="C364" s="9"/>
      <c r="D364" s="9"/>
      <c r="E364" s="187"/>
      <c r="F364" s="185"/>
      <c r="G364" s="17"/>
      <c r="H364" s="33">
        <f t="shared" si="9"/>
        <v>0</v>
      </c>
    </row>
    <row r="365" spans="1:8" ht="18" customHeight="1">
      <c r="A365" s="17"/>
      <c r="B365" s="9"/>
      <c r="C365" s="9"/>
      <c r="D365" s="9"/>
      <c r="E365" s="187"/>
      <c r="F365" s="185"/>
      <c r="G365" s="17"/>
      <c r="H365" s="33">
        <f t="shared" si="9"/>
        <v>0</v>
      </c>
    </row>
    <row r="366" spans="1:8" ht="18" customHeight="1">
      <c r="A366" s="17"/>
      <c r="B366" s="9"/>
      <c r="C366" s="9"/>
      <c r="D366" s="9"/>
      <c r="E366" s="187"/>
      <c r="F366" s="185"/>
      <c r="G366" s="17"/>
      <c r="H366" s="33">
        <f t="shared" si="9"/>
        <v>0</v>
      </c>
    </row>
    <row r="367" spans="1:8" ht="18" customHeight="1">
      <c r="A367" s="17"/>
      <c r="B367" s="9"/>
      <c r="C367" s="9"/>
      <c r="D367" s="9"/>
      <c r="E367" s="187"/>
      <c r="F367" s="185"/>
      <c r="G367" s="17"/>
      <c r="H367" s="33">
        <f t="shared" si="9"/>
        <v>0</v>
      </c>
    </row>
    <row r="368" spans="1:8" ht="18" customHeight="1">
      <c r="A368" s="17"/>
      <c r="B368" s="9"/>
      <c r="C368" s="9"/>
      <c r="D368" s="9"/>
      <c r="E368" s="187"/>
      <c r="F368" s="185"/>
      <c r="G368" s="17"/>
      <c r="H368" s="33">
        <f t="shared" si="9"/>
        <v>0</v>
      </c>
    </row>
    <row r="369" spans="1:8" ht="18" customHeight="1">
      <c r="A369" s="17"/>
      <c r="B369" s="9"/>
      <c r="C369" s="9"/>
      <c r="D369" s="9"/>
      <c r="E369" s="187"/>
      <c r="F369" s="185"/>
      <c r="G369" s="17"/>
      <c r="H369" s="33">
        <f t="shared" si="9"/>
        <v>0</v>
      </c>
    </row>
    <row r="370" spans="1:8" ht="18" customHeight="1">
      <c r="A370" s="17"/>
      <c r="B370" s="9"/>
      <c r="C370" s="9"/>
      <c r="D370" s="9"/>
      <c r="E370" s="187"/>
      <c r="F370" s="185"/>
      <c r="G370" s="17"/>
      <c r="H370" s="33">
        <f t="shared" si="9"/>
        <v>0</v>
      </c>
    </row>
    <row r="371" spans="1:8" ht="18" customHeight="1">
      <c r="A371" s="278" t="s">
        <v>192</v>
      </c>
      <c r="B371" s="279"/>
      <c r="C371" s="279"/>
      <c r="D371" s="279"/>
      <c r="E371" s="279"/>
      <c r="F371" s="356" t="s">
        <v>146</v>
      </c>
      <c r="G371" s="289"/>
      <c r="H371" s="281">
        <f>ROUND(SUM(H357:H370),0)</f>
        <v>0</v>
      </c>
    </row>
    <row r="372" spans="1:8" ht="18" customHeight="1">
      <c r="A372" s="1"/>
      <c r="B372" s="1"/>
      <c r="C372" s="1"/>
      <c r="D372" s="1"/>
      <c r="E372" s="1"/>
      <c r="F372" s="1"/>
      <c r="G372" s="1"/>
      <c r="H372" s="86"/>
    </row>
    <row r="373" spans="1:8" ht="18" customHeight="1">
      <c r="A373" s="3"/>
      <c r="B373" s="3"/>
      <c r="C373" s="3"/>
      <c r="D373" s="3"/>
      <c r="E373" s="3"/>
      <c r="F373" s="3"/>
      <c r="G373" s="3"/>
      <c r="H373" s="86"/>
    </row>
    <row r="374" spans="1:8" ht="18" customHeight="1">
      <c r="A374" s="58"/>
      <c r="B374" s="58"/>
      <c r="C374" s="58"/>
      <c r="D374" s="58"/>
      <c r="E374" s="58"/>
      <c r="F374" s="58"/>
      <c r="G374" s="58"/>
      <c r="H374" s="86"/>
    </row>
  </sheetData>
  <mergeCells count="27">
    <mergeCell ref="A337:D337"/>
    <mergeCell ref="A357:D357"/>
    <mergeCell ref="A206:D206"/>
    <mergeCell ref="A207:D207"/>
    <mergeCell ref="A208:D208"/>
    <mergeCell ref="A292:G292"/>
    <mergeCell ref="E319:F319"/>
    <mergeCell ref="A316:B316"/>
    <mergeCell ref="A317:B317"/>
    <mergeCell ref="A318:B318"/>
    <mergeCell ref="F22:G22"/>
    <mergeCell ref="F24:H24"/>
    <mergeCell ref="A315:B315"/>
    <mergeCell ref="E146:F146"/>
    <mergeCell ref="E236:F236"/>
    <mergeCell ref="E257:F257"/>
    <mergeCell ref="F302:G302"/>
    <mergeCell ref="A191:B191"/>
    <mergeCell ref="A192:B192"/>
    <mergeCell ref="A193:B193"/>
    <mergeCell ref="A293:G293"/>
    <mergeCell ref="A194:B194"/>
    <mergeCell ref="A205:D205"/>
    <mergeCell ref="F41:G41"/>
    <mergeCell ref="D157:F157"/>
    <mergeCell ref="B126:F126"/>
    <mergeCell ref="D137:F137"/>
  </mergeCells>
  <printOptions horizontalCentered="1"/>
  <pageMargins left="0.55" right="0.44" top="0.5" bottom="0.5" header="0.25" footer="0.3"/>
  <pageSetup horizontalDpi="300" verticalDpi="300" orientation="portrait" scale="95" r:id="rId2"/>
  <headerFooter alignWithMargins="0">
    <oddHeader>&amp;R&amp;"Times New Roman,Regular"&amp;8PAGE  &amp;P  OF  &amp;N    PAGE(S)</oddHeader>
    <oddFooter>&amp;L&amp;"Arial,Regular"&amp;10G:/Shared/Contracts (7/00)&amp;CBUDGET</oddFooter>
  </headerFooter>
  <rowBreaks count="13" manualBreakCount="13">
    <brk id="46" max="7" man="1"/>
    <brk id="77" max="7" man="1"/>
    <brk id="115" max="7" man="1"/>
    <brk id="147" max="7" man="1"/>
    <brk id="185" max="7" man="1"/>
    <brk id="214" max="7" man="1"/>
    <brk id="248" max="7" man="1"/>
    <brk id="290" max="7" man="1"/>
    <brk id="332" max="7" man="1"/>
    <brk id="441" max="65535" man="1"/>
    <brk id="474" max="65535" man="1"/>
    <brk id="507" max="65535" man="1"/>
    <brk id="535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IIABLK.BUD</dc:title>
  <dc:subject>Title IIA (Template)</dc:subject>
  <dc:creator>Idelle</dc:creator>
  <cp:keywords/>
  <dc:description/>
  <cp:lastModifiedBy>HenderJ</cp:lastModifiedBy>
  <cp:lastPrinted>2005-06-13T17:48:10Z</cp:lastPrinted>
  <dcterms:created xsi:type="dcterms:W3CDTF">1998-08-31T02:05:21Z</dcterms:created>
  <dcterms:modified xsi:type="dcterms:W3CDTF">2013-01-17T23:02:19Z</dcterms:modified>
  <cp:category/>
  <cp:version/>
  <cp:contentType/>
  <cp:contentStatus/>
</cp:coreProperties>
</file>