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95" yWindow="120" windowWidth="12015" windowHeight="9825"/>
  </bookViews>
  <sheets>
    <sheet name="Instructions" sheetId="60" r:id="rId1"/>
    <sheet name="Review Schedule" sheetId="20" state="hidden" r:id="rId2"/>
    <sheet name="Global" sheetId="61" r:id="rId3"/>
    <sheet name="CAD" sheetId="10" r:id="rId4"/>
    <sheet name="Mobile" sheetId="52" r:id="rId5"/>
    <sheet name="Field Reporting" sheetId="63" r:id="rId6"/>
    <sheet name="Interfaces" sheetId="66" r:id="rId7"/>
  </sheets>
  <externalReferences>
    <externalReference r:id="rId8"/>
    <externalReference r:id="rId9"/>
    <externalReference r:id="rId10"/>
    <externalReference r:id="rId11"/>
    <externalReference r:id="rId12"/>
  </externalReferences>
  <definedNames>
    <definedName name="Accident_Reporting" localSheetId="5">'Field Reporting'!#REF!</definedName>
    <definedName name="Accident_Reporting">#REF!</definedName>
    <definedName name="Accidental_Report">'Field Reporting'!$B$318</definedName>
    <definedName name="Additional_Report_Forms" localSheetId="5">'Field Reporting'!$B$189</definedName>
    <definedName name="Additional_Report_Forms">#REF!</definedName>
    <definedName name="Alerts_and_Flags">#REF!</definedName>
    <definedName name="Animal_Control">#REF!</definedName>
    <definedName name="Application.Integration">#REF!</definedName>
    <definedName name="Application_Integration" localSheetId="5">#REF!</definedName>
    <definedName name="Application_Integration" localSheetId="2">[1]Mobile!$B$208</definedName>
    <definedName name="Application_Integration">Mobile!$B$137</definedName>
    <definedName name="Arrest...Reporting">'[2]Field Reporting'!#REF!</definedName>
    <definedName name="Arrest..Reporting">'[2]Field Reporting'!#REF!</definedName>
    <definedName name="Arrest.Reporting">'[2]Field Reporting'!#REF!</definedName>
    <definedName name="Arrest_Reporting" localSheetId="5">'Field Reporting'!#REF!</definedName>
    <definedName name="Arrest_Reporting" localSheetId="2">#REF!</definedName>
    <definedName name="Arrest_Reporting">#REF!</definedName>
    <definedName name="Asset.Mgmt">#REF!</definedName>
    <definedName name="Asset_Management">'Field Reporting'!$B$425</definedName>
    <definedName name="Asset_Mgmt" localSheetId="5">#REF!</definedName>
    <definedName name="Asset_Mgmt" localSheetId="2">#REF!</definedName>
    <definedName name="Asset_Mgmt">#REF!</definedName>
    <definedName name="Audit.Trails">#REF!</definedName>
    <definedName name="Audit_Trails" localSheetId="5">#REF!</definedName>
    <definedName name="Audit_Trails" localSheetId="2">Global!$B$156</definedName>
    <definedName name="Audit_Trails">[3]Global!$B$258</definedName>
    <definedName name="Bail_and_Bonds">#REF!</definedName>
    <definedName name="Bail_Processing">#REF!</definedName>
    <definedName name="Be_On_The_Lookouts__BOLOs">#REF!</definedName>
    <definedName name="Bicycle_Permits">#REF!</definedName>
    <definedName name="BOLOs">CAD!$B$1186</definedName>
    <definedName name="BOLs" localSheetId="5">#REF!</definedName>
    <definedName name="BOLs">[1]CAD!$B$1107</definedName>
    <definedName name="BOLs.">#REF!</definedName>
    <definedName name="Booking" localSheetId="5">'Field Reporting'!#REF!</definedName>
    <definedName name="Booking">#REF!</definedName>
    <definedName name="CAD.AVL">#REF!</definedName>
    <definedName name="CAD.Mapping">#REF!</definedName>
    <definedName name="CAD.Mgmt.Reporting">#REF!</definedName>
    <definedName name="CAD_Application_and_Offendertrak__JMS" localSheetId="5">#REF!</definedName>
    <definedName name="CAD_Application_and_Offendertrak__JMS">#REF!</definedName>
    <definedName name="CAD_AVL" localSheetId="5">#REF!</definedName>
    <definedName name="CAD_AVL" localSheetId="2">[1]CAD!$B$542</definedName>
    <definedName name="CAD_AVL">CAD!$B$587</definedName>
    <definedName name="CAD_Event_Number">CAD!$B$78</definedName>
    <definedName name="CAD_Geofile_and_Mapping" localSheetId="5">[4]Global!#REF!</definedName>
    <definedName name="CAD_Geofile_and_Mapping">[4]Global!#REF!</definedName>
    <definedName name="CAD_Mapping" localSheetId="5">#REF!</definedName>
    <definedName name="CAD_Mapping" localSheetId="2">[1]CAD!$B$430</definedName>
    <definedName name="CAD_Mapping">CAD!$B$539</definedName>
    <definedName name="CAD_Mgmt_Reporting" localSheetId="5">#REF!</definedName>
    <definedName name="CAD_Mgmt_Reporting" localSheetId="2">[1]CAD!#REF!</definedName>
    <definedName name="CAD_Mgmt_Reporting">CAD!#REF!</definedName>
    <definedName name="CAD_Mobile_AFR">Interfaces!$B$168</definedName>
    <definedName name="CAD_Positron_Interface" localSheetId="5">#REF!</definedName>
    <definedName name="CAD_Positron_Interface">#REF!</definedName>
    <definedName name="CAD_Reporting_And_Query">CAD!$B$1302</definedName>
    <definedName name="CAD_System_Admin" localSheetId="5">#REF!</definedName>
    <definedName name="CAD_System_Admin" localSheetId="2">[1]CAD!$B$1373</definedName>
    <definedName name="CAD_System_Admin">CAD!$B$1546</definedName>
    <definedName name="Call.Disposition">#REF!</definedName>
    <definedName name="Call.Management">#REF!</definedName>
    <definedName name="Call.Taking">#REF!</definedName>
    <definedName name="Call_Disposition" localSheetId="5">#REF!</definedName>
    <definedName name="Call_Disposition" localSheetId="2">[1]CAD!$B$969</definedName>
    <definedName name="Call_Disposition">CAD!$B$1127</definedName>
    <definedName name="Call_Management" localSheetId="5">#REF!</definedName>
    <definedName name="Call_Management" localSheetId="2">[1]CAD!$B$867</definedName>
    <definedName name="Call_Management">CAD!$B$1001</definedName>
    <definedName name="Call_Taking" localSheetId="5">#REF!</definedName>
    <definedName name="Call_Taking" localSheetId="2">[1]CAD!$B$184</definedName>
    <definedName name="Call_Taking">CAD!$B$167</definedName>
    <definedName name="Callls.For.Service">#REF!</definedName>
    <definedName name="Calls_For_Service" localSheetId="5">#REF!</definedName>
    <definedName name="Calls_For_Service" localSheetId="2">#REF!</definedName>
    <definedName name="Calls_For_Service">#REF!</definedName>
    <definedName name="Case.Management">#REF!</definedName>
    <definedName name="Case_Management" localSheetId="5">#REF!</definedName>
    <definedName name="Case_Management" localSheetId="2">#REF!</definedName>
    <definedName name="Case_Management">#REF!</definedName>
    <definedName name="CD.System.Admin">#REF!</definedName>
    <definedName name="Citations" localSheetId="5">#REF!</definedName>
    <definedName name="Citations">#REF!</definedName>
    <definedName name="Citizen_Online_Reporting">#REF!</definedName>
    <definedName name="Civil.Service">#REF!</definedName>
    <definedName name="Civil_Documents">#REF!</definedName>
    <definedName name="Civil_Service" localSheetId="5">#REF!</definedName>
    <definedName name="Civil_Service">#REF!</definedName>
    <definedName name="Code.Table.Admin">#REF!</definedName>
    <definedName name="Code_Table_Admin" localSheetId="5">#REF!</definedName>
    <definedName name="Code_Table_Admin" localSheetId="2">Global!$B$28</definedName>
    <definedName name="Code_Table_Admin">[3]Global!$B$31</definedName>
    <definedName name="CommTech_Paging" localSheetId="5">#REF!</definedName>
    <definedName name="CommTech_Paging">#REF!</definedName>
    <definedName name="Communications.Supervisor.Support">#REF!</definedName>
    <definedName name="Communications_Supervisor_Support" localSheetId="5">#REF!</definedName>
    <definedName name="Communications_Supervisor_Support" localSheetId="2">[1]CAD!$B$1009</definedName>
    <definedName name="Communications_Supervisor_Support">CAD!$B$1242</definedName>
    <definedName name="Court_Appearances" localSheetId="5">[2]JMS!#REF!</definedName>
    <definedName name="Court_Appearances">[5]JMS!#REF!</definedName>
    <definedName name="Crash...Reporting">'[2]Field Reporting'!#REF!</definedName>
    <definedName name="Crash..Reporting">'[2]Field Reporting'!#REF!</definedName>
    <definedName name="Crash.Reporting">'[2]Field Reporting'!#REF!</definedName>
    <definedName name="Crash_Reporting" localSheetId="5">'Field Reporting'!#REF!</definedName>
    <definedName name="Crash_Reporting" localSheetId="2">#REF!</definedName>
    <definedName name="Crash_Reporting">#REF!</definedName>
    <definedName name="Data.Analysis">#REF!</definedName>
    <definedName name="Data_Analysis" localSheetId="5">#REF!</definedName>
    <definedName name="Data_Analysis" localSheetId="2">#REF!</definedName>
    <definedName name="Data_Analysis">#REF!</definedName>
    <definedName name="Data_Entry" localSheetId="5">'Field Reporting'!$B$124</definedName>
    <definedName name="Data_Entry">#REF!</definedName>
    <definedName name="Data_Validation" localSheetId="5">'Field Reporting'!$B$178</definedName>
    <definedName name="Data_Validation">#REF!</definedName>
    <definedName name="Deputy_Activity">'Field Reporting'!$B$624</definedName>
    <definedName name="Digital_Media_Management">#REF!</definedName>
    <definedName name="Digital_Sandbox">Interfaces!$B$210</definedName>
    <definedName name="Dispatching" localSheetId="5">#REF!</definedName>
    <definedName name="Dispatching" localSheetId="2">[1]CAD!$B$560</definedName>
    <definedName name="Dispatching">CAD!$B$612</definedName>
    <definedName name="Dispatching.">#REF!</definedName>
    <definedName name="DSS_Equature_Logging_Recorder">Interfaces!$B$196</definedName>
    <definedName name="Emergency.Key">#REF!</definedName>
    <definedName name="Emergency_Key" localSheetId="5">#REF!</definedName>
    <definedName name="Emergency_Key" localSheetId="2">[1]Mobile!$B$334</definedName>
    <definedName name="Emergency_Key">Mobile!$B$88</definedName>
    <definedName name="Expungements">#REF!</definedName>
    <definedName name="Field_Contacts" localSheetId="5">'Field Reporting'!$B$259</definedName>
    <definedName name="Field_Contacts" localSheetId="2">#REF!</definedName>
    <definedName name="Field_Contacts">#REF!</definedName>
    <definedName name="Field_Interviews" localSheetId="5">'Field Reporting'!$B$259</definedName>
    <definedName name="Field_Interviews">#REF!</definedName>
    <definedName name="Flags_and_Alerts">#REF!</definedName>
    <definedName name="Fleet_Management">'Field Reporting'!$B$332</definedName>
    <definedName name="Forms" localSheetId="5">'Field Reporting'!$B$189</definedName>
    <definedName name="Forms">#REF!</definedName>
    <definedName name="FR_Additional_Report_Forms" localSheetId="5">'Field Reporting'!$B$189</definedName>
    <definedName name="FR_Additional_Report_Forms">#REF!</definedName>
    <definedName name="FR_Arrest_Reporting" localSheetId="5">'Field Reporting'!#REF!</definedName>
    <definedName name="FR_Arrest_Reporting">#REF!</definedName>
    <definedName name="FR_Citations">#REF!</definedName>
    <definedName name="FR_Crash_Reporting" localSheetId="5">'Field Reporting'!#REF!</definedName>
    <definedName name="FR_Crash_Reporting">#REF!</definedName>
    <definedName name="FR_Data_Entry" localSheetId="5">'Field Reporting'!$B$124</definedName>
    <definedName name="FR_Data_Entry">#REF!</definedName>
    <definedName name="FR_Data_Validation" localSheetId="5">'Field Reporting'!$B$178</definedName>
    <definedName name="FR_Data_Validation">#REF!</definedName>
    <definedName name="FR_Field_Contacts" localSheetId="5">'Field Reporting'!$B$259</definedName>
    <definedName name="FR_Field_Contacts">#REF!</definedName>
    <definedName name="FR_General_AFR_Requirements" localSheetId="5">'Field Reporting'!$B$24</definedName>
    <definedName name="FR_General_AFR_Requirements">#REF!</definedName>
    <definedName name="FR_Mobile_Intergration" localSheetId="5">'Field Reporting'!$B$87</definedName>
    <definedName name="FR_Mobile_Intergration">#REF!</definedName>
    <definedName name="FR_Report_Access" localSheetId="5">'Field Reporting'!#REF!</definedName>
    <definedName name="FR_Report_Access">#REF!</definedName>
    <definedName name="FR_Report_Approval" localSheetId="5">'Field Reporting'!$B$226</definedName>
    <definedName name="FR_Report_Approval">#REF!</definedName>
    <definedName name="FR_Report_Initiation" localSheetId="5">'Field Reporting'!$B$119</definedName>
    <definedName name="FR_Report_Initiation">#REF!</definedName>
    <definedName name="FR_Report_Submission" localSheetId="5">'Field Reporting'!$B$207</definedName>
    <definedName name="FR_Report_Submission">#REF!</definedName>
    <definedName name="FR_Report_Workload_Management" localSheetId="5">'Field Reporting'!$B$104</definedName>
    <definedName name="FR_Report_Workload_Management">#REF!</definedName>
    <definedName name="FR_RMS_Intergration" localSheetId="5">'Field Reporting'!#REF!</definedName>
    <definedName name="FR_RMS_Intergration">#REF!</definedName>
    <definedName name="FR_Supplemental_Reports" localSheetId="5">'Field Reporting'!$B$198</definedName>
    <definedName name="FR_Supplemental_Reports">#REF!</definedName>
    <definedName name="FRMS_Asset_Inventory_and_Supply_Management" localSheetId="5">#REF!</definedName>
    <definedName name="FRMS_Asset_Inventory_and_Supply_Management">#REF!</definedName>
    <definedName name="FRMS_Calls_For_Service" localSheetId="5">#REF!</definedName>
    <definedName name="FRMS_Calls_For_Service">#REF!</definedName>
    <definedName name="FRMS_Data_Analysis" localSheetId="5">#REF!</definedName>
    <definedName name="FRMS_Data_Analysis">#REF!</definedName>
    <definedName name="FRMS_General_Fire_RMS_Requirements" localSheetId="5">#REF!</definedName>
    <definedName name="FRMS_General_Fire_RMS_Requirements">#REF!</definedName>
    <definedName name="FRMS_Hazardous_Materials" localSheetId="5">#REF!</definedName>
    <definedName name="FRMS_Hazardous_Materials">#REF!</definedName>
    <definedName name="FRMS_Inspections" localSheetId="5">#REF!</definedName>
    <definedName name="FRMS_Inspections">#REF!</definedName>
    <definedName name="FRMS_Master_Calendar" localSheetId="5">#REF!</definedName>
    <definedName name="FRMS_Master_Calendar">#REF!</definedName>
    <definedName name="FRMS_Master_Indices" localSheetId="5">#REF!</definedName>
    <definedName name="FRMS_Master_Indices">#REF!</definedName>
    <definedName name="FRMS_New_Construction_Plan_Review_and_Inspection" localSheetId="5">#REF!</definedName>
    <definedName name="FRMS_New_Construction_Plan_Review_and_Inspection">#REF!</definedName>
    <definedName name="FRMS_NFIRS_Reporting" localSheetId="5">#REF!</definedName>
    <definedName name="FRMS_NFIRS_Reporting">#REF!</definedName>
    <definedName name="FRMS_Occupancy" localSheetId="5">#REF!</definedName>
    <definedName name="FRMS_Occupancy">#REF!</definedName>
    <definedName name="FRMS_Patient_Care_Reporting" localSheetId="5">#REF!</definedName>
    <definedName name="FRMS_Patient_Care_Reporting">#REF!</definedName>
    <definedName name="FRMS_Permitting" localSheetId="5">#REF!</definedName>
    <definedName name="FRMS_Permitting">#REF!</definedName>
    <definedName name="FRMS_Personnel" localSheetId="5">#REF!</definedName>
    <definedName name="FRMS_Personnel">#REF!</definedName>
    <definedName name="FRMS_Pre_Incident_Planning" localSheetId="5">#REF!</definedName>
    <definedName name="FRMS_Pre_Incident_Planning">#REF!</definedName>
    <definedName name="FRMS_Public_Outreach_Activity" localSheetId="5">#REF!</definedName>
    <definedName name="FRMS_Public_Outreach_Activity">#REF!</definedName>
    <definedName name="FRMS_Time_Accounting" localSheetId="5">#REF!</definedName>
    <definedName name="FRMS_Time_Accounting">#REF!</definedName>
    <definedName name="FRMS_Training" localSheetId="5">#REF!</definedName>
    <definedName name="FRMS_Training">#REF!</definedName>
    <definedName name="Function.Keys">#REF!</definedName>
    <definedName name="Function_Keys" localSheetId="5">#REF!</definedName>
    <definedName name="Function_Keys" localSheetId="2">[1]Mobile!$B$114</definedName>
    <definedName name="Function_Keys">Mobile!$B$80</definedName>
    <definedName name="Gangs">#REF!</definedName>
    <definedName name="General.Mobile.Requirements">#REF!</definedName>
    <definedName name="General.RMS.Requirements">[2]LRMS!#REF!</definedName>
    <definedName name="General_AFR_Requirements" localSheetId="5">'Field Reporting'!$B$24</definedName>
    <definedName name="General_AFR_Requirements" localSheetId="2">#REF!</definedName>
    <definedName name="General_AFR_Requirements">#REF!</definedName>
    <definedName name="General_JMS_Requirements">#REF!</definedName>
    <definedName name="General_LRMS_Requirements">#REF!</definedName>
    <definedName name="General_Mobile_Requirements" localSheetId="5">#REF!</definedName>
    <definedName name="General_Mobile_Requirements" localSheetId="2">[1]Mobile!$B$21</definedName>
    <definedName name="General_Mobile_Requirements">Mobile!$B$20</definedName>
    <definedName name="General_RMS..Requirements">[2]LRMS!#REF!</definedName>
    <definedName name="General_RMS_Requirements" localSheetId="5">[2]LRMS!#REF!</definedName>
    <definedName name="General_RMS_Requirements" localSheetId="2">#REF!</definedName>
    <definedName name="General_RMS_Requirements">#REF!</definedName>
    <definedName name="Geofile.Admin">#REF!</definedName>
    <definedName name="Geofile_Admin" localSheetId="5">#REF!</definedName>
    <definedName name="Geofile_Admin">[3]Global!$B$102</definedName>
    <definedName name="Global.CAD.Features">#REF!</definedName>
    <definedName name="Global.Features">#REF!</definedName>
    <definedName name="Global_CAD_Features" localSheetId="5">#REF!</definedName>
    <definedName name="Global_CAD_Features" localSheetId="2">[1]CAD!$B$22</definedName>
    <definedName name="Global_CAD_Features">CAD!$B$23</definedName>
    <definedName name="Global_Features" localSheetId="5">#REF!</definedName>
    <definedName name="Global_Features" localSheetId="2">Global!$B$16</definedName>
    <definedName name="Global_Features">[3]Global!$B$18</definedName>
    <definedName name="Global_Report__Query_and_Search_Features">#REF!</definedName>
    <definedName name="Global_Report_and_Query">Global!$B$223</definedName>
    <definedName name="Global_Reporting_Features" localSheetId="5">[2]General!#REF!</definedName>
    <definedName name="Global_Reporting_Features">#REF!</definedName>
    <definedName name="I_0" localSheetId="5">#REF!</definedName>
    <definedName name="I_0">#REF!</definedName>
    <definedName name="I_911_Inc_E911" localSheetId="5">#REF!</definedName>
    <definedName name="I_911_Inc_E911">#REF!</definedName>
    <definedName name="I_AVL" localSheetId="5">#REF!</definedName>
    <definedName name="I_AVL">#REF!</definedName>
    <definedName name="I_CAD_to_CAD" localSheetId="5">#REF!</definedName>
    <definedName name="I_CAD_to_CAD">#REF!</definedName>
    <definedName name="I_CJMS" localSheetId="5">#REF!</definedName>
    <definedName name="I_CJMS">#REF!</definedName>
    <definedName name="I_CrossMatch_LiveScan" localSheetId="5">#REF!</definedName>
    <definedName name="I_CrossMatch_LiveScan">#REF!</definedName>
    <definedName name="I_Deccan_BARB_and_LiveMUM" localSheetId="5">#REF!</definedName>
    <definedName name="I_Deccan_BARB_and_LiveMUM">#REF!</definedName>
    <definedName name="I_Dynamic_Imaging_PictureLInk" localSheetId="5">#REF!</definedName>
    <definedName name="I_Dynamic_Imaging_PictureLInk">#REF!</definedName>
    <definedName name="I_Emergency_Medical_Dispatch_Application_EMD" localSheetId="5">#REF!</definedName>
    <definedName name="I_Emergency_Medical_Dispatch_Application_EMD">#REF!</definedName>
    <definedName name="I_Fire_RMS" localSheetId="5">#REF!</definedName>
    <definedName name="I_Fire_RMS">#REF!</definedName>
    <definedName name="I_Info_Hansen_Community_Development_and_Reg" localSheetId="5">#REF!</definedName>
    <definedName name="I_Info_Hansen_Community_Development_and_Reg">#REF!</definedName>
    <definedName name="I_IVL" localSheetId="5">#REF!</definedName>
    <definedName name="I_IVL">#REF!</definedName>
    <definedName name="I_LeadsOnline" localSheetId="5">#REF!</definedName>
    <definedName name="I_LeadsOnline">#REF!</definedName>
    <definedName name="I_LInX" localSheetId="5">#REF!</definedName>
    <definedName name="I_LInX">#REF!</definedName>
    <definedName name="I_Minitor_Paging" localSheetId="5">#REF!</definedName>
    <definedName name="I_Minitor_Paging">#REF!</definedName>
    <definedName name="I_National_Capital_Region_CADtoCAD_Data_Exchange_Hub" localSheetId="5">#REF!</definedName>
    <definedName name="I_National_Capital_Region_CADtoCAD_Data_Exchange_Hub">#REF!</definedName>
    <definedName name="I_NOAA_CAMEO" localSheetId="5">#REF!</definedName>
    <definedName name="I_NOAA_CAMEO">#REF!</definedName>
    <definedName name="I_Pictometry" localSheetId="5">#REF!</definedName>
    <definedName name="I_Pictometry">#REF!</definedName>
    <definedName name="I_Push_to_Talk_Radio" localSheetId="5">#REF!</definedName>
    <definedName name="I_Push_to_Talk_Radio">#REF!</definedName>
    <definedName name="I_SpectraCom_NetClock" localSheetId="5">#REF!</definedName>
    <definedName name="I_SpectraCom_NetClock">#REF!</definedName>
    <definedName name="I_Stafford_County_GIS_Database" localSheetId="5">#REF!</definedName>
    <definedName name="I_Stafford_County_GIS_Database">#REF!</definedName>
    <definedName name="I_State_Pawn_Uploads" localSheetId="5">#REF!</definedName>
    <definedName name="I_State_Pawn_Uploads">#REF!</definedName>
    <definedName name="I_Sungard_Public_Sector_HTE_Navaline" localSheetId="5">#REF!</definedName>
    <definedName name="I_Sungard_Public_Sector_HTE_Navaline">#REF!</definedName>
    <definedName name="I_Traffic_Reporting_Electronic_Data_System_TREDS" localSheetId="5">#REF!</definedName>
    <definedName name="I_Traffic_Reporting_Electronic_Data_System_TREDS">#REF!</definedName>
    <definedName name="I_VCIN_NCIC" localSheetId="5">#REF!</definedName>
    <definedName name="I_VCIN_NCIC">#REF!</definedName>
    <definedName name="I_Verizon_Reverse_911_System" localSheetId="5">#REF!</definedName>
    <definedName name="I_Verizon_Reverse_911_System">#REF!</definedName>
    <definedName name="I_WebEOC" localSheetId="5">#REF!</definedName>
    <definedName name="I_WebEOC">#REF!</definedName>
    <definedName name="I_WebEOCa" localSheetId="5">#REF!</definedName>
    <definedName name="I_WebEOCa">#REF!</definedName>
    <definedName name="I_Westnet_Fire_Station_Alerting" localSheetId="5">#REF!</definedName>
    <definedName name="I_Westnet_Fire_Station_Alerting">#REF!</definedName>
    <definedName name="Incident.Command">#REF!</definedName>
    <definedName name="Incident_Command" localSheetId="5">#REF!</definedName>
    <definedName name="Incident_Command" localSheetId="2">[1]Mobile!$B$560</definedName>
    <definedName name="Incident_Command">Mobile!$B$472</definedName>
    <definedName name="Inmate_Accounting" localSheetId="5">#REF!</definedName>
    <definedName name="Inmate_Accounting">#REF!</definedName>
    <definedName name="Inmate_Booking">#REF!</definedName>
    <definedName name="Inmate_Classification">#REF!</definedName>
    <definedName name="Inmate_Grievances">#REF!</definedName>
    <definedName name="Inmate_Housing" localSheetId="5">[2]JMS!#REF!</definedName>
    <definedName name="Inmate_Housing">[5]JMS!#REF!</definedName>
    <definedName name="Inmate_Housing_Functional_Requirements" localSheetId="5">[2]JMS!#REF!</definedName>
    <definedName name="Inmate_Housing_Functional_Requirements">[5]JMS!#REF!</definedName>
    <definedName name="Inmate_Incidents">#REF!</definedName>
    <definedName name="Inmate_Movement">#REF!</definedName>
    <definedName name="Inmate_Property">#REF!</definedName>
    <definedName name="Inmate_Release">#REF!</definedName>
    <definedName name="Inmate_Release_Functional_Requirements">#REF!</definedName>
    <definedName name="Intelligence" localSheetId="5">#REF!</definedName>
    <definedName name="Intelligence" localSheetId="2">#REF!</definedName>
    <definedName name="Intelligence">#REF!</definedName>
    <definedName name="Intelligence.">#REF!</definedName>
    <definedName name="Intrado_VIPER_Power_911">Interfaces!$B$178</definedName>
    <definedName name="Jail_Activity_Log">#REF!</definedName>
    <definedName name="Jail_Property" localSheetId="5">[2]JMS!#REF!</definedName>
    <definedName name="Jail_Property">[5]JMS!#REF!</definedName>
    <definedName name="JMS_Master_Indices">#REF!</definedName>
    <definedName name="JMS_System_Adminstration" localSheetId="5">[2]JMS!#REF!</definedName>
    <definedName name="JMS_System_Adminstration">[5]JMS!#REF!</definedName>
    <definedName name="Juvenile" localSheetId="5">#REF!</definedName>
    <definedName name="Juvenile" localSheetId="2">#REF!</definedName>
    <definedName name="Juvenile">#REF!</definedName>
    <definedName name="Juvenile.">#REF!</definedName>
    <definedName name="Leopard_Photo_Management_System">Interfaces!$B$217</definedName>
    <definedName name="Logons" localSheetId="5">#REF!</definedName>
    <definedName name="Logons" localSheetId="2">Global!$B$107</definedName>
    <definedName name="Logons">[3]Global!$B$207</definedName>
    <definedName name="Logons.">#REF!</definedName>
    <definedName name="LRMS_Calls_for_Service">#REF!</definedName>
    <definedName name="LRMS_Case_Management">#REF!</definedName>
    <definedName name="LRMS_Data_Analysis">#REF!</definedName>
    <definedName name="LRMS_Juvenile">#REF!</definedName>
    <definedName name="LRMS_Master_Indices">#REF!</definedName>
    <definedName name="LRMS_Offender_Registration">#REF!</definedName>
    <definedName name="LRMS_Officer_Activity">#REF!</definedName>
    <definedName name="LRMS_Pawn">#REF!</definedName>
    <definedName name="LRMS_Personnel">#REF!</definedName>
    <definedName name="LRMS_Photograph_Management">#REF!</definedName>
    <definedName name="LRMS_Property_and_Evidence">#REF!</definedName>
    <definedName name="LRMS_Reporting" localSheetId="5">[2]LRMS!#REF!</definedName>
    <definedName name="LRMS_Reporting">[5]LRMS!#REF!</definedName>
    <definedName name="LRMS_Reports_Queries_and_Searches" localSheetId="5">[2]General!#REF!</definedName>
    <definedName name="LRMS_Reports_Queries_and_Searches">#REF!</definedName>
    <definedName name="LRMS_Summons">#REF!</definedName>
    <definedName name="LRMS_Towed_Vehicles">#REF!</definedName>
    <definedName name="LRMS_Training">#REF!</definedName>
    <definedName name="LRMS_Warrants">#REF!</definedName>
    <definedName name="Management.Reporting">#REF!</definedName>
    <definedName name="Management_Reporting" localSheetId="5">#REF!</definedName>
    <definedName name="Management_Reporting" localSheetId="2">[1]CAD!$B$1148</definedName>
    <definedName name="Management_Reporting">CAD!#REF!</definedName>
    <definedName name="Map_Data">#REF!</definedName>
    <definedName name="Map_Functionality">#REF!</definedName>
    <definedName name="Map_Nav">#REF!</definedName>
    <definedName name="Master.Indices">#REF!</definedName>
    <definedName name="Master_Indices" localSheetId="5">#REF!</definedName>
    <definedName name="Master_Indices" localSheetId="2">#REF!</definedName>
    <definedName name="Master_Indices">#REF!</definedName>
    <definedName name="Master_Schedule_and_Jail_Activity_Log">#REF!</definedName>
    <definedName name="Messaging" localSheetId="5">#REF!</definedName>
    <definedName name="Messaging">CAD!$B$1457</definedName>
    <definedName name="Mobile.AVL">#REF!</definedName>
    <definedName name="Mobile.Dispatch.Operations">#REF!</definedName>
    <definedName name="Mobile.Mapping">#REF!</definedName>
    <definedName name="Mobile.User.Interface">#REF!</definedName>
    <definedName name="Mobile_AVL" localSheetId="5">#REF!</definedName>
    <definedName name="Mobile_AVL" localSheetId="2">[1]Mobile!$B$322</definedName>
    <definedName name="Mobile_AVL">Mobile!#REF!</definedName>
    <definedName name="Mobile_BOLs">#REF!</definedName>
    <definedName name="Mobile_Call_Disposition">#REF!</definedName>
    <definedName name="Mobile_Civil_Document_Service" localSheetId="5">'Field Reporting'!#REF!</definedName>
    <definedName name="Mobile_Civil_Document_Service">#REF!</definedName>
    <definedName name="Mobile_Civil_Service" localSheetId="5">'Field Reporting'!#REF!</definedName>
    <definedName name="Mobile_Civil_Service">#REF!</definedName>
    <definedName name="Mobile_Dispatch_Operations" localSheetId="5">#REF!</definedName>
    <definedName name="Mobile_Dispatch_Operations" localSheetId="2">[1]Mobile!$B$351</definedName>
    <definedName name="Mobile_Dispatch_Operations">Mobile!$B$308</definedName>
    <definedName name="Mobile_Intergration" localSheetId="5">'Field Reporting'!$B$87</definedName>
    <definedName name="Mobile_Intergration">#REF!</definedName>
    <definedName name="Mobile_Mapping" localSheetId="5">#REF!</definedName>
    <definedName name="Mobile_Mapping" localSheetId="2">[1]Mobile!$B$235</definedName>
    <definedName name="Mobile_Mapping">Mobile!$B$236</definedName>
    <definedName name="Mobile_Messaging">Mobile!$B$147</definedName>
    <definedName name="Mobile_Security">#REF!</definedName>
    <definedName name="Mobile_User_Interface" localSheetId="5">#REF!</definedName>
    <definedName name="Mobile_User_Interface" localSheetId="2">[1]Mobile!$B$56</definedName>
    <definedName name="Mobile_User_Interface">Mobile!$B$28</definedName>
    <definedName name="Mugshots">#REF!</definedName>
    <definedName name="NIBRS_Reporting">#REF!</definedName>
    <definedName name="Offender.Registration">#REF!</definedName>
    <definedName name="Offender_Registration" localSheetId="5">#REF!</definedName>
    <definedName name="Offender_Registration" localSheetId="2">#REF!</definedName>
    <definedName name="Offender_Registration">#REF!</definedName>
    <definedName name="Offendertrak_to_Live_Scan" localSheetId="5">#REF!</definedName>
    <definedName name="Offendertrak_to_Live_Scan">#REF!</definedName>
    <definedName name="Officer.Activity">#REF!</definedName>
    <definedName name="Officer_Activity" localSheetId="5">#REF!</definedName>
    <definedName name="Officer_Activity" localSheetId="2">#REF!</definedName>
    <definedName name="Officer_Activity">#REF!</definedName>
    <definedName name="Online.Documentation">#REF!</definedName>
    <definedName name="Online_Documentation" localSheetId="5">#REF!</definedName>
    <definedName name="Online_Documentation" localSheetId="2">Global!$B$336</definedName>
    <definedName name="Online_Documentation">[3]Global!$B$177</definedName>
    <definedName name="Operational_Queries" localSheetId="5">#REF!</definedName>
    <definedName name="Operational_Queries" localSheetId="2">[1]CAD!$B$1032</definedName>
    <definedName name="Operational_Queries">CAD!$B$1388</definedName>
    <definedName name="Pawn" localSheetId="5">#REF!</definedName>
    <definedName name="Pawn" localSheetId="2">#REF!</definedName>
    <definedName name="Pawn">#REF!</definedName>
    <definedName name="Personnel" localSheetId="5">#REF!</definedName>
    <definedName name="Personnel" localSheetId="2">#REF!</definedName>
    <definedName name="Personnel">#REF!</definedName>
    <definedName name="Photograph_Management" localSheetId="5">#REF!</definedName>
    <definedName name="Photograph_Management">#REF!</definedName>
    <definedName name="Photographs">#REF!</definedName>
    <definedName name="Pictometry">Interfaces!$B$201</definedName>
    <definedName name="Pre_Booking_Requirements">'Field Reporting'!$B$684</definedName>
    <definedName name="Premise_History" localSheetId="5">#REF!</definedName>
    <definedName name="Premise_History" localSheetId="2">[1]CAD!#REF!</definedName>
    <definedName name="Premise_History">CAD!#REF!</definedName>
    <definedName name="_xlnm.Print_Area" localSheetId="3">CAD!$A$1:$G$1691</definedName>
    <definedName name="_xlnm.Print_Area" localSheetId="5">'Field Reporting'!$A$1:$G$317</definedName>
    <definedName name="_xlnm.Print_Area" localSheetId="2">Global!$A$1:$G$501</definedName>
    <definedName name="_xlnm.Print_Area" localSheetId="0">Instructions!$A$1:$F$16</definedName>
    <definedName name="_xlnm.Print_Area" localSheetId="6">Interfaces!$A$1:$G$220</definedName>
    <definedName name="_xlnm.Print_Area" localSheetId="4">Mobile!$A$1:$G$508</definedName>
    <definedName name="_xlnm.Print_Titles" localSheetId="3">CAD!$22:$22</definedName>
    <definedName name="_xlnm.Print_Titles" localSheetId="5">'Field Reporting'!$23:$23</definedName>
    <definedName name="_xlnm.Print_Titles" localSheetId="2">Global!$15:$15</definedName>
    <definedName name="_xlnm.Print_Titles" localSheetId="6">Interfaces!$17:$17</definedName>
    <definedName name="_xlnm.Print_Titles" localSheetId="4">Mobile!$19:$19</definedName>
    <definedName name="Program_Functional_Requirements">#REF!</definedName>
    <definedName name="Programs">#REF!</definedName>
    <definedName name="Property_and_Evidence" localSheetId="5">#REF!</definedName>
    <definedName name="Property_and_Evidence" localSheetId="2">#REF!</definedName>
    <definedName name="Property_and_Evidence">#REF!</definedName>
    <definedName name="Queries" localSheetId="5">#REF!</definedName>
    <definedName name="Queries" localSheetId="2">[1]Mobile!$B$445</definedName>
    <definedName name="Queries">Mobile!$B$394</definedName>
    <definedName name="Redaction">#REF!</definedName>
    <definedName name="Report..Access">'[2]Field Reporting'!#REF!</definedName>
    <definedName name="Report__Query_and_Search_Features">#REF!</definedName>
    <definedName name="Report_Access" localSheetId="5">'Field Reporting'!#REF!</definedName>
    <definedName name="Report_Access" localSheetId="2">#REF!</definedName>
    <definedName name="Report_Access">#REF!</definedName>
    <definedName name="Report_Approval" localSheetId="5">'Field Reporting'!$B$226</definedName>
    <definedName name="Report_Approval" localSheetId="2">#REF!</definedName>
    <definedName name="Report_Approval">#REF!</definedName>
    <definedName name="Report_Initiation" localSheetId="5">'Field Reporting'!$B$119</definedName>
    <definedName name="Report_Initiation">#REF!</definedName>
    <definedName name="Report_Submission" localSheetId="5">'Field Reporting'!$B$207</definedName>
    <definedName name="Report_Submission">#REF!</definedName>
    <definedName name="Report_Workload_Management" localSheetId="5">'Field Reporting'!$B$104</definedName>
    <definedName name="Report_Workload_Management">#REF!</definedName>
    <definedName name="Reports__Queries_and_Searches" localSheetId="5">[2]General!#REF!</definedName>
    <definedName name="Reports__Queries_and_Searches">#REF!</definedName>
    <definedName name="Restraints" localSheetId="5">#REF!</definedName>
    <definedName name="Restraints">#REF!</definedName>
    <definedName name="RMS_Animal_Control">#REF!</definedName>
    <definedName name="RMS_Asset_and_Supply_Management" localSheetId="5">[2]LRMS!#REF!</definedName>
    <definedName name="RMS_Asset_and_Supply_Management">[5]LRMS!#REF!</definedName>
    <definedName name="RMS_Bicycle_Permits">#REF!</definedName>
    <definedName name="RMS_Calls_for_Service">#REF!</definedName>
    <definedName name="RMS_Case_Management">#REF!</definedName>
    <definedName name="RMS_Citations" localSheetId="5">#REF!</definedName>
    <definedName name="RMS_Citations">#REF!</definedName>
    <definedName name="RMS_Civil_and_Warrants">#REF!</definedName>
    <definedName name="RMS_Community_Policing" localSheetId="5">#REF!</definedName>
    <definedName name="RMS_Community_Policing">#REF!</definedName>
    <definedName name="RMS_Data_Analysis">#REF!</definedName>
    <definedName name="RMS_Gangs">#REF!</definedName>
    <definedName name="RMS_Intelligence" localSheetId="5">#REF!</definedName>
    <definedName name="RMS_Intelligence">#REF!</definedName>
    <definedName name="RMS_Intergration" localSheetId="5">'Field Reporting'!#REF!</definedName>
    <definedName name="RMS_Intergration">#REF!</definedName>
    <definedName name="RMS_Juvenile">#REF!</definedName>
    <definedName name="RMS_Master_Indices">#REF!</definedName>
    <definedName name="RMS_Offender_Registration">#REF!</definedName>
    <definedName name="RMS_Officer_Activity">#REF!</definedName>
    <definedName name="RMS_Pawn">#REF!</definedName>
    <definedName name="RMS_Personnel">#REF!</definedName>
    <definedName name="RMS_Photograph_Management">#REF!</definedName>
    <definedName name="RMS_Property_and_Evidence">#REF!</definedName>
    <definedName name="RMS_Protection_Orders">#REF!</definedName>
    <definedName name="RMS_Reporting" localSheetId="5">#REF!</definedName>
    <definedName name="RMS_Reporting">#REF!</definedName>
    <definedName name="RMS_RMS_Reporting" localSheetId="5">[2]LRMS!#REF!</definedName>
    <definedName name="RMS_RMS_Reporting">[5]LRMS!#REF!</definedName>
    <definedName name="RMS_Roll_Call" localSheetId="5">#REF!</definedName>
    <definedName name="RMS_Roll_Call">#REF!</definedName>
    <definedName name="RMS_Summons">#REF!</definedName>
    <definedName name="RMS_Towed_Vehicles">#REF!</definedName>
    <definedName name="RMS_Training">#REF!</definedName>
    <definedName name="RMS_Use_of_Force" localSheetId="5">#REF!</definedName>
    <definedName name="RMS_Use_of_Force">#REF!</definedName>
    <definedName name="Roll_Call" localSheetId="5">#REF!</definedName>
    <definedName name="Roll_Call">#REF!</definedName>
    <definedName name="Security" localSheetId="5">#REF!</definedName>
    <definedName name="Security" localSheetId="2">[1]Mobile!$B$152</definedName>
    <definedName name="Security">Mobile!$B$106</definedName>
    <definedName name="Security_Admin" localSheetId="5">#REF!</definedName>
    <definedName name="Security_Admin" localSheetId="2">Global!$B$53</definedName>
    <definedName name="Security_Admin">[3]Global!$B$46</definedName>
    <definedName name="Sentencing">#REF!</definedName>
    <definedName name="Spectracom_NetClock">Interfaces!$B$159</definedName>
    <definedName name="Status_Views">Mobile!$B$295</definedName>
    <definedName name="Supplemental_Reports" localSheetId="5">'Field Reporting'!$B$198</definedName>
    <definedName name="Supplemental_Reports">#REF!</definedName>
    <definedName name="Supplemental_Resource" localSheetId="5">#REF!</definedName>
    <definedName name="Supplemental_Resource">CAD!$B$1092</definedName>
    <definedName name="Supply_Management">'Field Reporting'!$B$524</definedName>
    <definedName name="System_Administration" localSheetId="5">[2]JMS!#REF!</definedName>
    <definedName name="System_Administration">[5]JMS!#REF!</definedName>
    <definedName name="Towed_Vehicles" localSheetId="5">#REF!</definedName>
    <definedName name="Towed_Vehicles" localSheetId="2">#REF!</definedName>
    <definedName name="Towed_Vehicles">CAD!$B$1092</definedName>
    <definedName name="Training" localSheetId="5">#REF!</definedName>
    <definedName name="Training" localSheetId="2">#REF!</definedName>
    <definedName name="Training">#REF!</definedName>
    <definedName name="Unit_Management" localSheetId="5">#REF!</definedName>
    <definedName name="Unit_Management" localSheetId="2">[1]CAD!$B$718</definedName>
    <definedName name="Unit_Management">CAD!$B$840</definedName>
    <definedName name="Unit_Status_Information">#REF!</definedName>
    <definedName name="User_IDs" localSheetId="5">#REF!</definedName>
    <definedName name="User_IDs" localSheetId="2">Global!$B$138</definedName>
    <definedName name="User_IDs">[3]Global!$B$240</definedName>
    <definedName name="User_interface">#REF!</definedName>
    <definedName name="Ventura_County_GIS_Database">Interfaces!$B$174</definedName>
    <definedName name="Ventura_County_Message_Switch">Interfaces!$B$19</definedName>
    <definedName name="Visitor_Management">#REF!</definedName>
    <definedName name="Visitor_Management_Functional_Requirements">#REF!</definedName>
    <definedName name="Warrant_Mapping_System">Interfaces!$B$212</definedName>
    <definedName name="Warrants" localSheetId="5">#REF!</definedName>
    <definedName name="Warrants" localSheetId="2">#REF!</definedName>
    <definedName name="Warrants">#REF!</definedName>
    <definedName name="Workhouse_Management" localSheetId="5">[2]JMS!#REF!</definedName>
    <definedName name="Workhouse_Management">[5]JMS!#REF!</definedName>
  </definedNames>
  <calcPr calcId="145621"/>
</workbook>
</file>

<file path=xl/calcChain.xml><?xml version="1.0" encoding="utf-8"?>
<calcChain xmlns="http://schemas.openxmlformats.org/spreadsheetml/2006/main">
  <c r="A6" i="61" l="1"/>
  <c r="B6" i="61"/>
  <c r="A6" i="66" l="1"/>
  <c r="A7" i="66"/>
  <c r="A15" i="66" l="1"/>
  <c r="A14" i="66"/>
  <c r="A13" i="66"/>
  <c r="A12" i="66"/>
  <c r="A11" i="66"/>
  <c r="A10" i="66"/>
  <c r="A9" i="66"/>
  <c r="A8" i="66"/>
  <c r="A21" i="63" l="1"/>
  <c r="A12" i="52" l="1"/>
  <c r="A20" i="63"/>
  <c r="A19" i="63"/>
  <c r="A18" i="63"/>
  <c r="A17" i="63"/>
  <c r="A16" i="63" l="1"/>
  <c r="A6" i="52" l="1"/>
  <c r="A7" i="10" l="1"/>
  <c r="A15" i="63"/>
  <c r="A14" i="63"/>
  <c r="A13" i="63"/>
  <c r="A12" i="63"/>
  <c r="A11" i="63"/>
  <c r="A10" i="63"/>
  <c r="A9" i="63"/>
  <c r="A8" i="63"/>
  <c r="A7" i="63"/>
  <c r="A6" i="63"/>
  <c r="B13" i="61" l="1"/>
  <c r="B11" i="61"/>
  <c r="B10" i="61"/>
  <c r="B9" i="61"/>
  <c r="B8" i="61"/>
  <c r="A7" i="61" l="1"/>
  <c r="A8" i="61" l="1"/>
  <c r="A9" i="61" l="1"/>
  <c r="A10" i="61" l="1"/>
  <c r="A11" i="61" l="1"/>
  <c r="A14" i="52"/>
  <c r="A13" i="52"/>
  <c r="A18" i="10"/>
  <c r="A14" i="10"/>
  <c r="A12" i="61" l="1"/>
  <c r="A20" i="10"/>
  <c r="B20" i="10"/>
  <c r="A19" i="10"/>
  <c r="B19" i="10"/>
  <c r="B17" i="52"/>
  <c r="B16" i="52"/>
  <c r="B15" i="52"/>
  <c r="B9" i="52"/>
  <c r="B13" i="52"/>
  <c r="B11" i="52"/>
  <c r="B10" i="52"/>
  <c r="B8" i="52"/>
  <c r="B7" i="52"/>
  <c r="B6" i="52"/>
  <c r="A6" i="10"/>
  <c r="B17" i="10"/>
  <c r="B15" i="10"/>
  <c r="B13" i="10"/>
  <c r="B12" i="10"/>
  <c r="B11" i="10"/>
  <c r="B10" i="10"/>
  <c r="B9" i="10"/>
  <c r="B8" i="10"/>
  <c r="B6" i="10"/>
  <c r="A13" i="61" l="1"/>
  <c r="A7" i="52"/>
  <c r="A8" i="10"/>
  <c r="A8" i="52" l="1"/>
  <c r="A9" i="10"/>
  <c r="A10" i="52" l="1"/>
  <c r="A10" i="10"/>
  <c r="A11" i="10" l="1"/>
  <c r="A12" i="10" l="1"/>
  <c r="A9" i="52" l="1"/>
  <c r="A13" i="10"/>
  <c r="A15" i="52" l="1"/>
  <c r="A15" i="10"/>
  <c r="A16" i="52" l="1"/>
  <c r="A17" i="10"/>
  <c r="A17" i="52" l="1"/>
  <c r="A16" i="10"/>
  <c r="A11" i="52" l="1"/>
</calcChain>
</file>

<file path=xl/sharedStrings.xml><?xml version="1.0" encoding="utf-8"?>
<sst xmlns="http://schemas.openxmlformats.org/spreadsheetml/2006/main" count="4098" uniqueCount="3110">
  <si>
    <t>Dispatch location</t>
  </si>
  <si>
    <t>Comments</t>
  </si>
  <si>
    <t>Response</t>
  </si>
  <si>
    <t>Code</t>
  </si>
  <si>
    <t>C</t>
  </si>
  <si>
    <t>N</t>
  </si>
  <si>
    <t>A</t>
  </si>
  <si>
    <t>M</t>
  </si>
  <si>
    <t>Please respond to each requirement.  Omitted responses will be evaluated as response codes of "N" (proposed system does not comply with requirement).</t>
  </si>
  <si>
    <t>Incident number</t>
  </si>
  <si>
    <t>Case number</t>
  </si>
  <si>
    <t>Agency</t>
  </si>
  <si>
    <t>Item #</t>
  </si>
  <si>
    <t>Response area</t>
  </si>
  <si>
    <t xml:space="preserve">Unit type </t>
  </si>
  <si>
    <t>Unit status</t>
  </si>
  <si>
    <t>Ability to display an address on the map when it is entered into the command line.</t>
  </si>
  <si>
    <t>Font size</t>
  </si>
  <si>
    <t>Street number</t>
  </si>
  <si>
    <t/>
  </si>
  <si>
    <t>Street name</t>
  </si>
  <si>
    <t>Street prefix</t>
  </si>
  <si>
    <t>City</t>
  </si>
  <si>
    <t>State</t>
  </si>
  <si>
    <t>Ability to center map display on:</t>
  </si>
  <si>
    <t>Vehicle activating emergency button</t>
  </si>
  <si>
    <t>Ability for user to define an expected duration for street closures.</t>
  </si>
  <si>
    <t>Ability to alert user when the expected duration for a street closure has expired.</t>
  </si>
  <si>
    <t>Ability to provide directions to an incident from a unit's last known location or, if available, current location based on AVL.</t>
  </si>
  <si>
    <t>Ability to view on map the locations of:</t>
  </si>
  <si>
    <t>Incident location</t>
  </si>
  <si>
    <t>Beat</t>
  </si>
  <si>
    <t>Division</t>
  </si>
  <si>
    <t>Incident type</t>
  </si>
  <si>
    <t>Status</t>
  </si>
  <si>
    <t>Type</t>
  </si>
  <si>
    <t>Unit ID</t>
  </si>
  <si>
    <t>Address</t>
  </si>
  <si>
    <t>Date of birth</t>
  </si>
  <si>
    <t>Name</t>
  </si>
  <si>
    <t>Special skills</t>
  </si>
  <si>
    <t>Hair color</t>
  </si>
  <si>
    <t>Eye color</t>
  </si>
  <si>
    <t>Height</t>
  </si>
  <si>
    <t>Weight</t>
  </si>
  <si>
    <t>Persons</t>
  </si>
  <si>
    <t>Vehicles</t>
  </si>
  <si>
    <t>User name</t>
  </si>
  <si>
    <t>User ID</t>
  </si>
  <si>
    <t>Location</t>
  </si>
  <si>
    <t>Date issued</t>
  </si>
  <si>
    <t>Mobile</t>
  </si>
  <si>
    <t>Disposition</t>
  </si>
  <si>
    <t>Color</t>
  </si>
  <si>
    <t>Citations</t>
  </si>
  <si>
    <t>Aliases</t>
  </si>
  <si>
    <t>Description</t>
  </si>
  <si>
    <t>Unit</t>
  </si>
  <si>
    <t>Date range</t>
  </si>
  <si>
    <t>Intelligence</t>
  </si>
  <si>
    <t>Time</t>
  </si>
  <si>
    <t xml:space="preserve"> </t>
  </si>
  <si>
    <t>Known associates</t>
  </si>
  <si>
    <t>Vehicle description</t>
  </si>
  <si>
    <t>Cell phone</t>
  </si>
  <si>
    <t>Card swipe device</t>
  </si>
  <si>
    <t>Fire</t>
  </si>
  <si>
    <t>EMS</t>
  </si>
  <si>
    <t>Ability for authorized user to configure any CAD workstation to manage:</t>
  </si>
  <si>
    <t>Either call taking or dispatching functions</t>
  </si>
  <si>
    <t>Both call taking and dispatching functions</t>
  </si>
  <si>
    <t>Any change in unit location</t>
  </si>
  <si>
    <t>Any status change</t>
  </si>
  <si>
    <t>Call assigned to unit's call queue</t>
  </si>
  <si>
    <t>Call dispatched</t>
  </si>
  <si>
    <t>Call priority change</t>
  </si>
  <si>
    <t>Call received</t>
  </si>
  <si>
    <t>Call re-routed</t>
  </si>
  <si>
    <t>Call reviewed</t>
  </si>
  <si>
    <t>Corrections and deletions</t>
  </si>
  <si>
    <t>Other agency notifications</t>
  </si>
  <si>
    <t>Error messages</t>
  </si>
  <si>
    <t>Incident closed</t>
  </si>
  <si>
    <t>Incident reopened</t>
  </si>
  <si>
    <t>Incident supplemented</t>
  </si>
  <si>
    <t>Incident updated</t>
  </si>
  <si>
    <t>Location change</t>
  </si>
  <si>
    <t>Subsequent dispatcher reviews call</t>
  </si>
  <si>
    <t>Unit receives call</t>
  </si>
  <si>
    <t>Unit reviews call (if different from unit receives call)</t>
  </si>
  <si>
    <t>Application User Interface</t>
  </si>
  <si>
    <t>Font colors</t>
  </si>
  <si>
    <t>Font type</t>
  </si>
  <si>
    <t>Window background color</t>
  </si>
  <si>
    <t>Window sizes</t>
  </si>
  <si>
    <t>Window locations</t>
  </si>
  <si>
    <t>Ability for users to customize window views, including, but not limited to:</t>
  </si>
  <si>
    <t>Ability to maintain window configuration settings during upgrades.</t>
  </si>
  <si>
    <t>Current system date and time</t>
  </si>
  <si>
    <t>Screen name/description</t>
  </si>
  <si>
    <t>Ability to perform commands using any of the following methods:</t>
  </si>
  <si>
    <t>Command lines</t>
  </si>
  <si>
    <t xml:space="preserve">Keyboard </t>
  </si>
  <si>
    <t>Ability to display system messages without affecting work in progress.</t>
  </si>
  <si>
    <t>Ability to minimize or maximize any activity screen.</t>
  </si>
  <si>
    <t>Ability to have multiple windows open at the same time.</t>
  </si>
  <si>
    <t>Ability to tile or cascade multiple windows on screen.</t>
  </si>
  <si>
    <t>Ability to display the following information on the screen during normal operations:</t>
  </si>
  <si>
    <t>Message alert</t>
  </si>
  <si>
    <t>Ability to provide multiple command lines.</t>
  </si>
  <si>
    <t>Ability to create a new command line with a single keystroke.</t>
  </si>
  <si>
    <t>Ability to link a command line to a distinct incident.</t>
  </si>
  <si>
    <t>Ability to enter commands in any order on the command line.</t>
  </si>
  <si>
    <t>Ability to enter more than one command on a single command line.</t>
  </si>
  <si>
    <t>Call for service created (call entered into system)</t>
  </si>
  <si>
    <t>Call transferred to another agency</t>
  </si>
  <si>
    <t>Timers</t>
  </si>
  <si>
    <t>Ability to display call timers on CAD screens.</t>
  </si>
  <si>
    <t>Ability to notify dispatchers and supervisors of the following upon expiration of a call timer:</t>
  </si>
  <si>
    <t>CAD incidents not cleared</t>
  </si>
  <si>
    <t>CAD incidents received that have not been opened</t>
  </si>
  <si>
    <t>Audible alert</t>
  </si>
  <si>
    <t>Visual alert</t>
  </si>
  <si>
    <t>Ability to record acknowledgement of timer alert.</t>
  </si>
  <si>
    <t>Modify to new time value</t>
  </si>
  <si>
    <t>Reset to default value</t>
  </si>
  <si>
    <t>Hazard information</t>
  </si>
  <si>
    <t>Premise history</t>
  </si>
  <si>
    <t>Audible tones</t>
  </si>
  <si>
    <t>Call Taking</t>
  </si>
  <si>
    <t>Call Receipt</t>
  </si>
  <si>
    <t>Private alarm companies</t>
  </si>
  <si>
    <t>IP-based sources</t>
  </si>
  <si>
    <t>Ability to support Phase I wireless location validation from cellular callers.</t>
  </si>
  <si>
    <t>Ability to support Phase II wireless location validation from cellular callers.</t>
  </si>
  <si>
    <t>Call Data Entry</t>
  </si>
  <si>
    <t>Cellular phone service provider</t>
  </si>
  <si>
    <t>Phase I or Phase II indication</t>
  </si>
  <si>
    <t>X/Y coordinates</t>
  </si>
  <si>
    <t>TTY conversation</t>
  </si>
  <si>
    <t>Ability for narrative fields to have the following attributes:</t>
  </si>
  <si>
    <t>Word wrap</t>
  </si>
  <si>
    <t>Ability to enter standard vehicle information in defined fields and record the entered information as part of the incident record.</t>
  </si>
  <si>
    <t>Location Capture</t>
  </si>
  <si>
    <t>Ability to type in either street first when entering intersections.</t>
  </si>
  <si>
    <t>Ability to enter addresses on one line.</t>
  </si>
  <si>
    <t>Ability for system to automatically parse address data into address data fields including:</t>
  </si>
  <si>
    <t>Unit type</t>
  </si>
  <si>
    <t>Unit number</t>
  </si>
  <si>
    <t>Location Verification</t>
  </si>
  <si>
    <t>Ability to use the ALI reported location address for address verification.</t>
  </si>
  <si>
    <t>Intersections</t>
  </si>
  <si>
    <t>Block ranges</t>
  </si>
  <si>
    <t>Business name</t>
  </si>
  <si>
    <t>Common place names</t>
  </si>
  <si>
    <t>Phonetic spelling</t>
  </si>
  <si>
    <t>Previous street name</t>
  </si>
  <si>
    <t>Soundex</t>
  </si>
  <si>
    <t>Ability to display an unlimited number of common place names during the address verification process.</t>
  </si>
  <si>
    <t>Ability to enter a valid street name and be presented with:</t>
  </si>
  <si>
    <t>Associated address ranges</t>
  </si>
  <si>
    <t>List of cross streets</t>
  </si>
  <si>
    <t>Ability to translate alias names to actual street names or addresses.</t>
  </si>
  <si>
    <t>Ability to offer a list of address options if multiple similar addresses/intersections/street names are found in geofile.</t>
  </si>
  <si>
    <t xml:space="preserve">Ability to conduct multiple searches so that, if there is no address match, the system will continue to search for possible address matches and present user with a list of possible matches. </t>
  </si>
  <si>
    <t>Ability to display, on a map the incident location in relation to other active incidents on the map during the incident entry process.</t>
  </si>
  <si>
    <t>Ability to display geofile data when location is validated.</t>
  </si>
  <si>
    <t>Ability to manually override address if not verified by geofile.</t>
  </si>
  <si>
    <t>Ability to log all locations that fail geofile validation.</t>
  </si>
  <si>
    <t>Ability to manually override and correct address/location presented in CAD incident without correction affecting address/location stored in geofile.</t>
  </si>
  <si>
    <t>Ability for notification of correction to be automatically generated and sent to geofile administrator whenever a user manually overrides and corrects an address/location.</t>
  </si>
  <si>
    <t>Ability for the notification of correction to capture the following:</t>
  </si>
  <si>
    <t>Address/location information as presented (ANI/ALI information)</t>
  </si>
  <si>
    <t>Address/location data as corrected by the user</t>
  </si>
  <si>
    <t>Date/time of report</t>
  </si>
  <si>
    <t>Call Classification and Prioritization</t>
  </si>
  <si>
    <t>Ability for system to automatically enter the appropriate agency-defined priority for each new incident based on call type.</t>
  </si>
  <si>
    <t>Incident Initiation</t>
  </si>
  <si>
    <t>Ability to initiate an incident from the input of location and type code.</t>
  </si>
  <si>
    <t>Ability to input all call and narrative information on one screen.</t>
  </si>
  <si>
    <t>Ability to open and view multiple incident entry windows.</t>
  </si>
  <si>
    <t>Ability to enter incidents using:</t>
  </si>
  <si>
    <t>Standard call entry screen form</t>
  </si>
  <si>
    <t>CAD command on a command line</t>
  </si>
  <si>
    <t>Map by clicking on a location</t>
  </si>
  <si>
    <t>Duplicate Call Management</t>
  </si>
  <si>
    <t>Ability to automatically identify potential duplicate calls based on:</t>
  </si>
  <si>
    <t>Incident/type code</t>
  </si>
  <si>
    <t>Specific incident address/event location</t>
  </si>
  <si>
    <t>User-defined proximity to current incident</t>
  </si>
  <si>
    <t xml:space="preserve">Ability to include recently closed incidents in the potential duplicate call identification process. </t>
  </si>
  <si>
    <t>Ability to manually identify a duplicate call and then combine with primary call.</t>
  </si>
  <si>
    <t>Incident details</t>
  </si>
  <si>
    <t>Incident status</t>
  </si>
  <si>
    <t>Time the incident was initiated</t>
  </si>
  <si>
    <t>Units assigned</t>
  </si>
  <si>
    <t>Cancel the call</t>
  </si>
  <si>
    <t>Close a duplicate incident and cross-reference it to the original CAD incident</t>
  </si>
  <si>
    <t>Create an entirely new incident using existing address data</t>
  </si>
  <si>
    <t>Ability to include text from duplicate calls in the primary call.</t>
  </si>
  <si>
    <t>Agency-defined file</t>
  </si>
  <si>
    <t>Address with sub-address (i.e., unit number, building floor, apartment number, building complex number/letter)</t>
  </si>
  <si>
    <t>Emergency contact information</t>
  </si>
  <si>
    <t>Firearms</t>
  </si>
  <si>
    <t>Hazardous materials</t>
  </si>
  <si>
    <t>Medical concerns</t>
  </si>
  <si>
    <t>Ability for map to display all known hazards within a user-defined radius.</t>
  </si>
  <si>
    <t>Incident Scheduling</t>
  </si>
  <si>
    <t>Ability to enter incidents scheduled for dispatching at a later time (e.g., several hours/days later), maintaining the original time of entry.</t>
  </si>
  <si>
    <t>Ability to modify incidents scheduled for dispatching at a later time (e.g., several hours/days later), maintaining the original time of entry.</t>
  </si>
  <si>
    <t>Ability to cancel incidents scheduled for dispatching at a later time (e.g., several hours/days later), maintaining the original time of entry.</t>
  </si>
  <si>
    <t>CAD Mapping Requirements</t>
  </si>
  <si>
    <t>Block number or address range</t>
  </si>
  <si>
    <t>Ability to push closed street information to mobile computers.</t>
  </si>
  <si>
    <t>Reporting district</t>
  </si>
  <si>
    <t>Automatic Vehicle Location (AVL)</t>
  </si>
  <si>
    <t>Ability to support the use of a continuous, real-time AVL system via a CAD interface.</t>
  </si>
  <si>
    <t>Ability to turn AVL on/off by:</t>
  </si>
  <si>
    <t>Ability to display average speed of vehicle between two points when data is polled.</t>
  </si>
  <si>
    <t>Ability to display the location of all units regardless of status.</t>
  </si>
  <si>
    <t>Ability to automatically mark a unit on-scene when it comes within a certain number of feet of the incident location.</t>
  </si>
  <si>
    <t>Dispatching</t>
  </si>
  <si>
    <t>CAD Incident Retrieval</t>
  </si>
  <si>
    <t>Ability to retrieve a CAD incident and review all available information already entered up to the point of incident retrieval.</t>
  </si>
  <si>
    <t>Ability to retrieve the oldest, highest priority incident from the pending incidents queue for review.</t>
  </si>
  <si>
    <t>Ability to review each pending incident sequentially.</t>
  </si>
  <si>
    <t>Ability to keep incidents in pending queue indefinitely.</t>
  </si>
  <si>
    <t>Resource Recommendation</t>
  </si>
  <si>
    <t>Ability to automatically provide appropriate resource recommendations based on any combination of:</t>
  </si>
  <si>
    <t>Equipment availability</t>
  </si>
  <si>
    <t>Incident area (e.g., unique response for specific response area)</t>
  </si>
  <si>
    <t>Incident location (e.g., unique response for specific location)</t>
  </si>
  <si>
    <t>Occupancy type (e.g. residential, office building, etc.)</t>
  </si>
  <si>
    <t>Special conditions (e.g., heightened response)</t>
  </si>
  <si>
    <t>Special equipment required</t>
  </si>
  <si>
    <t>Type of special skills units required</t>
  </si>
  <si>
    <t>Number of type of special skills units required</t>
  </si>
  <si>
    <t>Type of units required</t>
  </si>
  <si>
    <t>Number of units required</t>
  </si>
  <si>
    <t>Unit identifiers including shift and zone</t>
  </si>
  <si>
    <r>
      <t>Ability to prioritize unit response based</t>
    </r>
    <r>
      <rPr>
        <b/>
        <sz val="11"/>
        <rFont val="Calibri"/>
        <family val="2"/>
        <scheme val="minor"/>
      </rPr>
      <t xml:space="preserve"> </t>
    </r>
    <r>
      <rPr>
        <sz val="11"/>
        <rFont val="Calibri"/>
        <family val="2"/>
        <scheme val="minor"/>
      </rPr>
      <t>on incident type so that appropriate units are automatically recommended and/or dispatched in priority order.</t>
    </r>
  </si>
  <si>
    <t>Ability to re-recommend closest units (e.g., a new unit comes into service).</t>
  </si>
  <si>
    <t>Ability to record the unit recommendation as it was presented to the dispatcher.</t>
  </si>
  <si>
    <t>Resource Determination</t>
  </si>
  <si>
    <t>All personnel logged on</t>
  </si>
  <si>
    <t>A selected person</t>
  </si>
  <si>
    <t>Ability to display potentially available resources based on unit status:</t>
  </si>
  <si>
    <t>Assigned to a CAD call</t>
  </si>
  <si>
    <t>Assigned to a CAD call with a lower priority</t>
  </si>
  <si>
    <t>Unassigned</t>
  </si>
  <si>
    <t>Resource Dispatch</t>
  </si>
  <si>
    <t>Command line entry</t>
  </si>
  <si>
    <t>Function key</t>
  </si>
  <si>
    <t>Ability to preempt units on a call to respond to a different incident.</t>
  </si>
  <si>
    <t>Ability to dispatch units by:</t>
  </si>
  <si>
    <t>Accepting the proposed application recommended units</t>
  </si>
  <si>
    <t>Selecting and dispatching units other than those recommended by the application</t>
  </si>
  <si>
    <t>Selecting some, but not all, of the recommended units</t>
  </si>
  <si>
    <t>Ability to log recommendation overrides in the audit trail (e.g., recommended units and dispatched units).</t>
  </si>
  <si>
    <t>Remove the incident from the pending queue</t>
  </si>
  <si>
    <t>Send the incident to the assigned unit's mobile computer</t>
  </si>
  <si>
    <t>Start the status timers</t>
  </si>
  <si>
    <t>Update the status display</t>
  </si>
  <si>
    <t>Ability to dispatch more than one unit at a time to the same call.</t>
  </si>
  <si>
    <t>Ability to assign a unit to an incident to which it was not originally recommended.</t>
  </si>
  <si>
    <t>Ability to dispatch to multiple types of telecommunications devices simultaneously including, but not limited to:</t>
  </si>
  <si>
    <t>Smart phone</t>
  </si>
  <si>
    <t>Location of the stop</t>
  </si>
  <si>
    <t>Number of occupants in the vehicle</t>
  </si>
  <si>
    <t>Vehicle license plate</t>
  </si>
  <si>
    <t>State of registration</t>
  </si>
  <si>
    <t>Make, model and color of vehicle</t>
  </si>
  <si>
    <t>Unit Assignment to CAD Incident</t>
  </si>
  <si>
    <t>Ability to update unit status to associate the dispatched unit or units with the CAD incident.</t>
  </si>
  <si>
    <t>Ability to use one command to both dispatch and put "on scene" field personnel (e.g., if field personnel is "out with another unit").</t>
  </si>
  <si>
    <t>Ability to hold an incident for a specific unit.</t>
  </si>
  <si>
    <t>Ability to automatically (without user intervention) notify the dispatcher of a held incident when the unit becomes available.</t>
  </si>
  <si>
    <t>Ability for authorized user to set queue limits for numbers of incidents allowed to be stacked in a given queue.</t>
  </si>
  <si>
    <t>Ability for administrator to turn call stacking on and off.</t>
  </si>
  <si>
    <t>Call Preemption</t>
  </si>
  <si>
    <t>Unit Management</t>
  </si>
  <si>
    <t>Unit Placement in Service</t>
  </si>
  <si>
    <t>Ability to log one or more units on-duty/off-duty with a single command.</t>
  </si>
  <si>
    <t>Ability to define a roster (e.g. squad, company, etc.).</t>
  </si>
  <si>
    <t>Ability to place all units in a previously defined roster on or off-duty with a single command.</t>
  </si>
  <si>
    <t>Ability to allow for single unit exceptions when placing a roster on or off duty.</t>
  </si>
  <si>
    <t>Ability for units to log themselves into or out of service.</t>
  </si>
  <si>
    <t>Ability for units to log on to the system without being available for calls.</t>
  </si>
  <si>
    <t>Ability for units to indicate when they are available for calls.</t>
  </si>
  <si>
    <t>Ability to associate multiple individuals with a unit.</t>
  </si>
  <si>
    <t>Ability to indicate a unit does not have a mobile computer.</t>
  </si>
  <si>
    <t>Ability to simultaneously clear field personnel from a call and log the personnel out of the system (e.g., for field personnel taking calls when off-duty).</t>
  </si>
  <si>
    <t>Ability to sign a unit on with temporary call sign (e.g., to indicate off-duty or on special assignment).</t>
  </si>
  <si>
    <t>Unit Status Display</t>
  </si>
  <si>
    <t>Ability to monitor an unlimited number of units.</t>
  </si>
  <si>
    <t>Ability to modify unit availability regardless of status (e.g., on-scene, but available).</t>
  </si>
  <si>
    <t>Ability to display the following unit information:</t>
  </si>
  <si>
    <t>Call type</t>
  </si>
  <si>
    <t>Current incident number</t>
  </si>
  <si>
    <t>Current location</t>
  </si>
  <si>
    <t>Current status</t>
  </si>
  <si>
    <t>Elapsed time in status</t>
  </si>
  <si>
    <t>Radio ID</t>
  </si>
  <si>
    <t>Radio channel</t>
  </si>
  <si>
    <t>Special note or comments</t>
  </si>
  <si>
    <t>Vehicle number</t>
  </si>
  <si>
    <t>Ability of status monitor to automatically apply a scroll-bar at any time the number of units exceed the size of the window.</t>
  </si>
  <si>
    <t>Unit Activity Tracking</t>
  </si>
  <si>
    <t>Ability to record all unit assignments.</t>
  </si>
  <si>
    <t>Ability to record all unit locations.</t>
  </si>
  <si>
    <t>Ability to record all unit status changes.</t>
  </si>
  <si>
    <t>Ability to record multiple arrival times, including:</t>
  </si>
  <si>
    <t>Arrival at a staging area</t>
  </si>
  <si>
    <t>Ability to record multiple units arriving:</t>
  </si>
  <si>
    <t>At one time (all at once)</t>
  </si>
  <si>
    <t>At different times</t>
  </si>
  <si>
    <t>Ability to record dispatcher acknowledgement of timer alert.</t>
  </si>
  <si>
    <t>Ability for dispatchers to reset timers at any time.</t>
  </si>
  <si>
    <t>Status Monitoring</t>
  </si>
  <si>
    <t>Ability to initiate status changes via the following methods:</t>
  </si>
  <si>
    <t>Command line</t>
  </si>
  <si>
    <t>Ability to track times for each unit assigned to a given incident separately.</t>
  </si>
  <si>
    <t>Unit Clearance</t>
  </si>
  <si>
    <t>Ability to clear one unit from a CAD incident while allowing the other assigned units to remain on the call.</t>
  </si>
  <si>
    <t>Ability to clear all units simultaneously from a CAD incident.</t>
  </si>
  <si>
    <t>Ability to request user confirmation prior to clearing the last unit from a CAD incident.</t>
  </si>
  <si>
    <t>Call Management</t>
  </si>
  <si>
    <t>CAD Call Display</t>
  </si>
  <si>
    <t>Ability for a user to select an incident for continuous monitoring such that:</t>
  </si>
  <si>
    <t>Incident appears in a separate window</t>
  </si>
  <si>
    <t>All incident or unit activity, regardless of point of entry, is displayed in this window as it is recorded to the CAD database</t>
  </si>
  <si>
    <t>Ability to review incident information in reverse chronological order.</t>
  </si>
  <si>
    <t>Priority</t>
  </si>
  <si>
    <t>Ability for dispatcher to transfer management of all calls except one (e.g., a hot call) to another dispatcher.</t>
  </si>
  <si>
    <t>Ability to click on an active incident and highlight all assigned units in the unit monitoring window.</t>
  </si>
  <si>
    <t>Ability to dynamically display (e.g., automatically update)  incident status data in a summary window (status monitor).</t>
  </si>
  <si>
    <t>Ability to provide a special location to display "hot" calls.</t>
  </si>
  <si>
    <t>Ability for agency to define "hot" calls.</t>
  </si>
  <si>
    <t>Ability to send suggested perimeter positions to a unit.</t>
  </si>
  <si>
    <t>CAD Incident Updates</t>
  </si>
  <si>
    <t>Ability for the screen of anyone monitoring a call to update automatically as new information is added to a call.</t>
  </si>
  <si>
    <t>Ability to automatically record all CAD incident information changes in chronological order.</t>
  </si>
  <si>
    <t>Ability for system to automatically highlight changes made since last entry.</t>
  </si>
  <si>
    <t>Incident Status Timers</t>
  </si>
  <si>
    <t>Ability for each incident status to have an associated agency-defined timer.</t>
  </si>
  <si>
    <t>Ability to create a custom, one-time incident specific elapsed timer (e.g., unit contact timer).</t>
  </si>
  <si>
    <t>Ability to alert the dispatcher to the expiration of the timer associated with any incident status change:</t>
  </si>
  <si>
    <t>When a status timer expires, dispatcher shall have the following options:</t>
  </si>
  <si>
    <t>Ability for a dispatcher to reset an incident status timer at any time.</t>
  </si>
  <si>
    <t>Reopening CAD Incidents</t>
  </si>
  <si>
    <t>Ability to reopen closed incidents.</t>
  </si>
  <si>
    <t>Ability to assign units to reopened calls.</t>
  </si>
  <si>
    <t>Ability to record the re-opening command in the original incident audit trail and continue recording actions to the original audit trail.</t>
  </si>
  <si>
    <t>Call Disposition</t>
  </si>
  <si>
    <t>CAD Incident Cancellation</t>
  </si>
  <si>
    <t>Ability to mandate that the user enter a reason for canceling an incident prior to the system executing the command to cancel.</t>
  </si>
  <si>
    <t>Ability to automatically remove the incident from the pending or active incidents queue and add the disposition (e.g., cancelled) upon execution of a command canceling an incident.</t>
  </si>
  <si>
    <t>Ability to automatically clear all dispatched units from the incident upon incident cancellation (e.g. upon invoking the cancel command).</t>
  </si>
  <si>
    <t>Disposition Recording</t>
  </si>
  <si>
    <t>Ability to require a disposition code before an incident can be cleared.</t>
  </si>
  <si>
    <t>Ability for either dispatchers or field personnel to enter the disposition code.</t>
  </si>
  <si>
    <t>Ability to associate each disposition with the unit giving the disposition.</t>
  </si>
  <si>
    <t>CAD Incident Closure</t>
  </si>
  <si>
    <t>Ability to clear more than one selected unit from an incident while leaving one or more selected units on the incident.</t>
  </si>
  <si>
    <t>Ability to clear a single unit from an incident without clearing other assigned units from the incident.</t>
  </si>
  <si>
    <t>Ability to clear multiple units without closing the incident.</t>
  </si>
  <si>
    <t>Ability to clear multiple units with a single disposition.</t>
  </si>
  <si>
    <t>Ability to close call that does not require the dispatch of resources.</t>
  </si>
  <si>
    <t>Ability to change an incident disposition after a call is closed.</t>
  </si>
  <si>
    <t>Communications Supervisor Support</t>
  </si>
  <si>
    <t>Ability for a CAD workstation to be configured as a supervisor workstation upon logon of a user with a CAD supervisor profile.</t>
  </si>
  <si>
    <t>Ability for a communications supervisor to remotely take direct control over a workstation.</t>
  </si>
  <si>
    <t>CAD Testing/Training Environment</t>
  </si>
  <si>
    <t>Ability to support a separate test mobile connection (or a canned script of mobile information).</t>
  </si>
  <si>
    <t>Active calls</t>
  </si>
  <si>
    <t>Assigned calls</t>
  </si>
  <si>
    <t>Priority calls</t>
  </si>
  <si>
    <t>Waiting (pending) calls</t>
  </si>
  <si>
    <t>Date and time range (e.g., start and end date and time parameters)</t>
  </si>
  <si>
    <t>Ability to query resource availability by:</t>
  </si>
  <si>
    <t>Dispatch group</t>
  </si>
  <si>
    <t>Ability to query unit status by:</t>
  </si>
  <si>
    <t>Date and time range</t>
  </si>
  <si>
    <t>Ability to print query returns at any time.</t>
  </si>
  <si>
    <t>Known address or location</t>
  </si>
  <si>
    <t>Weapon (multiple)</t>
  </si>
  <si>
    <t>Last known location</t>
  </si>
  <si>
    <t>Direction of travel</t>
  </si>
  <si>
    <t>Additional information in free-form text field</t>
  </si>
  <si>
    <t>Ability to generate the following standard reports from within the CAD application:</t>
  </si>
  <si>
    <t>Incident analysis by day of week</t>
  </si>
  <si>
    <t>Incident analysis by geographic area</t>
  </si>
  <si>
    <t>Incident analysis by hour of day</t>
  </si>
  <si>
    <t>Incident analysis by shift</t>
  </si>
  <si>
    <t>Incident analysis by call type</t>
  </si>
  <si>
    <t>Incident analysis by geographic area by hour of day</t>
  </si>
  <si>
    <t>False alarm reports</t>
  </si>
  <si>
    <t>Response times by geographic area</t>
  </si>
  <si>
    <t>Response times by original call destination</t>
  </si>
  <si>
    <t>Total and average time on call – by day of week</t>
  </si>
  <si>
    <t>Total and average time on call – by geographic area</t>
  </si>
  <si>
    <t>Total and average time on call – by hour of day</t>
  </si>
  <si>
    <t>Total calls for service by:</t>
  </si>
  <si>
    <t>Date or date range</t>
  </si>
  <si>
    <t>Time of day</t>
  </si>
  <si>
    <t>Total incidents by date by nature or disposition</t>
  </si>
  <si>
    <t>Call taker/dispatcher ID</t>
  </si>
  <si>
    <t>Comments/narrative (unlimited)</t>
  </si>
  <si>
    <t>Date and time incident entered</t>
  </si>
  <si>
    <t>Premise and prior information flag</t>
  </si>
  <si>
    <t>Ability to provide an analytical tool that reviews workload by, but not limited to:</t>
  </si>
  <si>
    <t>Ability to account for unavailable resources in response time calculations.</t>
  </si>
  <si>
    <t>Ability to capture a snap shot, based on day and time parameters, of:</t>
  </si>
  <si>
    <t>A workstation</t>
  </si>
  <si>
    <t>General CAD system</t>
  </si>
  <si>
    <t>Date/time received</t>
  </si>
  <si>
    <t>Field personnel name</t>
  </si>
  <si>
    <t>Field personnel ID</t>
  </si>
  <si>
    <t>General Messaging Features</t>
  </si>
  <si>
    <t>Ability to support a minimum of the following messaging functions to and from any CAD address:</t>
  </si>
  <si>
    <t>Ability to send broadcast messages (e.g. to all users).</t>
  </si>
  <si>
    <t>Ability to support real-time instant messaging.</t>
  </si>
  <si>
    <t>Ability to assign and change a priority to a message (e.g., routine, urgent, emergency).</t>
  </si>
  <si>
    <t>Ability for system administrator to define message precedence.</t>
  </si>
  <si>
    <t>Ability to provide a web-based version of messaging capabilities.</t>
  </si>
  <si>
    <t>Ability to store messages for later viewing.</t>
  </si>
  <si>
    <t>Ability for host computer to store unread messages when user logs off.</t>
  </si>
  <si>
    <t>Sending Messages</t>
  </si>
  <si>
    <t>Ability to add to a message before forwarding to another user.</t>
  </si>
  <si>
    <t>Ability to attach files to messages.</t>
  </si>
  <si>
    <t>Ability to send a message to all units handling a specific incident.</t>
  </si>
  <si>
    <t>Ability to transmit a reply message to the originator of a currently displayed message without having to reenter the originator's address.</t>
  </si>
  <si>
    <t>Ability to create messages that are retained in the system and sent at pre-specified times.</t>
  </si>
  <si>
    <t>Receiving Messages</t>
  </si>
  <si>
    <t>Ability to notify receiver via an audible and/or visual flag that a new message has arrived in mailbox.</t>
  </si>
  <si>
    <t>Ability to prevent incoming messages from interfering with current work.</t>
  </si>
  <si>
    <t>Ability to notify receiver of total number of unread messages.</t>
  </si>
  <si>
    <t>Ability for each message to be displayed in a separate window.</t>
  </si>
  <si>
    <t>Ability for messages to be queued in an "inbox" for later viewing at the convenience of users.</t>
  </si>
  <si>
    <t>Ability to identify high priority messages by type of priority (e.g., felony warrant return versus user-defined urgency).</t>
  </si>
  <si>
    <t>Ability of the receiving user to enter a single keystroke command to retrieve and display the message.</t>
  </si>
  <si>
    <t>Ability to note time opened/read by receiver.</t>
  </si>
  <si>
    <t>Ability to queue and display message waiting by priority.</t>
  </si>
  <si>
    <t>Ability for supervisors to monitor messages.</t>
  </si>
  <si>
    <t>Ability to delete oldest messages as buffer fills.</t>
  </si>
  <si>
    <t>CAD System Administration</t>
  </si>
  <si>
    <t>CAD Table Maintenance</t>
  </si>
  <si>
    <t>Ability to include, at a minimum, the following data tables:</t>
  </si>
  <si>
    <t>Call types and priorities</t>
  </si>
  <si>
    <t>Commands</t>
  </si>
  <si>
    <t>Unit status types (i.e., assigned, unassigned, assigned but available)</t>
  </si>
  <si>
    <t>Ability to configure status code colors.</t>
  </si>
  <si>
    <t>Ability to create and maintain a call type classification that is based upon the time of day.</t>
  </si>
  <si>
    <t>CAD Configuration</t>
  </si>
  <si>
    <t>Ability to configure the field entry sequence.</t>
  </si>
  <si>
    <t>Associated message displayed</t>
  </si>
  <si>
    <t>Audible indicator</t>
  </si>
  <si>
    <t>Visual indicator</t>
  </si>
  <si>
    <t>Ability to automatically update premise history when an incident occurs.</t>
  </si>
  <si>
    <t>Ability to capture the following information when creating premise history:</t>
  </si>
  <si>
    <t>Date and time stamp</t>
  </si>
  <si>
    <t>Date of incident</t>
  </si>
  <si>
    <t>Type of incident</t>
  </si>
  <si>
    <t>Ability to store premise information for a specific apartment unit/suite number.</t>
  </si>
  <si>
    <t>Expiration date (can be auto filled based on user-defined expiration dates and date stamp)</t>
  </si>
  <si>
    <t>Time and date stamp at time of entry</t>
  </si>
  <si>
    <t>Specific locations</t>
  </si>
  <si>
    <t>Address ranges</t>
  </si>
  <si>
    <t>Ability to record with an entered hazard:</t>
  </si>
  <si>
    <t>CAD Recovery</t>
  </si>
  <si>
    <t>Ability to retain and display last-known unit and incident status in the event of a catastrophic system failure (e.g., at the workstation, remote external logging device or similar solution).</t>
  </si>
  <si>
    <t>Ability to load incidents from the backup environment into the production environment upon restarting system after a system failure.</t>
  </si>
  <si>
    <t>Ability to reset numbering after CAD system has been restarted.</t>
  </si>
  <si>
    <t>Ability to retain CAD numbering sequence after system has been restarted.</t>
  </si>
  <si>
    <t>Ability to set aside a block of call for service numbers in the event of a catastrophic CAD failure to enable a manual workflow and tracking.</t>
  </si>
  <si>
    <t>Call transferred from E9-1-1 to CAD system</t>
  </si>
  <si>
    <t>Any other information captured by the E9-1-1 system</t>
  </si>
  <si>
    <t>User-defined radius around incident location</t>
  </si>
  <si>
    <t>User-defined time parameter</t>
  </si>
  <si>
    <t>Routing</t>
  </si>
  <si>
    <t>Ability to automatically calculate directions from user's current location (on Mobile using AVL) to dispatched location.</t>
  </si>
  <si>
    <t>Ability to select vehicles to display on map by user-defined criteria including, but not limited to:</t>
  </si>
  <si>
    <t>Natural boundaries</t>
  </si>
  <si>
    <t>Obstacles</t>
  </si>
  <si>
    <t>Traffic</t>
  </si>
  <si>
    <t>Speed limits</t>
  </si>
  <si>
    <t>Closest unit taking into account:</t>
  </si>
  <si>
    <t>Ability to cancel an incident with a single command.</t>
  </si>
  <si>
    <t>Ability to support a separate test E9-1-1 connection (or a canned script of E9-1-1 information).</t>
  </si>
  <si>
    <t>Contact Information</t>
  </si>
  <si>
    <t>Incident analysis by responding agency</t>
  </si>
  <si>
    <t>Response times by assigned unit</t>
  </si>
  <si>
    <t>Workstation</t>
  </si>
  <si>
    <t>Ability to generate, from within the CAD application, a daily listing of incidents and  personnel assigned to the incidents including, but not limited to:</t>
  </si>
  <si>
    <t>Ability for each terminal to have a unique identifier included in each transmission to the host.</t>
  </si>
  <si>
    <t>Ability for messages to be sorted by most recent or first received.</t>
  </si>
  <si>
    <t>Ability to embed photos in messages.</t>
  </si>
  <si>
    <t>Census tract</t>
  </si>
  <si>
    <t>County</t>
  </si>
  <si>
    <t>Mile markers</t>
  </si>
  <si>
    <t>Mobile Data Computing Functional Requirements</t>
  </si>
  <si>
    <t>Ability to support local and remote printing.</t>
  </si>
  <si>
    <t>Ability to provide screen display formats that are consistent across the application.</t>
  </si>
  <si>
    <t>Mobile Application User Interface</t>
  </si>
  <si>
    <t>Ability for user to toggle among windows.</t>
  </si>
  <si>
    <t>Ability for user to minimize or expand any window.</t>
  </si>
  <si>
    <t>Ability to support touch-screen functionality.</t>
  </si>
  <si>
    <t>Ability to support voice activated (voice command) functionality.</t>
  </si>
  <si>
    <t>Ability to accept input from:</t>
  </si>
  <si>
    <t>Command entries on a command line</t>
  </si>
  <si>
    <t>Function keys (one touch keys)</t>
  </si>
  <si>
    <t>Point-and-click devices (i.e., mouse, trackball, touch pad)</t>
  </si>
  <si>
    <t>Audible message</t>
  </si>
  <si>
    <t>Reverse video (e.g., day/night mode)</t>
  </si>
  <si>
    <t>Ability to allow users to return to application default settings.</t>
  </si>
  <si>
    <t>Ability to support multiple on-screen button configurations (e.g., left side, right side, top or bottom).</t>
  </si>
  <si>
    <t>Ability to provide visible differentiation (e.g., color) between active applications.</t>
  </si>
  <si>
    <t>Ability to cut and paste from one application or window to another.</t>
  </si>
  <si>
    <t>Availability of wireless connectivity</t>
  </si>
  <si>
    <t>Current unit</t>
  </si>
  <si>
    <t>Current unit status (regardless of who assigned the updated status)</t>
  </si>
  <si>
    <t>Radio talk group (if assigned)</t>
  </si>
  <si>
    <t>Vehicle location</t>
  </si>
  <si>
    <t>Ability to view multiple calls simultaneously (e.g., in different windows).</t>
  </si>
  <si>
    <t>Function Keys/Commands</t>
  </si>
  <si>
    <t>Ability to support single keystroke commands.</t>
  </si>
  <si>
    <t>Ability to define sub-menus for buttons and function keys so that button and function key commands are based on previous commands.</t>
  </si>
  <si>
    <t>Logon/logoff</t>
  </si>
  <si>
    <t>Ability to provide a text field for disposition comments.</t>
  </si>
  <si>
    <t xml:space="preserve">Security  </t>
  </si>
  <si>
    <t>Ability to acknowledge dispatch without losing current work.</t>
  </si>
  <si>
    <t>Ability to bring dispatch to forefront without losing current work.</t>
  </si>
  <si>
    <t>Dispatchers</t>
  </si>
  <si>
    <t>Field supervisors</t>
  </si>
  <si>
    <t>Ability to logon multiple individuals per unit.</t>
  </si>
  <si>
    <t>Ability to assign an individual to a unit at any time from within the mobile application.</t>
  </si>
  <si>
    <t>Ability to remove an individual from a unit at any time from within the mobile application.</t>
  </si>
  <si>
    <t>In-progress reports</t>
  </si>
  <si>
    <t>Messages</t>
  </si>
  <si>
    <t>Notes</t>
  </si>
  <si>
    <t>Query returns</t>
  </si>
  <si>
    <t>Ability to store the following until manually deleted by the user:</t>
  </si>
  <si>
    <t>Ability to support a user-initiated download of software/files at logon without interfering with operational performance.</t>
  </si>
  <si>
    <t>Ability to support an automatic download of software/files at logon without interfering with operational performance.</t>
  </si>
  <si>
    <t>Mobile Mapping</t>
  </si>
  <si>
    <t>Ability to support AVL functionality.</t>
  </si>
  <si>
    <t>Ability to cache map layers to minimize the amount of data transmitted wirelessly.</t>
  </si>
  <si>
    <t>Ability for map to function in the background and not supersede other applications.</t>
  </si>
  <si>
    <t>Ability to display compass direction between two user selected points.</t>
  </si>
  <si>
    <t>Ability to select map layers for display.</t>
  </si>
  <si>
    <t>Current vehicle location (with AVL)</t>
  </si>
  <si>
    <t>Midpoint between vehicle location and dispatch location</t>
  </si>
  <si>
    <t>Ability for user to access apartment complex maps upon clicking on the location for a complex (assuming user-created map layer containing site maps).</t>
  </si>
  <si>
    <t>Ability to display active incidents and unit statuses on the map.</t>
  </si>
  <si>
    <t>Ability to support quickest-time routing for all dispatches.</t>
  </si>
  <si>
    <t>Ability to recalculate directions to incident/specified location on the fly.</t>
  </si>
  <si>
    <t>Ability to provide audible routing information.</t>
  </si>
  <si>
    <t>Ability to automatically generate a perimeter upon entry of a location and perimeter distance (e.g., set a 3 block perimeter around 300 Main St.).</t>
  </si>
  <si>
    <t>Ability to receive suggested perimeter positions from dispatch.</t>
  </si>
  <si>
    <t>Ability to automatically rotate map so that unit is automatically displayed moving the same direction.</t>
  </si>
  <si>
    <t>Ability to highlight on the map the recommended route from current location to a dispatched incident site.</t>
  </si>
  <si>
    <t>Ability for Mobile user to turn recommended route ability on/off.</t>
  </si>
  <si>
    <t>Emergency Key Functionality</t>
  </si>
  <si>
    <t>Ability to initiate an emergency message transmission from a touch screen button or hot key.</t>
  </si>
  <si>
    <t>Current location (with AVL)</t>
  </si>
  <si>
    <t>Reference to incident</t>
  </si>
  <si>
    <t>Ability to prevent emergency notification from appearing on the sender's screen.</t>
  </si>
  <si>
    <t>Mobile Dispatch Operations</t>
  </si>
  <si>
    <t>Ability for dispatches to open automatically on mobile computers.</t>
  </si>
  <si>
    <t>Audible</t>
  </si>
  <si>
    <t>Visible</t>
  </si>
  <si>
    <t>Ability to access and read all call comments associated with a call regardless of whether assigned to the call.</t>
  </si>
  <si>
    <t>Ability to display the following information in distinct fields or tabs (as opposed to in the call narrative) upon receipt of dispatch:</t>
  </si>
  <si>
    <t>Assisting unit(s)</t>
  </si>
  <si>
    <t>Driver registration information</t>
  </si>
  <si>
    <t>Incident location with cross streets</t>
  </si>
  <si>
    <t>Incident priority</t>
  </si>
  <si>
    <t>Number of previous calls at a location.</t>
  </si>
  <si>
    <t>Reporting party address</t>
  </si>
  <si>
    <t>Reporting party name</t>
  </si>
  <si>
    <t>Reporting party phone</t>
  </si>
  <si>
    <t>Phone number at incident location (if different)</t>
  </si>
  <si>
    <t>Recommended route</t>
  </si>
  <si>
    <t>System generated incident number</t>
  </si>
  <si>
    <t>Weapons involved</t>
  </si>
  <si>
    <t>Ability to display most current incident data at the top of the screen.</t>
  </si>
  <si>
    <t>Ability to pull up a previous call in a premise history file and show any hazards that were valid at the time of the call.</t>
  </si>
  <si>
    <t>Ability to transmit status information to the CAD system in real time.</t>
  </si>
  <si>
    <t>Call for service</t>
  </si>
  <si>
    <t>Ability to initiate a call for service with a function-key.</t>
  </si>
  <si>
    <t>Ability to validate self-initiated call for service location at the dispatch level.</t>
  </si>
  <si>
    <t xml:space="preserve">Queries  </t>
  </si>
  <si>
    <t>Area command</t>
  </si>
  <si>
    <t>Ability to query and retrieve premise information for an address not associated with a call for service.</t>
  </si>
  <si>
    <t>Ability to query the following systems from the mobile computer:</t>
  </si>
  <si>
    <t>CAD</t>
  </si>
  <si>
    <t>Ability to search and query all appropriate databases without impacting dispatching performance.</t>
  </si>
  <si>
    <t>Ability to attach any database query return to incident records.</t>
  </si>
  <si>
    <t>Ability to initiate queries with a single key stroke.</t>
  </si>
  <si>
    <t>Ability to use predefined data entry forms/screens (masks) to minimize data transmitted during queries.</t>
  </si>
  <si>
    <t>Ability for agency to create standard query screen formats (masks).</t>
  </si>
  <si>
    <t>Ability to provide pre-defined data entry/query forms, including, but not limited to:</t>
  </si>
  <si>
    <t>Accident Investigation</t>
  </si>
  <si>
    <t>Driver license query</t>
  </si>
  <si>
    <t>License plate query</t>
  </si>
  <si>
    <t>Missing person information</t>
  </si>
  <si>
    <t>Name query</t>
  </si>
  <si>
    <t>Premise information query</t>
  </si>
  <si>
    <t>Previous events</t>
  </si>
  <si>
    <t>Ability to access query forms by:</t>
  </si>
  <si>
    <t>Dedicated function keys</t>
  </si>
  <si>
    <t>Drop down menus</t>
  </si>
  <si>
    <t>Ability for authorized users to conduct multiple license plate searches simultaneously.</t>
  </si>
  <si>
    <t>Ability to save all previous license plate searches until user clears data.</t>
  </si>
  <si>
    <t>Ability for authorized users to automatically run the registered owner of the vehicle in a license plate query return.</t>
  </si>
  <si>
    <t>Ability to produce an alert when a record returns a record containing a stolen vehicle:</t>
  </si>
  <si>
    <t>Ability to drill down into query returns regarding a potentially hazardous subject, vehicle, and/or location to find the details of that hazard.</t>
  </si>
  <si>
    <t>Ability to query unit history detail by:</t>
  </si>
  <si>
    <t>Date and time range (i.e., start and end dates or times)</t>
  </si>
  <si>
    <t>Cross streets</t>
  </si>
  <si>
    <t>Date and time range (e.g., start and end data and time parameters)</t>
  </si>
  <si>
    <t>License plate</t>
  </si>
  <si>
    <t>Location or partial location</t>
  </si>
  <si>
    <t>Name (suspect, reporting party, witness, victim)</t>
  </si>
  <si>
    <t>Ability to sort query results on any returned field.</t>
  </si>
  <si>
    <t>Ability to continuously attempt to reconnect to CAD system in the event connectivity is lost.</t>
  </si>
  <si>
    <t>Ability for system administrator to turn off emergency key functionality by:</t>
  </si>
  <si>
    <t>Device</t>
  </si>
  <si>
    <t>User</t>
  </si>
  <si>
    <t>Ability to take into account the following when calculating routing directions:</t>
  </si>
  <si>
    <t>Distance between vehicle and incident location</t>
  </si>
  <si>
    <t>Any databases interfaced to CAD</t>
  </si>
  <si>
    <t>Ability to click on a unit or incident in the incident queue or unit status bar and have it displayed on the map.</t>
  </si>
  <si>
    <t>Ability for mapping client to load automatically upon system boot.</t>
  </si>
  <si>
    <t>Specified geographic area (e.g., entering an address via text entry)</t>
  </si>
  <si>
    <t>Ability to clearly display potential obstacles along route.</t>
  </si>
  <si>
    <t>GIS</t>
  </si>
  <si>
    <t>Ability to review unit status history within the CAD application.</t>
  </si>
  <si>
    <t>General Features</t>
  </si>
  <si>
    <t>Personnel on-scene</t>
  </si>
  <si>
    <t>Telephone Reporting Unit</t>
  </si>
  <si>
    <t>Read-only purposes</t>
  </si>
  <si>
    <t>Field Reporting</t>
  </si>
  <si>
    <t>RMS</t>
  </si>
  <si>
    <t>FRMS</t>
  </si>
  <si>
    <t>Police</t>
  </si>
  <si>
    <t>Toolbar</t>
  </si>
  <si>
    <t>E9-1-1 phone system</t>
  </si>
  <si>
    <t>Ability to copy an existing incident to create a new incident at the same location.</t>
  </si>
  <si>
    <t>Mouse (drag and drop onto map)</t>
  </si>
  <si>
    <t>Suggested Representation</t>
  </si>
  <si>
    <t>x</t>
  </si>
  <si>
    <t>Property and Evidence</t>
  </si>
  <si>
    <t>Interfaces</t>
  </si>
  <si>
    <t>Tuesday, October 5</t>
  </si>
  <si>
    <t>Wednesday, October 6</t>
  </si>
  <si>
    <t>Thursday,  October 7</t>
  </si>
  <si>
    <t>* Exact dates for second trip TBD</t>
  </si>
  <si>
    <t>Second Trip - Day One*</t>
  </si>
  <si>
    <t>Second Trip - Day Two*</t>
  </si>
  <si>
    <t>Second Trip - Day Three*</t>
  </si>
  <si>
    <t>Tab - Subcategory</t>
  </si>
  <si>
    <t>Refers to features that apply universally to the CAD/Mobile and Police RMS/AFR applications (as the Fire RMS is optional, that application is not considered).  Requirements generally focus on security and other system administrated related features.</t>
  </si>
  <si>
    <t>Refers to the CAD system to be used by both Law Enforcement and AFD.</t>
  </si>
  <si>
    <t>Refers to the Mobile system to be used by both Law Enforcement and AFD.</t>
  </si>
  <si>
    <t>Refers to the Field Reporting application to be used by APD.</t>
  </si>
  <si>
    <t>Refers to the Police Records Management System to be used by APD.</t>
  </si>
  <si>
    <t>8:30 am - 12:30 pm</t>
  </si>
  <si>
    <t>General Features - Global System Features</t>
  </si>
  <si>
    <t>General Features - Geofile and Mapping Requirements</t>
  </si>
  <si>
    <t>General Features - System Administration</t>
  </si>
  <si>
    <t>General Features - Documentation and Online Help Requirements</t>
  </si>
  <si>
    <t>General Features - Query and Reporting Features</t>
  </si>
  <si>
    <t>General Features - Global System Security</t>
  </si>
  <si>
    <t>General Features - Logons and Logoffs</t>
  </si>
  <si>
    <t>General Features - User IDs and Passwords</t>
  </si>
  <si>
    <t>General Features - Audit Trails</t>
  </si>
  <si>
    <t>1:30 pm - 5 pm</t>
  </si>
  <si>
    <t>CAD - General Data Entry Features</t>
  </si>
  <si>
    <t>CAD - Call Taking</t>
  </si>
  <si>
    <t>CAD - Mapping Requirements</t>
  </si>
  <si>
    <t>CAD - AVL</t>
  </si>
  <si>
    <t>CAD - Dispatching</t>
  </si>
  <si>
    <t xml:space="preserve">CAD - Unit Management </t>
  </si>
  <si>
    <t>CAD - Call Management</t>
  </si>
  <si>
    <t>CAD - Call Disposition</t>
  </si>
  <si>
    <t>CAD - Communications Supervisor Support</t>
  </si>
  <si>
    <t>CAD - Operational Queries</t>
  </si>
  <si>
    <t>CAD - BOLOs</t>
  </si>
  <si>
    <t xml:space="preserve">CAD - Messaging </t>
  </si>
  <si>
    <t xml:space="preserve">CAD - System Administration </t>
  </si>
  <si>
    <t>CAD - Additional Fire Dispatching Requirements</t>
  </si>
  <si>
    <t>1:30 pm - 3 pm</t>
  </si>
  <si>
    <t>CAD/Mobile Interfaces</t>
  </si>
  <si>
    <t>RMS - General Features, Indices</t>
  </si>
  <si>
    <t>3:00 pm - 3:15 pm</t>
  </si>
  <si>
    <t>RMS - Bicycle Registration</t>
  </si>
  <si>
    <t>3:15 pm - 3:30 pm</t>
  </si>
  <si>
    <t>RMS - Weapon Registration</t>
  </si>
  <si>
    <t>3:45 pm - 4:30 pm</t>
  </si>
  <si>
    <t>RMS - Case Management</t>
  </si>
  <si>
    <t>4:30 pm - 5 pm</t>
  </si>
  <si>
    <t>RMS - Personnel and Training</t>
  </si>
  <si>
    <t>8 am - 8:45 am</t>
  </si>
  <si>
    <t>RMS - Citations</t>
  </si>
  <si>
    <t>8:45 am - 9:30 am</t>
  </si>
  <si>
    <t>RMS - Supplies and Equipment</t>
  </si>
  <si>
    <t>9:45 am - 10:30 am</t>
  </si>
  <si>
    <t>RMS - Property and Evidence</t>
  </si>
  <si>
    <t>10:30 am -11 am</t>
  </si>
  <si>
    <t>RMS - Juveniles</t>
  </si>
  <si>
    <t xml:space="preserve">11 am - 11:30 am </t>
  </si>
  <si>
    <t>RMS - Towing</t>
  </si>
  <si>
    <t xml:space="preserve">11:30 am - 12 pm </t>
  </si>
  <si>
    <t>RMS - Crime Scene Investigations</t>
  </si>
  <si>
    <t>12 pm - 12:45 pm</t>
  </si>
  <si>
    <t>RMS - Intelligence</t>
  </si>
  <si>
    <t>12:45 pm - 1:30 pm</t>
  </si>
  <si>
    <t>RMS Interfaces</t>
  </si>
  <si>
    <t>2:30 pm - 3:15 pm</t>
  </si>
  <si>
    <t>FRMS - General Features</t>
  </si>
  <si>
    <t>3:15 pm - 3:45 pm</t>
  </si>
  <si>
    <t>FRMS - Outreach</t>
  </si>
  <si>
    <t xml:space="preserve">3:45 pm - 5 pm </t>
  </si>
  <si>
    <t>FRMS - Data Analysis and Reporting</t>
  </si>
  <si>
    <t>8 am - 9 am</t>
  </si>
  <si>
    <t>FRMS - Mapping</t>
  </si>
  <si>
    <t>9 am - 9:45 am</t>
  </si>
  <si>
    <t>FRMS - NFIRS</t>
  </si>
  <si>
    <t>9:45 am- 10:30 am</t>
  </si>
  <si>
    <t>FRMS - Inspections</t>
  </si>
  <si>
    <t>10:30 am - 11:15 pm</t>
  </si>
  <si>
    <t>FRMS - Permitting</t>
  </si>
  <si>
    <t>11:15 am - 11:45 am</t>
  </si>
  <si>
    <t>FRMS - Occupancy and Pre-Plans</t>
  </si>
  <si>
    <t>11:45 am - 12:30 pm</t>
  </si>
  <si>
    <t>FRMS - Training</t>
  </si>
  <si>
    <t>1:15 pm - 2:00 pm</t>
  </si>
  <si>
    <t>FRMS - Asset, Inventory and Equipment management</t>
  </si>
  <si>
    <t>2:00 pm - 2:30 pm</t>
  </si>
  <si>
    <t>FRMS - Hydrant Management</t>
  </si>
  <si>
    <t>FRMS - Personnel</t>
  </si>
  <si>
    <t>3:15 pm - 4 pm</t>
  </si>
  <si>
    <t>FRMS - Investigations</t>
  </si>
  <si>
    <t>4 pm - 5 pm</t>
  </si>
  <si>
    <t>FRMS - System Administration</t>
  </si>
  <si>
    <t>5 - 5:30 pm</t>
  </si>
  <si>
    <t>FRMS Interfaces</t>
  </si>
  <si>
    <t>Dispatch Supervisors</t>
  </si>
  <si>
    <t>CAD Administrator</t>
  </si>
  <si>
    <t>RMS Administrator</t>
  </si>
  <si>
    <t>Patrol</t>
  </si>
  <si>
    <t>Review any tabs unable to review prior (if necessary)</t>
  </si>
  <si>
    <t>Patrol / Mobile SMEs</t>
  </si>
  <si>
    <t>Dispatch Subject Matter Experts (SMEs)</t>
  </si>
  <si>
    <t>Dispatch SMEs</t>
  </si>
  <si>
    <t>Field Personnel / Mobile SMEs</t>
  </si>
  <si>
    <t>OBFCA / Fire Marshalls</t>
  </si>
  <si>
    <t>Crime Analysis</t>
  </si>
  <si>
    <t>Administrative Services (Training, HR)</t>
  </si>
  <si>
    <t>Sheriff</t>
  </si>
  <si>
    <t>Emergency Management</t>
  </si>
  <si>
    <t>PIO</t>
  </si>
  <si>
    <t>HAZMAT</t>
  </si>
  <si>
    <t>FRMS Administrator</t>
  </si>
  <si>
    <t>Health and Safety</t>
  </si>
  <si>
    <t>Criminal Investigations</t>
  </si>
  <si>
    <t>Training and Personnel</t>
  </si>
  <si>
    <t>CSI</t>
  </si>
  <si>
    <t>IBR Review</t>
  </si>
  <si>
    <t>Case Review</t>
  </si>
  <si>
    <t>PPE/ Supplies</t>
  </si>
  <si>
    <t>Incident/Arrest Module users</t>
  </si>
  <si>
    <t>Command Staff</t>
  </si>
  <si>
    <t>8:30 am - 2:30 pm</t>
  </si>
  <si>
    <t>2:30 pm - 4 pm</t>
  </si>
  <si>
    <t>4 - 5 pm</t>
  </si>
  <si>
    <t>Mobile - Entire Tab</t>
  </si>
  <si>
    <t>Field Reporting - Entire Tab</t>
  </si>
  <si>
    <t>Preplanning</t>
  </si>
  <si>
    <t>Refers to the Interfaces to be considered as part of the scope of the Project (interfaces are separated by application).</t>
  </si>
  <si>
    <t>Refers to the Fire Records Management System to be used by AFD.  Includes Fire Field Reporting requirements for NFIRS, Inspections and Mobile Report Writing.</t>
  </si>
  <si>
    <t>The table below is a suggested review schedule and participants for the upcoming functional requirements review sessions.  While exact participants is dependent upon a number of factors, we recommended that personnel who have been involved in the project to date be involved in these review sessions (see Appendix A in the Business Needs Assessment).  The following is a brief description of each of the tabs in this document.</t>
  </si>
  <si>
    <t>Last-known unit location</t>
  </si>
  <si>
    <t>Narrative changes</t>
  </si>
  <si>
    <t>Commonplace name</t>
  </si>
  <si>
    <t>Street suffix (NW, SW, NE, SE)</t>
  </si>
  <si>
    <t>Ability to display closest address matches based on:</t>
  </si>
  <si>
    <t>Building name</t>
  </si>
  <si>
    <t>Ability to cascade/tile multiple incident entry windows.</t>
  </si>
  <si>
    <t>Ability for system administrator to define "recently closed" through a configuration parameter (e.g., time period).</t>
  </si>
  <si>
    <t>Sector</t>
  </si>
  <si>
    <t>Street network</t>
  </si>
  <si>
    <t>Multiple response routes</t>
  </si>
  <si>
    <t>Ability for a communications supervisor to update the response plans (e.g., without assistance from technical support or vendor).</t>
  </si>
  <si>
    <t>Multiple response route configuration (e.g., divided highway).</t>
  </si>
  <si>
    <t>Mobile computer</t>
  </si>
  <si>
    <t>Single command</t>
  </si>
  <si>
    <t xml:space="preserve">Number of subjects </t>
  </si>
  <si>
    <t>Driver license number</t>
  </si>
  <si>
    <t>Social security number</t>
  </si>
  <si>
    <t>Call Stacking/Queuing</t>
  </si>
  <si>
    <t>Ability for dispatcher to select and assign/re-assign recommended units using any of the following methods:</t>
  </si>
  <si>
    <t>Logged onto Mobile (Y/N)</t>
  </si>
  <si>
    <t>Special skills/training</t>
  </si>
  <si>
    <t>Unit ID/call sign</t>
  </si>
  <si>
    <t>Arrival at the incident location (e.g., room within a building)</t>
  </si>
  <si>
    <t>Arrival at the scene (e.g., general location)</t>
  </si>
  <si>
    <t>Ability to create a recurring timer that is activated at agency-defined intervals.</t>
  </si>
  <si>
    <t>Ability to reopen a closed call without losing previously recorded date and timestamps.</t>
  </si>
  <si>
    <t>Ability to add one or more unit dispositions without affecting the incident disposition.</t>
  </si>
  <si>
    <t>Ability to change any call data before closing an incident.</t>
  </si>
  <si>
    <t>Ability to designate any production workstation as a training workstation based on user log on.</t>
  </si>
  <si>
    <t>Ability to designate any training workstation as a production workstation based on user log on.</t>
  </si>
  <si>
    <t>Ability to query unit history by any combination of:</t>
  </si>
  <si>
    <t>Personnel ID</t>
  </si>
  <si>
    <t>Ability to generate a list of incidents to be shared with the public based on agency-specific business rules.</t>
  </si>
  <si>
    <t>Desktop-to-desktop messaging</t>
  </si>
  <si>
    <t>Desktop-to-dispatch messaging</t>
  </si>
  <si>
    <t>Unit-to-desktop messaging</t>
  </si>
  <si>
    <t>Unit-to-unit messaging</t>
  </si>
  <si>
    <t>Ability to create easily accessible agency-defined message forms for specific message types.</t>
  </si>
  <si>
    <t>Ability to transmit a "reply all" message to multiple recipients that were part of the originator's message group.</t>
  </si>
  <si>
    <t>Ability to provide a notification for delivery of messages to the device.</t>
  </si>
  <si>
    <t xml:space="preserve">Ability to provide sender notification that dispatches have been delivered to a specific device. </t>
  </si>
  <si>
    <t>Ability to provide a visual distinction between the following:</t>
  </si>
  <si>
    <t>General messages</t>
  </si>
  <si>
    <t>External messages</t>
  </si>
  <si>
    <t>System messages</t>
  </si>
  <si>
    <t>Ability to query message logs by agency-defined criteria (e.g., date/time range, sender, recipient, device).</t>
  </si>
  <si>
    <t>Ability to store messages in an agency-defined buffer size.</t>
  </si>
  <si>
    <t>Devices</t>
  </si>
  <si>
    <t>Dispositions</t>
  </si>
  <si>
    <t>Event error logs (so vendor can identify and troubleshoot errors)</t>
  </si>
  <si>
    <t>Ability to create agency-defined data entry screens.</t>
  </si>
  <si>
    <t>Ability to create conditional fields and mandatory data elements based on agency-defined criteria.</t>
  </si>
  <si>
    <t>Ability for agency to add or change data elements on any screen based on defined system permissions.</t>
  </si>
  <si>
    <t>Ability for agency to configure alerts:</t>
  </si>
  <si>
    <t>Ability to assign a single response plan with multiple call types.</t>
  </si>
  <si>
    <t>Agency of person entering information</t>
  </si>
  <si>
    <t>Ability to store premise information for an agency-defined length of time.</t>
  </si>
  <si>
    <t>Ability to add incidents retroactively independent of incident number order or sequential time sequence (i.e., incident 15 may have occurred after incident 20) in the event that the CAD system is unavailable for a time.</t>
  </si>
  <si>
    <t>Ability to initiate a call for service from the Mobile, including:</t>
  </si>
  <si>
    <t>Ability to clear calls from the Mobile.</t>
  </si>
  <si>
    <t>Pre-plan information</t>
  </si>
  <si>
    <t>Ability to receive dispatches on the Mobile.</t>
  </si>
  <si>
    <t>Ability for the Mobile screen to revert to its prior view after the user dismisses an emergency message.</t>
  </si>
  <si>
    <t>Ability to configure emergency key to capture agency-defined combination of above information.</t>
  </si>
  <si>
    <t>Ability to display other field units on mobile map (assuming AVL and sufficient bandwidth).</t>
  </si>
  <si>
    <t>Ability to separate Mobile logoff from designating status as off-shift.</t>
  </si>
  <si>
    <t>Ability for a user to logoff the system and save information on the Mobile including:</t>
  </si>
  <si>
    <t>Ability to support a single password sign-on to CAD, the Mobile and the operating system.</t>
  </si>
  <si>
    <t>Ability for agency to set the time a Mobile can remain inactive before automatically logging out the user.</t>
  </si>
  <si>
    <t>Communication verification and other Mobile operational status indicators</t>
  </si>
  <si>
    <t>Ability to provide a visual alert if Mobile is receiving negative response from CAD system (no connection to CAD).</t>
  </si>
  <si>
    <t>Ability for message server to continuously attempt to deliver a message until received and confirmed.</t>
  </si>
  <si>
    <t>Ability for user to toggle among applications on the Mobiles.</t>
  </si>
  <si>
    <t>Fingerprint reader</t>
  </si>
  <si>
    <t>Ability to support text-to-voice functionality.</t>
  </si>
  <si>
    <t>Ability to print a log of all transactions for a Mobile computer.</t>
  </si>
  <si>
    <t>Agency-defined</t>
  </si>
  <si>
    <t>Ability for a resource to be logged on but not available for service.</t>
  </si>
  <si>
    <t>Ability, when there are multiple users logged onto one Mobile to allow one user to logoff the system while allowing another to remain logged on.</t>
  </si>
  <si>
    <t>Ability to logoff a Mobile and remain logged into CAD system.</t>
  </si>
  <si>
    <t>Ability to save data entered into user logon fields that remains the same from session to session (e.g., all information other than password).</t>
  </si>
  <si>
    <t>Vehicle activating emergency activation key</t>
  </si>
  <si>
    <t>Ability to update unit and incident locations on map without resetting the entire map.</t>
  </si>
  <si>
    <t>Street speed limits</t>
  </si>
  <si>
    <t>Closed streets</t>
  </si>
  <si>
    <t>Dispatch entered obstacles</t>
  </si>
  <si>
    <t>Mobile user entered obstacles</t>
  </si>
  <si>
    <t>Ability to automatically transmit the following information in an emergency situation:</t>
  </si>
  <si>
    <t>Ability to send to all Mobile and CAD users (except the sender) an emergency notification with unit ID and location (if known) when the emergency key is activated.</t>
  </si>
  <si>
    <t>Ability for all personnel dispatched to an incident to receive notification when other personnel are en route.</t>
  </si>
  <si>
    <t>Suspect information:</t>
  </si>
  <si>
    <t>Traffic stop</t>
  </si>
  <si>
    <t>Subject stop</t>
  </si>
  <si>
    <t>Ability, with appropriate supporting mapping/AVL technology, to indicate unit/incident location when initiating an incident from the field.</t>
  </si>
  <si>
    <t>Ability to set agency-defined file size limit.</t>
  </si>
  <si>
    <t>Ability to automatically compress and resize images to comply with agency-defined file size limits.</t>
  </si>
  <si>
    <t>Sender name</t>
  </si>
  <si>
    <t>Receiver date</t>
  </si>
  <si>
    <t>Receiver time</t>
  </si>
  <si>
    <t>Receiver workstation ID</t>
  </si>
  <si>
    <t>Sender date</t>
  </si>
  <si>
    <t>Sender time</t>
  </si>
  <si>
    <t>Sender workstation ID</t>
  </si>
  <si>
    <t>Sender unit ID</t>
  </si>
  <si>
    <t>Receiver unit ID</t>
  </si>
  <si>
    <t>Ability to display the following identifiers within a message:</t>
  </si>
  <si>
    <t>Ability to display proximity calls on a map (e.g., to assist dispatchers in identifying possible duplicate calls).</t>
  </si>
  <si>
    <t>Ability to provide the dispatcher with the following information about possible duplicate incidents:</t>
  </si>
  <si>
    <t>Original dispatcher</t>
  </si>
  <si>
    <t>Ability for the dispatcher to do any of the following if a CAD incident is determined to be a duplicate call:</t>
  </si>
  <si>
    <t>Ability for dispatchers to add comments to a CAD call record after the call is closed without reopening the incident.</t>
  </si>
  <si>
    <t>Ability to generate statistical information from within the CAD application on all dispatcher activity including all incident management time parameters (time on hold, response time, etc.).</t>
  </si>
  <si>
    <t>Ability for a dispatcher to handle duplicate calls (e.g., dispatcher identifies a call as a duplicate after the call has been transferred from the call taker).</t>
  </si>
  <si>
    <t>Ability to capture incident location separately from caller location.</t>
  </si>
  <si>
    <t>Ability to include field-initiated calls in the potential duplicate call identification process.</t>
  </si>
  <si>
    <t>Ability for field personnel to initiate an administrative incident (e.g., put units out on training or drills).</t>
  </si>
  <si>
    <t>Ability to take a unit off a call and reassign the unit to a new call via:</t>
  </si>
  <si>
    <t>Drag and drop</t>
  </si>
  <si>
    <t>Ability to visually indicate a preempted call (e.g., color code).</t>
  </si>
  <si>
    <t>Ability to visually distinguish testing/training environments from production environments.</t>
  </si>
  <si>
    <t>Resource availability</t>
  </si>
  <si>
    <t>Ability to run multiple applications (e.g., mobile, automated field reporting) on the Mobile at the same time, with CAD operations having precedence over reporting operations.</t>
  </si>
  <si>
    <t>Assigned to</t>
  </si>
  <si>
    <t>Ability to view all incident information available in CAD on the Mobile.</t>
  </si>
  <si>
    <t>Font color</t>
  </si>
  <si>
    <t>Window size</t>
  </si>
  <si>
    <t>Window location</t>
  </si>
  <si>
    <t>Data Entry</t>
  </si>
  <si>
    <t>Vehicle in pursuit mode</t>
  </si>
  <si>
    <t>Ability to bring up a list of special skills/equipment for:</t>
  </si>
  <si>
    <t>Any information captured at logon</t>
  </si>
  <si>
    <t>Mouse click (e.g., screen icon)</t>
  </si>
  <si>
    <t>Apparatus/vehicle</t>
  </si>
  <si>
    <t>Ability to provide an incident command system that tracks:</t>
  </si>
  <si>
    <t>Ability to provide a scene diagramming tool.</t>
  </si>
  <si>
    <t>Ability to provide a free-form drawing tool on the scene diagramming feature.</t>
  </si>
  <si>
    <t>Ability to add text to any drawn images.</t>
  </si>
  <si>
    <t>Ability to project anticipated response times between two points on a map.</t>
  </si>
  <si>
    <t>Incident Diagramming</t>
  </si>
  <si>
    <t>Ability for diagramming tool to support three-dimensions.</t>
  </si>
  <si>
    <t>Ability for multiple users to enter data in the incident command system simultaneously from separate terminals.</t>
  </si>
  <si>
    <t>Ability to generate a report containing a summary of incidents for an agency-defined period of time for distribution to the public.</t>
  </si>
  <si>
    <t>Ability to filter display by:</t>
  </si>
  <si>
    <t>Ability for Mobile users to add themselves to an incident.</t>
  </si>
  <si>
    <t>Ability to zoom in and out of diagramming tool.</t>
  </si>
  <si>
    <t>Ability to provide messaging capabilities within the Incident Command module.</t>
  </si>
  <si>
    <t>Pre-defined response plans (response area plan)</t>
  </si>
  <si>
    <t>Narrative</t>
  </si>
  <si>
    <t>Situation status</t>
  </si>
  <si>
    <t>Radio channel(s)</t>
  </si>
  <si>
    <t>Ability for each agency to define tasks necessary to complete as determined by the incident type.</t>
  </si>
  <si>
    <t>Ability to import images onto "white-board."</t>
  </si>
  <si>
    <t>Ability to support incident timers.</t>
  </si>
  <si>
    <t>Ability to associate timers and alerts with specific tasks.</t>
  </si>
  <si>
    <t>Ability to suggest multiple routes if other routes are within an agency-defined time period (e.g., suggest multiple routes if within .5 minutes)</t>
  </si>
  <si>
    <t>Ability to use incident command modules from various mobile devices (MDC, wireless laptop, handheld device).</t>
  </si>
  <si>
    <t>Ability to link certain data fields to a global view within the incident command module (e.g., provide high level summary of each functional area on a master display).</t>
  </si>
  <si>
    <t>Ability to provide estimated travel time.</t>
  </si>
  <si>
    <t>Driver's license number</t>
  </si>
  <si>
    <t>General  Mobile Data Computing Features</t>
  </si>
  <si>
    <t xml:space="preserve">Incident Command </t>
  </si>
  <si>
    <t>General CAD Requirements</t>
  </si>
  <si>
    <t>Ability to provide type ahead capability such that the user can continue entering data while the system is processing a previous transaction.</t>
  </si>
  <si>
    <t>Fields displayed</t>
  </si>
  <si>
    <t>Ability for all configured colors to match throughout the application (e.g., unit status color is the same in active queue as displayed in map).</t>
  </si>
  <si>
    <t>Ability to accept spelled numbers (e.g., one, twenty, first).</t>
  </si>
  <si>
    <t>Ability to include pending calls in the potential duplicate call identification process.</t>
  </si>
  <si>
    <t>Ability to enter multiple callers/witnesses/suspects for a single incident into defined fields (not narrative).</t>
  </si>
  <si>
    <t>Ability for dispatcher to assign a CAD incident to one or more units by "dragging and dropping" the units onto the CAD incident.</t>
  </si>
  <si>
    <t>Ability to support a swap feature to allow two units to swap incidents with a single command.</t>
  </si>
  <si>
    <t>Ability for dispatcher to place one or more units in service by "dragging and dropping" the units into the appropriate screen.</t>
  </si>
  <si>
    <t>Ability to update location and note mileage for multiple stops.</t>
  </si>
  <si>
    <t>Ability to place "at the scene" units that were not originally dispatched to the call.</t>
  </si>
  <si>
    <t>Ability for a dispatcher to change the location of a unit at any time while the unit is still assigned to an incident.</t>
  </si>
  <si>
    <t>Ability to display a window listing pending and holding incidents entered from any CAD workstation.  The following should be displayed:</t>
  </si>
  <si>
    <t>Time in status</t>
  </si>
  <si>
    <t>Time received</t>
  </si>
  <si>
    <t>Total elapsed time</t>
  </si>
  <si>
    <t>Towing Vehicle Rotation List</t>
  </si>
  <si>
    <t>Ability to maintain a single list of multiple tow company contractors with different kinds of capabilities (e.g., asset seizure, evidence impound, etc.).</t>
  </si>
  <si>
    <t>Ability for system to recommend a contractor based on the following:</t>
  </si>
  <si>
    <t>Contractor capabilities</t>
  </si>
  <si>
    <t>Position in contractor rotation list</t>
  </si>
  <si>
    <t>Ability to capture reason for exception when a contractor other than the one recommended is selected.</t>
  </si>
  <si>
    <t>Ability to record contractor response.</t>
  </si>
  <si>
    <t>Ability to place a contractor that cannot be reached for a call at the bottom of the rotation list.</t>
  </si>
  <si>
    <t>Ability to replace a contractor at the top of the rotation list when the dispatchers cancels the tow call out (e.g., through no fault of the contractor).</t>
  </si>
  <si>
    <t>Ability to attach tow request and response record to incident record.</t>
  </si>
  <si>
    <t>Person Information</t>
  </si>
  <si>
    <t>Vehicle Information</t>
  </si>
  <si>
    <t>Ability to automatically run a registered vehicle owner upon return of a license plate query.</t>
  </si>
  <si>
    <t>Subject name</t>
  </si>
  <si>
    <t>ID of person entering information</t>
  </si>
  <si>
    <t>Name of person entering information</t>
  </si>
  <si>
    <t>Ability to print audit report of changes to incident records including:</t>
  </si>
  <si>
    <t>Transaction type (deletion, edit, etc.)</t>
  </si>
  <si>
    <t>Workstation/terminal ID</t>
  </si>
  <si>
    <t>Before and after value</t>
  </si>
  <si>
    <t>Ability to prevent incoming messages from overlaying the screen.</t>
  </si>
  <si>
    <t xml:space="preserve">Ability to operate in a "window-like" environment to support concurrent processing (e.g., invoke a license inquiry using a different "window" without losing initial working screen). </t>
  </si>
  <si>
    <t>Ability to receive dispatches on multiple mobile telecommunications devices  including, but not limited to:</t>
  </si>
  <si>
    <t>Ability to drill down in premise history to find links to incidents, persons, vehicles, etc.</t>
  </si>
  <si>
    <t>Computer Aided Dispatch Functional Requirements</t>
  </si>
  <si>
    <t>Mobile Functional Requirements</t>
  </si>
  <si>
    <t>Ability for user to select printer from which to print.</t>
  </si>
  <si>
    <t>Ability for agency to define logoff requirements (e.g., what data is required at time of logoff).</t>
  </si>
  <si>
    <t>Application Integration</t>
  </si>
  <si>
    <t>Mobile computers</t>
  </si>
  <si>
    <t>Smart phones</t>
  </si>
  <si>
    <t>Pagers</t>
  </si>
  <si>
    <t>Ability for field units to have the option of pulling up or not pulling up  information attached to the call.</t>
  </si>
  <si>
    <t>Ability for each agency to define what constitutes on-scene.</t>
  </si>
  <si>
    <t>CAD Functional Requirements</t>
  </si>
  <si>
    <t>Ability to save intersections as identical address points regardless of order of streets entered (e.g., 1st/Main same as Main/1st).</t>
  </si>
  <si>
    <t>Ability to designate a unit available for only certain types of calls.</t>
  </si>
  <si>
    <t>Ability to switch to/from Day/Night mode with one function key.</t>
  </si>
  <si>
    <t>Cell phones</t>
  </si>
  <si>
    <t>Functional Requirements</t>
  </si>
  <si>
    <t>Proposed system complies with requirement.</t>
  </si>
  <si>
    <t>Proposed system does not comply with requirement.</t>
  </si>
  <si>
    <t>Proposer recommends an alternative no-cost way to meet requirement (provide explanation in the "Comments" column).</t>
  </si>
  <si>
    <t>Proposed system requires software modification or third party software to comply with requirement (provide an explanation in the Comments column and list additional costs, cross-referencing the requirement, in the Cost Proposal).</t>
  </si>
  <si>
    <t>Ability to accommodate agency-defined unit identifiers.</t>
  </si>
  <si>
    <t>Ability to track special assignments (e.g., working extra jobs):</t>
  </si>
  <si>
    <t>Call Routing</t>
  </si>
  <si>
    <t>Ability to manually designate (or override automatic routing recommendation) to which console a call will be sent.</t>
  </si>
  <si>
    <t>Assign the recommended or requested units</t>
  </si>
  <si>
    <t xml:space="preserve">Ability for CAD application to do the following upon dispatch: </t>
  </si>
  <si>
    <t>Ability to enter a location for an event by the following methods:</t>
  </si>
  <si>
    <t>Intersecting street names</t>
  </si>
  <si>
    <t>Exit numbers</t>
  </si>
  <si>
    <t>Interstate highway number</t>
  </si>
  <si>
    <t>Railroad tracks</t>
  </si>
  <si>
    <t>Rivers</t>
  </si>
  <si>
    <t>Streams</t>
  </si>
  <si>
    <t>Trails</t>
  </si>
  <si>
    <t>Point and click on a map</t>
  </si>
  <si>
    <t>Ability to perform address verification manually without creating an event.</t>
  </si>
  <si>
    <t>Mouse click</t>
  </si>
  <si>
    <t>Confidence factor for location information</t>
  </si>
  <si>
    <t>Incident analysis by unit</t>
  </si>
  <si>
    <t>Station</t>
  </si>
  <si>
    <t>Height limitations on overpasses</t>
  </si>
  <si>
    <t>Ability to automatically send location coordinates and unit ID upon triggering an emergency key.</t>
  </si>
  <si>
    <t>Ability to alert user of availability of information associated with a location (gate codes, hazards, premise history, pre-plans, etc.).</t>
  </si>
  <si>
    <t>Ability to produce an alert when a query return contains a record marked as potentially hot (e.g., contains agency-defined keywords such as stolen, wanted, missing):</t>
  </si>
  <si>
    <t>Disposition codes</t>
  </si>
  <si>
    <t>Ability to query and retrieve incident records by one or more of the following factors:</t>
  </si>
  <si>
    <t>Ability to execute any CAD function using the keyboard (list exceptions).</t>
  </si>
  <si>
    <t>Ability to execute any CAD function using the mouse (list exceptions).</t>
  </si>
  <si>
    <t>Ability to click on the map and pull the location or caller address into the address verification field.</t>
  </si>
  <si>
    <t>Text messages (assuming phone system is NG911 capable)</t>
  </si>
  <si>
    <t>IP address (assuming phone system is NG911 capable)</t>
  </si>
  <si>
    <t>Landmark</t>
  </si>
  <si>
    <t>Street addresses</t>
  </si>
  <si>
    <t>Ability for the agency to modify the duplicate call algorithm.</t>
  </si>
  <si>
    <t>Ability to filter duplicate calls out of reports.</t>
  </si>
  <si>
    <t>Historic business name (unlimited)</t>
  </si>
  <si>
    <t>Current business name</t>
  </si>
  <si>
    <t>Ability to associate scheduled house-checks with premise information.</t>
  </si>
  <si>
    <t>Ability to purge scheduled incidents after an agency-defined time.</t>
  </si>
  <si>
    <t>Ability to default to agency-defined defaults for dispatching when the unit's AVL is turned off.</t>
  </si>
  <si>
    <t>Ability to default to agency-defined defaults for dispatching when the agency's AVL is turned off.</t>
  </si>
  <si>
    <t>Ability to log the specific X/Y coordinate from where the unit was dispatched prior to responding to an incident.</t>
  </si>
  <si>
    <t>Street direction</t>
  </si>
  <si>
    <t>Recurring conditions (e.g., rush hour traffic)</t>
  </si>
  <si>
    <t>Ad hoc conditions</t>
  </si>
  <si>
    <t>Scheduled conditions</t>
  </si>
  <si>
    <t>Ability to make resource recommendations based on agency-defined:</t>
  </si>
  <si>
    <t>Ability to stack calls based on call type.</t>
  </si>
  <si>
    <t>Ability to associate skills with a unit.</t>
  </si>
  <si>
    <t>Out of service (mechanical)</t>
  </si>
  <si>
    <t>Out of service (unstaffed)</t>
  </si>
  <si>
    <t>Ability for users to add supplemental information to closed incidents.</t>
  </si>
  <si>
    <t>Ability to perform CAD catch-ups after system downtime, without requiring users to log back in.</t>
  </si>
  <si>
    <t>Unit-to-dispatch messaging, without units having to know the dispatcher port number</t>
  </si>
  <si>
    <t>Ability to attach a dispatch-related messages to an incident.</t>
  </si>
  <si>
    <t>Ability to configure commands (e.g., V = vehicle stop) at the administrator level.</t>
  </si>
  <si>
    <t>Ability to limit the types of calls to which certain units can respond.</t>
  </si>
  <si>
    <t>Ability to capture, save and report on the average vehicle speed between two points.</t>
  </si>
  <si>
    <t>Ability to  prevent units from logging themselves into and out of service.</t>
  </si>
  <si>
    <t>Ability to parse and format data before printing.</t>
  </si>
  <si>
    <t>Case number (if provided)</t>
  </si>
  <si>
    <t>Ability to receive dispatch alerts and/or indicators without losing current work.</t>
  </si>
  <si>
    <t>Ability to receive messages and/or indicators without losing current work.</t>
  </si>
  <si>
    <t>Ability to provide text-based routing information.</t>
  </si>
  <si>
    <t>Ability to have a visible and audible indication that emergency key has been activated (in all units).</t>
  </si>
  <si>
    <t>Ability for dispatch to select which consoles receive visible/audible alerts of emergency key activation.</t>
  </si>
  <si>
    <t>Ability for all personnel dispatched to a call to receive notification of status and location changes of other personnel dispatched to the call.</t>
  </si>
  <si>
    <t>Incident talk group</t>
  </si>
  <si>
    <t>Premise information</t>
  </si>
  <si>
    <t>Caller number</t>
  </si>
  <si>
    <t>3D barcode reader (e.g., driver's license, registration)</t>
  </si>
  <si>
    <t>Ability to generate report or notification of agency-defined inappropriate language.</t>
  </si>
  <si>
    <t>Call status</t>
  </si>
  <si>
    <t>Ability to archive expired premise file information.</t>
  </si>
  <si>
    <t>Entering calls</t>
  </si>
  <si>
    <t>BOLOs</t>
  </si>
  <si>
    <t>Ability to provide an audit trail for BOLOs.</t>
  </si>
  <si>
    <t>Ability for field personnel to create BOLOs.</t>
  </si>
  <si>
    <t>Ability to associate a BOLO with a case number.</t>
  </si>
  <si>
    <t>BOLO expiration date</t>
  </si>
  <si>
    <t>Nature of the BOLO</t>
  </si>
  <si>
    <t>BOLO priority</t>
  </si>
  <si>
    <t>Person issuing the BOLO</t>
  </si>
  <si>
    <t>Agency issuing the BOLO</t>
  </si>
  <si>
    <t>Ability to search for BOLO based upon any of the above-mentioned items.</t>
  </si>
  <si>
    <t>Ability to accommodate multiple subjects in a BOLO.</t>
  </si>
  <si>
    <t>Ability to accommodate multiple vehicles in a BOLO.</t>
  </si>
  <si>
    <t>Ability to accommodate multiple weapons in a BOLO.</t>
  </si>
  <si>
    <t>Ability to attach a file to a BOLO.</t>
  </si>
  <si>
    <t>Ability to embed a photo in a BOLO.</t>
  </si>
  <si>
    <t>Ability to update a BOLO.</t>
  </si>
  <si>
    <t>Ability to set time limits for BOLO retention.</t>
  </si>
  <si>
    <t>Ability to designate groups or individuals to whom BOLOs should be sent.</t>
  </si>
  <si>
    <t>Ability to view history of recently created BOLOs.</t>
  </si>
  <si>
    <t>Ability to archive expired BOLO records.</t>
  </si>
  <si>
    <t>Ability to search expired BOLO records.</t>
  </si>
  <si>
    <t>Ability to close a BOLO.</t>
  </si>
  <si>
    <t>Narrative text of unlimited length (if limited, indicate maximum in the "comments" field)</t>
  </si>
  <si>
    <t>Ability to capture the following information upon receipt of a wireless 9-1-1 call:</t>
  </si>
  <si>
    <t>Ability to set user-defined criteria for how data is displayed (e.g., incident screen, unit screen).</t>
  </si>
  <si>
    <t>Ability to alert mobile users that a new dispatch has arrived:</t>
  </si>
  <si>
    <t>Completed (Y/N)</t>
  </si>
  <si>
    <t>Ability to support "white-board" functionality (e.g., user edits a large white board with data automatically sent electronically to the system).</t>
  </si>
  <si>
    <t>Ability to distinguish between Phase I and Phase II on map by using different symbols, colors and/or text.</t>
  </si>
  <si>
    <t>Ability for system administrator to define Phase I and Phase II symbols and colors.</t>
  </si>
  <si>
    <t>Ability to utilize color, text, and/or symbols to distinguish status of unit.</t>
  </si>
  <si>
    <t>Ability to allow a return to system default settings.</t>
  </si>
  <si>
    <t>Unlimited number of characters</t>
  </si>
  <si>
    <t>Ability to display incident location on map, even if different from caller location.</t>
  </si>
  <si>
    <t>Ability to attach any premise or hazard information to a CAD call.</t>
  </si>
  <si>
    <t>Ability to automatically initiate a search for hazards and premise information, upon address verification, based on:</t>
  </si>
  <si>
    <t>Ability to display the number of previous calls at a location.</t>
  </si>
  <si>
    <t>Hazard and Premise Information Retrieval</t>
  </si>
  <si>
    <t>Ability to attach files to hazard and premise records (e.g., building layouts).</t>
  </si>
  <si>
    <t>Hazard and Premise History File Maintenance</t>
  </si>
  <si>
    <t>Ability for a user to quickly access hazard or premise information related to a call.</t>
  </si>
  <si>
    <t>Names entered into call for service record</t>
  </si>
  <si>
    <t>Locations entered into call for service record</t>
  </si>
  <si>
    <t>Vehicles entered into call for service record</t>
  </si>
  <si>
    <t>Building information</t>
  </si>
  <si>
    <t>Occupancy information</t>
  </si>
  <si>
    <t>Ability to enter hazards and premise information associated with:</t>
  </si>
  <si>
    <t>Ability to capture  hazard and premise information including, but not limited to:</t>
  </si>
  <si>
    <t>Ability to include hazards for all addresses associated with a call for service.</t>
  </si>
  <si>
    <t>Ability for mapping functionality to be integrated into CAD application.</t>
  </si>
  <si>
    <t>Incident location during address verification.</t>
  </si>
  <si>
    <t>Last known location of a selected unit (AVL or unit status)</t>
  </si>
  <si>
    <t>Ability to zoom in and center map display on:</t>
  </si>
  <si>
    <t>Point and certainty radius of caller</t>
  </si>
  <si>
    <t>Ability to obtain hazard and premise information by double-clicking on map location.</t>
  </si>
  <si>
    <t>Ability to prevent unit from updating status to on-scene if unit is not actually on-scene according to AVL data.</t>
  </si>
  <si>
    <t>Ability to alert a dispatcher to the arrival of a new incident.</t>
  </si>
  <si>
    <t>Ability to add additional units to a field-initiated incident (e.g., traffic stop, subject stop).</t>
  </si>
  <si>
    <t>Ability to hold more than one incident to a given unit or resource (call stacking).</t>
  </si>
  <si>
    <t xml:space="preserve">Ability to support a unit exchange command which allows the dispatcher to remove an assigned unit from an incident and assign a second unassigned unit to the first unit's incident.  </t>
  </si>
  <si>
    <t>Ability for dispatchers to place multiple units (e.g., an entire squad or company) into "available for calls" status.</t>
  </si>
  <si>
    <t>Ability to add an individual to a unit at any time.</t>
  </si>
  <si>
    <t>Ability to remove an individual from a unit at any time.</t>
  </si>
  <si>
    <t>Ability to independently track the activity of two or more individuals associated with a single unit.</t>
  </si>
  <si>
    <t>On CAD unit status display</t>
  </si>
  <si>
    <t>On map display</t>
  </si>
  <si>
    <t>Ability to visually differentiate, through color, text and/or symbols, unit status:</t>
  </si>
  <si>
    <t>Ability to visually differentiate, through color, text and/or symbols, unit type:</t>
  </si>
  <si>
    <t>Ability to alert users monitoring or displaying the incident that information has changed.</t>
  </si>
  <si>
    <t>Ability to alert responding units when additional units are cleared from or added to a call.</t>
  </si>
  <si>
    <t>Ability to update the incident as new information is received including, but not limited to:</t>
  </si>
  <si>
    <t>Ability to simultaneously notify dispatcher and dispatched units of updated information.</t>
  </si>
  <si>
    <t>Ability for dispatcher to hyperlink a field-initiated call to another incident.</t>
  </si>
  <si>
    <t>Hyperlinking and Cross-Referencing Calls</t>
  </si>
  <si>
    <t>Ability to hyperlink closed incidents.</t>
  </si>
  <si>
    <t>Ability to hyperlink active incidents.</t>
  </si>
  <si>
    <t>Ability to provide a field to cross-reference closed incidents.</t>
  </si>
  <si>
    <t>Ability to provide a field to cross-reference active incidents.</t>
  </si>
  <si>
    <t>Towed Vehicles</t>
  </si>
  <si>
    <t>Tow Log</t>
  </si>
  <si>
    <t>Ability to generate a log of all vehicles towed.</t>
  </si>
  <si>
    <t>Ability for the agency to define disposition codes.</t>
  </si>
  <si>
    <t>Ability to enter comments along with a disposition code.</t>
  </si>
  <si>
    <t>Ability to enter comments of an unlimited length with a disposition code.</t>
  </si>
  <si>
    <t>Ability to identify whether a report is required  based on disposition code.</t>
  </si>
  <si>
    <t>Report Initiation</t>
  </si>
  <si>
    <t>Ability for testing and training to occur without impacting the production environment.</t>
  </si>
  <si>
    <t>Ability to support a CAD testing/training environment that mirrors the configuration of the CAD production environment.</t>
  </si>
  <si>
    <t>CAD Queries</t>
  </si>
  <si>
    <t>Create CAD reports based on any data field in the CAD database</t>
  </si>
  <si>
    <t>Processing time by method of call receipt</t>
  </si>
  <si>
    <t>CAD Reporting and Analysis</t>
  </si>
  <si>
    <t>Ability to populate the query mask with data in the incident record without cutting and pasting (e.g., with a function key or one or two key strokes):</t>
  </si>
  <si>
    <t>Ability to filter active calls by:</t>
  </si>
  <si>
    <t>Ability to sort active calls by:</t>
  </si>
  <si>
    <t>Time range</t>
  </si>
  <si>
    <t>Any combination of these parameters</t>
  </si>
  <si>
    <t>Any location in an incident</t>
  </si>
  <si>
    <t>Incident analysis by disposition</t>
  </si>
  <si>
    <t>CAD Reporting and Query Features</t>
  </si>
  <si>
    <t>Ability to create BOLOs (based upon level of security clearance).</t>
  </si>
  <si>
    <t>Ability to create, edit and save message groups.</t>
  </si>
  <si>
    <t>Ability to select a recipient from the unit status window within CAD.</t>
  </si>
  <si>
    <t>Ability for users to select an unlimited number of people as part of a message group.</t>
  </si>
  <si>
    <t>Ability to enter unlimited narrative with wrap-around feature.</t>
  </si>
  <si>
    <t>Ability to provide a notification for non-delivery of messages.</t>
  </si>
  <si>
    <t>Ability to clear a message from the inbox.</t>
  </si>
  <si>
    <t>Ability to retain a message in the inbox.</t>
  </si>
  <si>
    <t>Ability to generate temporary response plans.</t>
  </si>
  <si>
    <t>Ability for user to override response plan recommendation.</t>
  </si>
  <si>
    <t>Ability to load a new response plan without stopping or pausing application operations.</t>
  </si>
  <si>
    <t>Ability to indicate in the audit trail that an incident was entered retroactively.</t>
  </si>
  <si>
    <t>Status updates</t>
  </si>
  <si>
    <t>Common tasks</t>
  </si>
  <si>
    <t>Ability to reject a disposition if unsuitable for the incident type based on agency-defined criteria.</t>
  </si>
  <si>
    <t>Ability to select disposition code from a drop-down list.</t>
  </si>
  <si>
    <t>Dispatch receipt</t>
  </si>
  <si>
    <t>Ability for Mobile user to remain logged in to CAD, despite software shut-downs or computer re-boot.</t>
  </si>
  <si>
    <t>Ability for mobile status updates to be reflected in CAD.</t>
  </si>
  <si>
    <t>Perimeters</t>
  </si>
  <si>
    <t>Ability to support shortest route for all dispatches.</t>
  </si>
  <si>
    <t>Premise and Hazard Information</t>
  </si>
  <si>
    <t>Incident Updates</t>
  </si>
  <si>
    <t>Field Initiated Calls for Service</t>
  </si>
  <si>
    <t>Status  Views</t>
  </si>
  <si>
    <t>Ability to view pending calls.</t>
  </si>
  <si>
    <t>Ability to  view unit status by:</t>
  </si>
  <si>
    <t>Ability to view active calls.</t>
  </si>
  <si>
    <t>License Plate Queries</t>
  </si>
  <si>
    <t>General Queries</t>
  </si>
  <si>
    <t>Query Returns</t>
  </si>
  <si>
    <t>Unit History Queries</t>
  </si>
  <si>
    <t>Incident Queries</t>
  </si>
  <si>
    <t>Ability to provide the same messaging features as the CAD application.</t>
  </si>
  <si>
    <t>Ability to open any active incident to view dispatch data, units and incident notes.</t>
  </si>
  <si>
    <t>Incident locations</t>
  </si>
  <si>
    <t>Resources</t>
  </si>
  <si>
    <t>Ability to add information to an imported preplan or GIS layer.</t>
  </si>
  <si>
    <t>Ability to import a preplan or GIS layer.</t>
  </si>
  <si>
    <t>Ability for suggested perimeter positions to appear mobile map upon receipt.</t>
  </si>
  <si>
    <t>Ability to use the incident command module without wireless connectivity.</t>
  </si>
  <si>
    <t>Ability for incident command feature to only be available to authorized users based upon agency-defined rights and privileges.</t>
  </si>
  <si>
    <t>Ability to select a vehicle for towing from within the call record, and auto-populate the tow log with the pertinent vehicle location.</t>
  </si>
  <si>
    <t>CAD and Mobile Messaging</t>
  </si>
  <si>
    <t>Status Views</t>
  </si>
  <si>
    <t>Ability to provide a native reporting tool that can:</t>
  </si>
  <si>
    <t>Create CAD reports based on multiple operational data fields in the CAD database</t>
  </si>
  <si>
    <t>Ability to associate a temporary hazard with a location.</t>
  </si>
  <si>
    <t>Subject description:</t>
  </si>
  <si>
    <t>Ability to store a user profile for mobile display configuration for auto-configuration upon log on.</t>
  </si>
  <si>
    <t>Tasks:</t>
  </si>
  <si>
    <t>Ability to provide an organizational breakdown/hierarchy of resources on scene (e.g., organizational chart).</t>
  </si>
  <si>
    <t>Ability for the agency to determine which window configuration options are configurable at the user level.</t>
  </si>
  <si>
    <t>Agency-defined function keys</t>
  </si>
  <si>
    <t>Agency-defined shortcuts</t>
  </si>
  <si>
    <t>Ability to provide dedicated fields to capture all incoming call information from the E9-1-1 system, including, but not limited to:</t>
  </si>
  <si>
    <t>Ability to provide an option to generate automatic notifications to appropriate personnel upon entry of agency-defined call types. [If this functionality can be provided, describe how the message can be sent to the appropriate personnel in the "comments" section.]</t>
  </si>
  <si>
    <t>CAD incident in active window</t>
  </si>
  <si>
    <t>Ability to provide dedicated fields for the dispatcher to record the following information when a unit is placed in a traffic stop status:</t>
  </si>
  <si>
    <t>Ability to provide dedicated fields for the dispatcher to record the following information when a unit is placed in a subject stop status:</t>
  </si>
  <si>
    <t>Ability for CAD fields to default to agency-defined values.</t>
  </si>
  <si>
    <t>Open incidents that have not been viewed after a user-defined or agency-defined default length of time</t>
  </si>
  <si>
    <t>Ability for agency to develop response plans based on:</t>
  </si>
  <si>
    <t>No response from field personnel after an agency-defined length of time</t>
  </si>
  <si>
    <t>Global System Functional Requirements</t>
  </si>
  <si>
    <t>Code Table Administration</t>
  </si>
  <si>
    <t>Global Report and Query Features</t>
  </si>
  <si>
    <t>Global Functional Requirements</t>
  </si>
  <si>
    <t>Global System Features</t>
  </si>
  <si>
    <t xml:space="preserve">Other  </t>
  </si>
  <si>
    <t>Ability for system to automatically adjust number sequencing for new calendar years.</t>
  </si>
  <si>
    <t>Ability for system to automatically account for daylight savings time and any required parameter changes to daylight savings.</t>
  </si>
  <si>
    <t>Ability to date and time stamp all system transactions.</t>
  </si>
  <si>
    <t>Ability to have a single master time stamp for all application components.</t>
  </si>
  <si>
    <t>Ability for all date and time stamps to be system generated.</t>
  </si>
  <si>
    <t xml:space="preserve"> Code Table Administration</t>
  </si>
  <si>
    <t>Ability to make changes and additions to the code tables without modification to or recompilation of the application software.</t>
  </si>
  <si>
    <t>Ability to share code tables among application components.</t>
  </si>
  <si>
    <t>Ability for code table updates to propagate throughout the system (e.g. an update in a code table for one application component updates the same code table in other application components).</t>
  </si>
  <si>
    <t>Ability to designate code table values as obsolete and unavailable for current use, preventing further entry of that value, yet retain the value in the table for inquiries on historical data.</t>
  </si>
  <si>
    <t>Ability to create a new code and merge/link historical records to a new code.</t>
  </si>
  <si>
    <t>Ability to store the date a code table value becomes obsolete.</t>
  </si>
  <si>
    <t>Ability to store the date a code table value becomes effective.</t>
  </si>
  <si>
    <t>Ability to prevent display of obsolete code table values on drop down lists.</t>
  </si>
  <si>
    <t>Security Administration</t>
  </si>
  <si>
    <t>Ability to comply with CJIS software/ application security requirements.</t>
  </si>
  <si>
    <t>Ability to create multiple security groups.</t>
  </si>
  <si>
    <t>Ability to assign personnel to security groups.</t>
  </si>
  <si>
    <t>Ability to assign users to multiple security groups.</t>
  </si>
  <si>
    <t>Ability to view, add, maintain, modify and delete user profiles based on:</t>
  </si>
  <si>
    <t>Security group</t>
  </si>
  <si>
    <t>Any combination of the above</t>
  </si>
  <si>
    <t>Ability to tie security to personnel module for automated security provisioning driven by work assignment.</t>
  </si>
  <si>
    <t>Ability to restrict user access or security group access to files and data fields for specified transactions:</t>
  </si>
  <si>
    <t>Add/create</t>
  </si>
  <si>
    <t>Attach to email or send via other electronic method</t>
  </si>
  <si>
    <t>Delete</t>
  </si>
  <si>
    <t>Inquiry</t>
  </si>
  <si>
    <t>Modify</t>
  </si>
  <si>
    <t>Print</t>
  </si>
  <si>
    <t>View</t>
  </si>
  <si>
    <t>Ability to separately secure add, modify, delete, and inquiry functions.</t>
  </si>
  <si>
    <t>Ability to remotely log out a workstation (mobile or desktop).</t>
  </si>
  <si>
    <t>Ability to lock out a user who is deemed a security risk while that user is on-line (e.g., logged into the system).</t>
  </si>
  <si>
    <t>Ability to provide security at the following levels:</t>
  </si>
  <si>
    <t>Application</t>
  </si>
  <si>
    <t>Database</t>
  </si>
  <si>
    <t>Field</t>
  </si>
  <si>
    <t>Record</t>
  </si>
  <si>
    <t>Screen/Transaction</t>
  </si>
  <si>
    <t>System</t>
  </si>
  <si>
    <t>Ability to create temporary security profiles.</t>
  </si>
  <si>
    <t>Ability to tie security profiles to Active Directory user groups.</t>
  </si>
  <si>
    <t>Ability for applications to work independently in the event Active Directory becomes unavailable.</t>
  </si>
  <si>
    <t>Ability to flag a data element as confidential information for security purposes.</t>
  </si>
  <si>
    <t xml:space="preserve">Ability for users who are not authorized to access confidential information to see that the information exists, but not view the actual information. </t>
  </si>
  <si>
    <t>Logons and Logoffs</t>
  </si>
  <si>
    <t>Ability to support a single user logon ID and password across all proposed applications including, but not limited to:</t>
  </si>
  <si>
    <t>Ability for system administrator to change user IDs.</t>
  </si>
  <si>
    <t>Ability to track user logon/logoff times and locations for time reporting purposes.</t>
  </si>
  <si>
    <t>Ability to support two-factor logon.</t>
  </si>
  <si>
    <t>Ability to support third-party identification devices for logons.</t>
  </si>
  <si>
    <t>User type</t>
  </si>
  <si>
    <t>Ability to save user's data or session prior to automatically logging off the user.</t>
  </si>
  <si>
    <t>Ability to display date and time of last session upon user logon.</t>
  </si>
  <si>
    <t>Ability for the unsuccessful sign-on attempt message to include, at a minimum:</t>
  </si>
  <si>
    <t>Date and time</t>
  </si>
  <si>
    <t>Number of attempts</t>
  </si>
  <si>
    <t>Workstation ID</t>
  </si>
  <si>
    <t>Ability to disable "lock out" feature.</t>
  </si>
  <si>
    <t>Ability to provide a secure lock-out with quick re-authentication to restrict access to systems from an unattended workstation.</t>
  </si>
  <si>
    <t>User IDs and Passwords</t>
  </si>
  <si>
    <t>Ability to use Active Directory for password maintenance.</t>
  </si>
  <si>
    <t>Ability to maintain a history of de-activated user IDs.</t>
  </si>
  <si>
    <t>Ability to disable password expiration feature.</t>
  </si>
  <si>
    <t>Ability to require the user to enter a new password twice (e.g., to verify password).</t>
  </si>
  <si>
    <t>Ability to produce auto-notification of impending password expiration.</t>
  </si>
  <si>
    <t>Ability to enforce strong passwords per CJIS requirements.</t>
  </si>
  <si>
    <t>Ability for user ID to be non-case-sensitive.</t>
  </si>
  <si>
    <t>Ability for individual system users to change their own passwords.</t>
  </si>
  <si>
    <t xml:space="preserve">Ability for system administrator to add and delete users. </t>
  </si>
  <si>
    <t>Ability for system administrator to disable an account.</t>
  </si>
  <si>
    <t>Ability to mask passwords when typed.</t>
  </si>
  <si>
    <t>Ability to encrypt passwords when stored and sent (i.e., no clear text passwords).</t>
  </si>
  <si>
    <t>Audit Trails</t>
  </si>
  <si>
    <t>Ability to create a security group defining who has audit trail access permissions.</t>
  </si>
  <si>
    <t>Ability to maintain an audit trail at the following levels:</t>
  </si>
  <si>
    <t>Individual</t>
  </si>
  <si>
    <t>Module</t>
  </si>
  <si>
    <t>Ability to view all audit trail records.</t>
  </si>
  <si>
    <t>Ability to log all actions including, but not limited to :</t>
  </si>
  <si>
    <t>Changes</t>
  </si>
  <si>
    <t>Updates</t>
  </si>
  <si>
    <t>Errors</t>
  </si>
  <si>
    <t>Security violations</t>
  </si>
  <si>
    <t>Attempted breaches</t>
  </si>
  <si>
    <t>File maintenance transactions (e.g., create, read, add, update, delete transactions)</t>
  </si>
  <si>
    <t>Inquiries to all internal and external systems</t>
  </si>
  <si>
    <t>Transaction entries</t>
  </si>
  <si>
    <t>Print jobs</t>
  </si>
  <si>
    <t>Override</t>
  </si>
  <si>
    <t>Successful sign-on</t>
  </si>
  <si>
    <t>Unsuccessful sign-on attempts</t>
  </si>
  <si>
    <t>Unauthorized attempts to access data</t>
  </si>
  <si>
    <t>Ability to store audit trail data including, but not limited to:</t>
  </si>
  <si>
    <t>Terminal ID</t>
  </si>
  <si>
    <t>IP address</t>
  </si>
  <si>
    <t>Printer ID</t>
  </si>
  <si>
    <t>Security level</t>
  </si>
  <si>
    <t>Transaction type</t>
  </si>
  <si>
    <t>Input, edit, deletion or inquiry</t>
  </si>
  <si>
    <t>Before and after values of modified data</t>
  </si>
  <si>
    <t>Type of data accessed during an inquiry</t>
  </si>
  <si>
    <t>Ability to review all computer activity performed by a specified user during a period of time.</t>
  </si>
  <si>
    <t>Ability to log all vendor access to system (e.g., record a description of all vendor activity).</t>
  </si>
  <si>
    <t>Ability to maintain file history so that field value changes can be viewed both before and after change occurred.</t>
  </si>
  <si>
    <t>Ability to set audit log purge criteria.</t>
  </si>
  <si>
    <t>Ability to perform purge based on criteria.</t>
  </si>
  <si>
    <t>Ability to date, timestamp, view and audit all inquiries.</t>
  </si>
  <si>
    <t>Ability of the system to assign a unique identifier to each record (i.e., log ID).</t>
  </si>
  <si>
    <t>Ability to comply with NCIC III logging requirements.</t>
  </si>
  <si>
    <t>Ability to view audit trails online.</t>
  </si>
  <si>
    <t>Ability to pull up a record and  see (e.g., via a function key):</t>
  </si>
  <si>
    <t>Who made last change to record</t>
  </si>
  <si>
    <t>Time and date stamp of last change to record</t>
  </si>
  <si>
    <t>Modifications made to record (before and after values)</t>
  </si>
  <si>
    <t>Ability to extract reports from the audit trail.</t>
  </si>
  <si>
    <t>Ability to secure audit log from user tampering.</t>
  </si>
  <si>
    <t>Ability to archive audit trails based on transaction type and/or date.</t>
  </si>
  <si>
    <t>Ability to automatically archive information based upon the following parameters:</t>
  </si>
  <si>
    <t>Global Report, Query and Search Features</t>
  </si>
  <si>
    <t>Reporting</t>
  </si>
  <si>
    <t>Create reports based on any operational data field in any system database</t>
  </si>
  <si>
    <t>Create reports based on multiple operational data fields in any system database</t>
  </si>
  <si>
    <t>Allow the end user to design report format</t>
  </si>
  <si>
    <t>Access multiple files and tables</t>
  </si>
  <si>
    <t>Generate HTML reports</t>
  </si>
  <si>
    <t>Ability for the report generating tool to handle:</t>
  </si>
  <si>
    <t>A full suite of statistical operations</t>
  </si>
  <si>
    <t>Logic operations</t>
  </si>
  <si>
    <t>Ability for the report generating tool to handle the manipulation of:</t>
  </si>
  <si>
    <t>Data formats</t>
  </si>
  <si>
    <t>Field sizes</t>
  </si>
  <si>
    <t>Editing rules for a field</t>
  </si>
  <si>
    <t>Field headings</t>
  </si>
  <si>
    <t>Data definitions</t>
  </si>
  <si>
    <t>Formatting rules</t>
  </si>
  <si>
    <t>Ability to maintain a general library of user-created reports.</t>
  </si>
  <si>
    <t>Ability to preserve all user-created reports during updates and upgrades.</t>
  </si>
  <si>
    <t>Ability for all authorized users to access the general library of user-created reports.</t>
  </si>
  <si>
    <t>Ability for users to put their own reports in a "dashboard" for later use.</t>
  </si>
  <si>
    <t>Ability to send reports to individuals or groups (via system or agency email).</t>
  </si>
  <si>
    <t>Ability to generate reports on a pre-determined schedule.</t>
  </si>
  <si>
    <t>Ability to automatically send scheduled reports to distribution groups.</t>
  </si>
  <si>
    <t>Ability to export reports results into standard formats, including:</t>
  </si>
  <si>
    <t>Word</t>
  </si>
  <si>
    <t>Access</t>
  </si>
  <si>
    <t>Excel</t>
  </si>
  <si>
    <t>Text files</t>
  </si>
  <si>
    <t>Shapefiles</t>
  </si>
  <si>
    <t>HTML</t>
  </si>
  <si>
    <t>Ability to save reports for subsequent viewing and/or printing.</t>
  </si>
  <si>
    <t>Ability to delete reports after viewing and/or printing.</t>
  </si>
  <si>
    <t>Ability to view requested reports prior to printing.</t>
  </si>
  <si>
    <t>Queries</t>
  </si>
  <si>
    <t>Ability to run a query on:</t>
  </si>
  <si>
    <t>Report number</t>
  </si>
  <si>
    <t>ID</t>
  </si>
  <si>
    <t>Name information, including:</t>
  </si>
  <si>
    <t>Address information, including:</t>
  </si>
  <si>
    <t>Exact address</t>
  </si>
  <si>
    <t>Street</t>
  </si>
  <si>
    <t>Common name</t>
  </si>
  <si>
    <t>Vehicle information, including:</t>
  </si>
  <si>
    <t>License plate number</t>
  </si>
  <si>
    <t>Ability to search and query all appropriate databases with one query request.</t>
  </si>
  <si>
    <t>Ability to provide check boxes for users to indicate which databases to query.</t>
  </si>
  <si>
    <t>Ability to consolidate query returns when multiple databases are queried.</t>
  </si>
  <si>
    <t>Ability to select any result from a query and drill down for detailed information (e.g., hyperlink).</t>
  </si>
  <si>
    <t>Ability to drill down on query results.</t>
  </si>
  <si>
    <t>Ability to save queries for later use.</t>
  </si>
  <si>
    <t>Searches</t>
  </si>
  <si>
    <t>Ability to search on any operational data field.</t>
  </si>
  <si>
    <t>Ability to search on multiple operational data fields.</t>
  </si>
  <si>
    <t>Ability to access multiple files and tables in a single search.</t>
  </si>
  <si>
    <t>Ability to search narrative fields.</t>
  </si>
  <si>
    <t>Ability to exclude specified text when conducting narrative text searches.</t>
  </si>
  <si>
    <t>Ability to conduct searches based on:</t>
  </si>
  <si>
    <t>"Wild cards"</t>
  </si>
  <si>
    <t>Exact match</t>
  </si>
  <si>
    <t>Partial information</t>
  </si>
  <si>
    <t>Boolean operators ("and," "or," and "not")</t>
  </si>
  <si>
    <t>Date ranges</t>
  </si>
  <si>
    <t>Ability to narrow down searches (search within a search).</t>
  </si>
  <si>
    <t>Ability to select any result from a search and drill down for detailed information (e.g., hyperlink).</t>
  </si>
  <si>
    <t>Ability to restrict searches that result in large volumes of data by:</t>
  </si>
  <si>
    <t>Providing a warning of the size of records found</t>
  </si>
  <si>
    <t>Requesting users to prompt the system to continue the search</t>
  </si>
  <si>
    <t>Requesting users to prompt the system to cancel the search</t>
  </si>
  <si>
    <t>Ability to limit the number of records viewed at one time.</t>
  </si>
  <si>
    <t>Ability to clearly indicate when additional information (e.g., more search results) is available.</t>
  </si>
  <si>
    <t>Ability to save searches for later use.</t>
  </si>
  <si>
    <t>Ability to export search results into standard formats, including:</t>
  </si>
  <si>
    <t>Ability to drill down into search returns.</t>
  </si>
  <si>
    <t xml:space="preserve">Online Documentation </t>
  </si>
  <si>
    <t>Ability to access an online help menu.</t>
  </si>
  <si>
    <t>Ability to use either a mouse or command line to access the online help menu.</t>
  </si>
  <si>
    <t>Ability to provide context-sensitive help in the form of prompts and instructions.</t>
  </si>
  <si>
    <t>Ability to provide context-sensitive help only upon a user request.</t>
  </si>
  <si>
    <t>Ability to provide help facility for an operation in progress via a function key from a screen or field within any application.</t>
  </si>
  <si>
    <t>Ability to provide training modules through help menu.</t>
  </si>
  <si>
    <t>Ability to search help files by keywords.</t>
  </si>
  <si>
    <t>Ability to provide help facility via function key or icon from any screen or field within any application.</t>
  </si>
  <si>
    <t>Glossary of terms</t>
  </si>
  <si>
    <t>Glossary of error codes</t>
  </si>
  <si>
    <t>Ability to augment vendor-supplied online help tables with additional information (e.g., add notes to a topic that are viewable along with the vendor-supplied information).</t>
  </si>
  <si>
    <t>Ability for help file to automatically update at the time of all version/release updates.</t>
  </si>
  <si>
    <t>Ability for system administrator to create error messages.</t>
  </si>
  <si>
    <t>Ability for system administrator to edit error messages.</t>
  </si>
  <si>
    <t>Ability to track revisions to online documentation and help files, including:</t>
  </si>
  <si>
    <t>Ability to provide help files in a Windows help format.</t>
  </si>
  <si>
    <t>Ability to bookmark topics.</t>
  </si>
  <si>
    <t>Ability to search help file by:</t>
  </si>
  <si>
    <t>Keywords</t>
  </si>
  <si>
    <t>Phrases</t>
  </si>
  <si>
    <t>Topics</t>
  </si>
  <si>
    <t>Similar topics</t>
  </si>
  <si>
    <t>Geofile Administration</t>
  </si>
  <si>
    <t>Map Data</t>
  </si>
  <si>
    <t>Map Functionality</t>
  </si>
  <si>
    <t>User Interface</t>
  </si>
  <si>
    <t>Map Navigation</t>
  </si>
  <si>
    <t>Mapping</t>
  </si>
  <si>
    <t>Ability to accommodate an unlimited number of map layers.</t>
  </si>
  <si>
    <t>Ability to support a map layer for aerial spatial images.</t>
  </si>
  <si>
    <t>Ability to add geofile layers as needed.</t>
  </si>
  <si>
    <t>Ability for a single geofile layer to contain overlapping polygons.</t>
  </si>
  <si>
    <t>Ability to update the system with a new geofile without system downtime.</t>
  </si>
  <si>
    <t>Ability to update the system with a new geofile without system performance degradation.</t>
  </si>
  <si>
    <t>Ability to test new geofile updates "offline" for accuracy and errors, prior to updating the "live" geofile.</t>
  </si>
  <si>
    <t>Ability for geofile updates to be recognized without requiring logging off and logging back on to the system.</t>
  </si>
  <si>
    <t>Ability to support the following location fields, including, but not limited to:</t>
  </si>
  <si>
    <t>Apartment building name</t>
  </si>
  <si>
    <t>Apartment number (e.g., ½, #5, 2D, D2)</t>
  </si>
  <si>
    <t>Block range</t>
  </si>
  <si>
    <t>Common place name</t>
  </si>
  <si>
    <t>District</t>
  </si>
  <si>
    <t>Exact address:</t>
  </si>
  <si>
    <t>Fractional addresses</t>
  </si>
  <si>
    <t>Alphanumeric addresses</t>
  </si>
  <si>
    <t>Limited access roadways and highways</t>
  </si>
  <si>
    <t>On ramps, off ramps, exit numbers (including direction)</t>
  </si>
  <si>
    <t>Overpass height limitations</t>
  </si>
  <si>
    <t>Prefix</t>
  </si>
  <si>
    <t>Reporting area</t>
  </si>
  <si>
    <t>Street abbreviation</t>
  </si>
  <si>
    <t xml:space="preserve">Street alias </t>
  </si>
  <si>
    <t>Street type</t>
  </si>
  <si>
    <t>Suffix</t>
  </si>
  <si>
    <t>Trail markers</t>
  </si>
  <si>
    <t>Water markings (piers, buoys, nautical navigation, landmarks)</t>
  </si>
  <si>
    <t>X/Y/Z coordinates</t>
  </si>
  <si>
    <t>Ability to associate geofile data with the following:</t>
  </si>
  <si>
    <t>Beats</t>
  </si>
  <si>
    <t>Cross street</t>
  </si>
  <si>
    <t>Entire common place or business name and aliases</t>
  </si>
  <si>
    <t>High and low cross streets</t>
  </si>
  <si>
    <t>Jurisdiction</t>
  </si>
  <si>
    <t>Sectors</t>
  </si>
  <si>
    <t>Ability to cross-reference addresses and locations with:</t>
  </si>
  <si>
    <t>Law enforcement-defined reporting areas</t>
  </si>
  <si>
    <t>Other identifiers</t>
  </si>
  <si>
    <t>Street aliases</t>
  </si>
  <si>
    <t>Zip codes</t>
  </si>
  <si>
    <t>Ability to alert user that additional information (e.g., layers) is available.</t>
  </si>
  <si>
    <t>Ability to attach files to addresses (e.g., apartment maps, photos, aerial images).</t>
  </si>
  <si>
    <t>Ability to attach premise information (e.g., hazards) to addresses.</t>
  </si>
  <si>
    <t>Ability to allow users to customize map views including, but not limited to:</t>
  </si>
  <si>
    <t>Day/night mode</t>
  </si>
  <si>
    <t>Level of detail</t>
  </si>
  <si>
    <t>Screen size</t>
  </si>
  <si>
    <t>Ability for user to update/modify map displays (e.g., preset default zoom levels and views).</t>
  </si>
  <si>
    <t>Ability for users to define which map layers are displayed.</t>
  </si>
  <si>
    <t>Ability to use a mouse to "click on" a point at any zoom level and have the following information displayed:</t>
  </si>
  <si>
    <t>Street name (including alias)</t>
  </si>
  <si>
    <t>Latitude/longitude</t>
  </si>
  <si>
    <t>Prefix directional (N, E, S, W, NE, NW, SE, SW)</t>
  </si>
  <si>
    <t>Suffix directional (N, E, S, W, NE, NW, SE, SW)</t>
  </si>
  <si>
    <t>Sub-address (i.e., unit number, building floor, apartment number, etc.).</t>
  </si>
  <si>
    <t>Ability for the user to define which street information is displayed, when clicking on a map location.</t>
  </si>
  <si>
    <t>Ability to provide the following map navigation functionality:</t>
  </si>
  <si>
    <t xml:space="preserve">Pan from given area to adjacent area </t>
  </si>
  <si>
    <t xml:space="preserve">Return back to previous view </t>
  </si>
  <si>
    <t xml:space="preserve">Zoom in on area for enhanced detail </t>
  </si>
  <si>
    <t xml:space="preserve">Zoom out of an area </t>
  </si>
  <si>
    <t>Move up and down</t>
  </si>
  <si>
    <t>Move left and right</t>
  </si>
  <si>
    <t>Common names</t>
  </si>
  <si>
    <t xml:space="preserve">Common places </t>
  </si>
  <si>
    <t>Intersection</t>
  </si>
  <si>
    <t>Parcel address including hundred block</t>
  </si>
  <si>
    <t>Parcel owner</t>
  </si>
  <si>
    <t>Phone numbers</t>
  </si>
  <si>
    <t>Owner address</t>
  </si>
  <si>
    <t>Owner name</t>
  </si>
  <si>
    <t>Street names</t>
  </si>
  <si>
    <t>General Field Reporting Requirements</t>
  </si>
  <si>
    <t>System Integration</t>
  </si>
  <si>
    <t>Report Workload Management</t>
  </si>
  <si>
    <t>Forms</t>
  </si>
  <si>
    <t>Supplemental Reports</t>
  </si>
  <si>
    <t>Report Submission</t>
  </si>
  <si>
    <t>Report Approval</t>
  </si>
  <si>
    <t>Field Interviews</t>
  </si>
  <si>
    <t>Field Reporting Functional Requirements</t>
  </si>
  <si>
    <t>In the desktop environment</t>
  </si>
  <si>
    <t>In a mobile environment</t>
  </si>
  <si>
    <t>Ability to capture name information for:</t>
  </si>
  <si>
    <t>Suspects</t>
  </si>
  <si>
    <t>Witnesses</t>
  </si>
  <si>
    <t>Victims</t>
  </si>
  <si>
    <t>Ability to populate field report fields with information captured in the mobile application (e.g., query returns).</t>
  </si>
  <si>
    <t>Name fields</t>
  </si>
  <si>
    <t>Vehicle fields</t>
  </si>
  <si>
    <t>Address fields</t>
  </si>
  <si>
    <t>Ability to capture offense information for multiple offenses.</t>
  </si>
  <si>
    <t>Ability to assign multiple offenses to multiple individuals within an incident report (e.g., two offenses go to person A, one goes to person B).</t>
  </si>
  <si>
    <t>Ability to capture location information for:</t>
  </si>
  <si>
    <t>Involved persons</t>
  </si>
  <si>
    <t>Involved incident locations</t>
  </si>
  <si>
    <t>Ability to capture property information for:</t>
  </si>
  <si>
    <t>Property collected as evidence</t>
  </si>
  <si>
    <t>Impounded property</t>
  </si>
  <si>
    <t>Found property</t>
  </si>
  <si>
    <t>Missing property</t>
  </si>
  <si>
    <t>Remotely stored property</t>
  </si>
  <si>
    <t>Safekeeping</t>
  </si>
  <si>
    <t>Ability to enter an unlimited number of:</t>
  </si>
  <si>
    <t>Property</t>
  </si>
  <si>
    <t>Offenses</t>
  </si>
  <si>
    <t>Ability to add temporary fields to track activity (e.g., for grants, targeted tact plans).</t>
  </si>
  <si>
    <t>Ability to link case report to related call for service record in the CFS module.</t>
  </si>
  <si>
    <t>Ability to handle multiple case reports (e.g., originals, supplemental) per CAD incident.</t>
  </si>
  <si>
    <t>Ability to provide a day/night mode.</t>
  </si>
  <si>
    <t>Ability to initiate queries into one or more databases from within the field reporting application.</t>
  </si>
  <si>
    <t>Ability to attach files to reports:</t>
  </si>
  <si>
    <t>Documents</t>
  </si>
  <si>
    <t>Digital media (e.g., photos, videos, audio recordings)</t>
  </si>
  <si>
    <t>Ability to automatically logon to the field reporting application upon logon to the Mobile application.</t>
  </si>
  <si>
    <t>Ability to toggle between the field reporting and Mobile client (including mobile mapping) applications.</t>
  </si>
  <si>
    <t>Ability for agency to define which types of dispatch alerts pre-empt the field reporting application in use.</t>
  </si>
  <si>
    <t>Ability to incorporate coordinates from mobile mapping into field report.</t>
  </si>
  <si>
    <t>Subject information</t>
  </si>
  <si>
    <t>Offense information</t>
  </si>
  <si>
    <t>Case Report Number</t>
  </si>
  <si>
    <t>Incident date, time, location, call type</t>
  </si>
  <si>
    <t>Involved warrants</t>
  </si>
  <si>
    <t>Vehicle information</t>
  </si>
  <si>
    <t>Ability to work on multiple reports and multiple incidents simultaneously and toggle among them at the user's discretion.</t>
  </si>
  <si>
    <t>Ability to save reports locally.</t>
  </si>
  <si>
    <t>Ability to resume work on a saved report at the exact location in report completion process with no loss of data.</t>
  </si>
  <si>
    <t>Ability to automatically save incomplete reports at the network level so that a user can access the report at a later time from a computer other than the one used to start the original report.</t>
  </si>
  <si>
    <t>Ability to enter data when offline.</t>
  </si>
  <si>
    <t>Ability to begin to write a report prior to entering a call disposition.</t>
  </si>
  <si>
    <t>Ability to display the following field reporting information upon logon to the field reporting system:</t>
  </si>
  <si>
    <t>Rejected reports</t>
  </si>
  <si>
    <t>Reports awaiting approval</t>
  </si>
  <si>
    <t>Reports awaiting follow up investigation</t>
  </si>
  <si>
    <t>Recently approved reports</t>
  </si>
  <si>
    <t>Ability for supervisors to see which reports have not been completed at the end of the shift.</t>
  </si>
  <si>
    <t>Ability for agency to define call types that require an incident report to be written.</t>
  </si>
  <si>
    <t>Ability for agency to define which CAD data populates a report.</t>
  </si>
  <si>
    <t>Ability to support input via:</t>
  </si>
  <si>
    <t>Bar code readers</t>
  </si>
  <si>
    <t xml:space="preserve">Keyboard  </t>
  </si>
  <si>
    <t>Touch screen</t>
  </si>
  <si>
    <t xml:space="preserve">Ability to accelerate routine data entry tasks (i.e., workflow functionality) with the following: </t>
  </si>
  <si>
    <t>Auto-format (e.g., no need to put dashes, spaces or parentheses for telephone numbers)</t>
  </si>
  <si>
    <t>Code-driven drop-down menus</t>
  </si>
  <si>
    <t>Type ahead based on dropdown menus</t>
  </si>
  <si>
    <t>Shortcut keys (e.g., BRO = Brown)</t>
  </si>
  <si>
    <t>Default menus</t>
  </si>
  <si>
    <t>Ability to accommodate reports for non-criminal activity (e.g., informational).</t>
  </si>
  <si>
    <t>Ability to include codes for non-criminal activity in offense code table (e.g., for incidents that do not involve criminal activity but which the agency would like to track).</t>
  </si>
  <si>
    <t>Ability for agency to update codes and agency discretion.</t>
  </si>
  <si>
    <t>Exact spelling</t>
  </si>
  <si>
    <t>Partial name</t>
  </si>
  <si>
    <t>Sound-alike searching</t>
  </si>
  <si>
    <t>Phonetic replacement</t>
  </si>
  <si>
    <t>Diminutive first names</t>
  </si>
  <si>
    <t>Ability to sort potential matches in chronological (or reverse chronological) order.</t>
  </si>
  <si>
    <t>Ability to capture electronic signatures.</t>
  </si>
  <si>
    <t>Ability to provide a tool to draw crime scene diagrams.</t>
  </si>
  <si>
    <t>Ability to attach crime scene diagrams to incident report.</t>
  </si>
  <si>
    <t>Ability to enter narratives of unlimited length.</t>
  </si>
  <si>
    <t>General Data Quality Controls</t>
  </si>
  <si>
    <t xml:space="preserve">Ability to provide word processing capabilities on narrative and comment fields, including, but not limited to: </t>
  </si>
  <si>
    <t>Text wrap</t>
  </si>
  <si>
    <t>Paragraph formatting</t>
  </si>
  <si>
    <t>Use of bullets and numbering</t>
  </si>
  <si>
    <t>Spell check</t>
  </si>
  <si>
    <t>Cut and paste</t>
  </si>
  <si>
    <t>Copy and paste</t>
  </si>
  <si>
    <t xml:space="preserve">Grammar check </t>
  </si>
  <si>
    <t>Ability to define mandatory fields in data entry screens.</t>
  </si>
  <si>
    <t>Ability to identify mandatory fields based on previously entered data (e.g., crime type).</t>
  </si>
  <si>
    <t xml:space="preserve">Ability to override data entry into mandatory fields. </t>
  </si>
  <si>
    <t>Ability to require a reason for omitting entry of data into a mandatory field.</t>
  </si>
  <si>
    <t>Ability to limit available values in subsequent code tables based on previously entered data (e.g., crime type).</t>
  </si>
  <si>
    <t>Ability to distinguish between mandatory and optional fields.</t>
  </si>
  <si>
    <t>Ability to prompt user to complete any mandatory fields not completed.</t>
  </si>
  <si>
    <t xml:space="preserve">Ability to require users to confirm information in auto-populated fields is correct prior to report submission. </t>
  </si>
  <si>
    <t>Data Validation</t>
  </si>
  <si>
    <t>Ability to perform data validation at time of data entry.</t>
  </si>
  <si>
    <t>Ability for agency to designate which fields require data validation.</t>
  </si>
  <si>
    <t xml:space="preserve">Ability to validate data entry to ensure all required fields have been completed. </t>
  </si>
  <si>
    <t>Ability to validate data to ensure that only valid codes have been used.</t>
  </si>
  <si>
    <t>Ability to validate any data field that includes master index data against master indices.</t>
  </si>
  <si>
    <t>Ability to validate data to ensure that information is entered properly (e.g., 9 digits for a social security number, valid dates, appropriate combination of letters and numbers for a driver's license).</t>
  </si>
  <si>
    <t>Ability for corrected data in a field (e.g., address) to auto populate across related reports.</t>
  </si>
  <si>
    <t>Ability to validate location information at time of data entry.</t>
  </si>
  <si>
    <t>Ability to indicate unverified locations.</t>
  </si>
  <si>
    <t>Ability to override required reports.</t>
  </si>
  <si>
    <t>Ability to populate report forms with data entered in the incident report.</t>
  </si>
  <si>
    <t>Ability for corrected data in a field (e.g., address)  to auto populate across related report forms.</t>
  </si>
  <si>
    <t>Ability to manually enter data in forms.</t>
  </si>
  <si>
    <t>Ability to cut and paste data between report forms.</t>
  </si>
  <si>
    <t>Ability to permit users to complete supplemental reports in the Field Reporting system before the original report is submitted to RMS.</t>
  </si>
  <si>
    <t>Ability for investigators to create supplemental reports to document follow-up investigations.</t>
  </si>
  <si>
    <t>Ability to submit supplemental reports through the report approval process.</t>
  </si>
  <si>
    <t>Ability to link supplemental reports to the original case report.</t>
  </si>
  <si>
    <t>Ability to pre-fill supplemental reports with information already in system.</t>
  </si>
  <si>
    <t>Ability to date and time stamp when supplemental information is collected, while preserving the original date and time stamps.</t>
  </si>
  <si>
    <t>Ability to  submit reports from the field.</t>
  </si>
  <si>
    <t>Ability to automatically resend lost data packets until automated field reporting send is successful.</t>
  </si>
  <si>
    <t>Ability to send confirmation indicating automated field reporting upload was completed successfully.</t>
  </si>
  <si>
    <t>Ability to automatically maintain a log of automated field reporting transactions, including, but not limited to the following information:</t>
  </si>
  <si>
    <t>Date and time of transmission</t>
  </si>
  <si>
    <t>Report ID</t>
  </si>
  <si>
    <t>Ability to ensure that reports are compliant with agency-defined reporting requirements (e.g., mandatory fields) prior to submission.</t>
  </si>
  <si>
    <t>Ability to describe the nature of the correction required.</t>
  </si>
  <si>
    <t>Ability to configure the automated field reporting system to support agency-specific processes/workflow.</t>
  </si>
  <si>
    <t>Ability for agency to determine which type of reports require approval (e.g., arrest/incident vs. field interview).</t>
  </si>
  <si>
    <t>Ability to alert supervisors that a report is ready for review.</t>
  </si>
  <si>
    <t>Ability for supervisors to know that they have outstanding reports to review.</t>
  </si>
  <si>
    <t>Ability to electronically route reports to specific individuals, roles, people and groups, based on the following, but not limited to:</t>
  </si>
  <si>
    <t>Checkboxes indicating to where the report is to be distributed</t>
  </si>
  <si>
    <t>Email addresses</t>
  </si>
  <si>
    <t>User-defined criteria (e.g., crime type, unit)</t>
  </si>
  <si>
    <t>Ability to electronically link field contact data to master indices.</t>
  </si>
  <si>
    <t>Ability to automatically update master indices upon creating a new field contact record.</t>
  </si>
  <si>
    <t>Ability to create and maintain field contact records, including, but not limited to, the following information:</t>
  </si>
  <si>
    <t>Date and time of observation</t>
  </si>
  <si>
    <t>Date and time of contact</t>
  </si>
  <si>
    <t>Location of contact</t>
  </si>
  <si>
    <t>Sex</t>
  </si>
  <si>
    <t>Race</t>
  </si>
  <si>
    <t>Scars, marks, and tattoos (multiple)</t>
  </si>
  <si>
    <t>Ability to document multiple scars, marks and tattoos</t>
  </si>
  <si>
    <t>Gang Affiliation</t>
  </si>
  <si>
    <t>Clothing</t>
  </si>
  <si>
    <t>Piercings</t>
  </si>
  <si>
    <t xml:space="preserve">Address </t>
  </si>
  <si>
    <t>Home telephone number</t>
  </si>
  <si>
    <t>Employer/ school</t>
  </si>
  <si>
    <t>Employer/ school address</t>
  </si>
  <si>
    <t>Parent information (for juveniles)</t>
  </si>
  <si>
    <t>Work phone</t>
  </si>
  <si>
    <t>Vehicle type</t>
  </si>
  <si>
    <t>Vehicle year</t>
  </si>
  <si>
    <t>Vehicle make</t>
  </si>
  <si>
    <t>Vehicle model</t>
  </si>
  <si>
    <t>Vehicle style</t>
  </si>
  <si>
    <t>Vehicle color</t>
  </si>
  <si>
    <t>License plate state</t>
  </si>
  <si>
    <t>Seat/location in vehicle</t>
  </si>
  <si>
    <t>Moniker</t>
  </si>
  <si>
    <t>Type of report</t>
  </si>
  <si>
    <t>Narrative (unlimited text)</t>
  </si>
  <si>
    <t>Ability to document multiple people on one field contact record.</t>
  </si>
  <si>
    <t>Ability to document multiple vehicles on one field contact record.</t>
  </si>
  <si>
    <t>Ability to auto populate the following field contact fields from CAD:</t>
  </si>
  <si>
    <t>Time of contact</t>
  </si>
  <si>
    <t>Ability to track and associate a field contact record with an incident/case number.</t>
  </si>
  <si>
    <t>Ability to hyperlink a field contact record to the related CAD incident.</t>
  </si>
  <si>
    <t>Ability to attach files (e.g., photos, videos) to a field contact.</t>
  </si>
  <si>
    <t>CAD/AFR Replacement Project</t>
  </si>
  <si>
    <t>Ability for VCSO to maintain code tables, without contacting vendor.</t>
  </si>
  <si>
    <t>Ability to automatically logoff a user after a VCSO-defined predetermined period of inactivity, based on:</t>
  </si>
  <si>
    <t xml:space="preserve">Ability to provide system generated message to system administrator or supervisor when a VCSO-defined number of unsuccessful sign-on attempts have occurred.  </t>
  </si>
  <si>
    <t>Ability to “lock out” a user and close applications after VCSO-defined number of attempted logons.</t>
  </si>
  <si>
    <t>Ability for VCSO to define password and user ID creation criteria.</t>
  </si>
  <si>
    <t>Ability to require passwords be changed at VCSO-defined intervals, by user, with the ability to set a global maximum time.</t>
  </si>
  <si>
    <t>Ability for VCSO to configure which transactions are recorded in the audit log.</t>
  </si>
  <si>
    <t>Ability to maintain historical data based on a VCSO-defined length of time.</t>
  </si>
  <si>
    <t>VCSO-defined time period</t>
  </si>
  <si>
    <t>VCSO-defined file size</t>
  </si>
  <si>
    <t>Ability to set VCSO-defined defaults for databases to query within each application.</t>
  </si>
  <si>
    <t>Ability to edit text in help files to address VCSO-specific topics.</t>
  </si>
  <si>
    <t>Ability to maintain online VCSO-specific documentation and procedures, including:</t>
  </si>
  <si>
    <t>Ability to prevent software updates from overriding VCSO-specific online documentation and help files.</t>
  </si>
  <si>
    <t xml:space="preserve">Department </t>
  </si>
  <si>
    <t>Ability to manually archive information based upon user-specified parameters (e.g., time, file size).</t>
  </si>
  <si>
    <t>Deputy information, including:</t>
  </si>
  <si>
    <t>Ability to access a browser-based CAD on a PDA (e.g., smartphone, tablet):</t>
  </si>
  <si>
    <t>Ability to use either preformatted screens or command lines for incident entry.</t>
  </si>
  <si>
    <t>Ability to verify any address entered into the system (e.g., updated field personnel locations, field personnel-initiated incidents).</t>
  </si>
  <si>
    <t>Law Enforcement RMS (VCIJIS)</t>
  </si>
  <si>
    <t>Any CAD file containing address information (e.g., trespass, hazardous materials, premise history)</t>
  </si>
  <si>
    <t>Ability to sort displayed data by any unit information (e.g., station, shift, incident, unit, location, status).</t>
  </si>
  <si>
    <t>Ability to filter the units to be displayed in a single status monitor (e.g., by response area, discipline, type, status, out of service (mechanical)).</t>
  </si>
  <si>
    <t>Unit types</t>
  </si>
  <si>
    <t>Ability to sort query results by any criteria (e.g., most recent to oldest, by priority).</t>
  </si>
  <si>
    <t>Deputy and command area definitions</t>
  </si>
  <si>
    <t>Ability to define valid date ranges for time limited premise information at a given location (e.g., information valid between &lt;start date&gt; and &lt;end date&gt;).</t>
  </si>
  <si>
    <t>Ability to configure a Mobile button (tool bar or function key) to launch any third-party program (e.g., Adobe, Word).</t>
  </si>
  <si>
    <t>Ability to automatically notify the following of Mobile logon and logoffs (e.g., name, ID):</t>
  </si>
  <si>
    <t xml:space="preserve">Ability to make temporary "marks" on map (e.g., to note locations of a law enforcement perimeter). </t>
  </si>
  <si>
    <t>Ability to initiate a report before incident is closed (e.g., download data to VCIJIS).</t>
  </si>
  <si>
    <t>Ability to record all routing displays within CAD (e.g., map displays, travel time, travel time estimation) for analysis to improve routing logarithms.</t>
  </si>
  <si>
    <t>Individual unit</t>
  </si>
  <si>
    <t>Squad</t>
  </si>
  <si>
    <t>Ability to receive supplemental incident information (e.g., location, suspect, vehicle information) without interrupting or overlaying current screen.</t>
  </si>
  <si>
    <t>Ability for incident data to be updated in real-time without user intervention (e.g., incidents, unit statuses, call comments).</t>
  </si>
  <si>
    <t>Ability for supplemental information to be visually distinct from information previously received by Mobile user (e.g., separate font color, highlighted).</t>
  </si>
  <si>
    <t xml:space="preserve">Ability to have different types of information on different screens (e.g., tabs - one for current incident, one for related premise history) such that users can easily filter or access information. </t>
  </si>
  <si>
    <t>Ability to indicate type of information that is attached to a call (e.g., gate code, hazard) so that user can decide whether or not to retrieve the information.</t>
  </si>
  <si>
    <t>Administrative activity (e.g. training, field inspections)</t>
  </si>
  <si>
    <t>VCIJIS</t>
  </si>
  <si>
    <t>Ability for mobile query returns to appear on dispatcher's screen as well as the mobile computer screen if the return contains an agency-defined keyword (e.g., stolen, missing, wanted, felony).</t>
  </si>
  <si>
    <t>Ability for each agency to define hierarchy of positions based upon response type (e.g., initial incident command, rapid intervention).</t>
  </si>
  <si>
    <t>Ability to provide standard icons to be used within the scene diagramming tool (e.g., building)</t>
  </si>
  <si>
    <t>Identification types (e.g., SSN, driver's license, ID card).</t>
  </si>
  <si>
    <t>Ability to update data in VCIJIS as soon as the report approval process is completed.</t>
  </si>
  <si>
    <t>Ability to determine which map layers are available for each application  (e.g., CAD, Mobile).</t>
  </si>
  <si>
    <t>Civic associations (e.g., neighborhoods, community names)</t>
  </si>
  <si>
    <t>Ability to click on a location on a map and pull up any supplemental information (e.g. hazards, incident history) associated with that location.</t>
  </si>
  <si>
    <t>Ability to display flags on locations containing additional information (e.g. hazards, incident history).</t>
  </si>
  <si>
    <t>VCIJIS and Field Reporting applications</t>
  </si>
  <si>
    <t>CAD and VCIJIS applications</t>
  </si>
  <si>
    <t>Ability to encrypt data transmissions, per NCIC/CLETS requirements.</t>
  </si>
  <si>
    <t>Ability to support alternate authentication technologies (i.e., ID card, security token, biometrics).</t>
  </si>
  <si>
    <t>Ability for query returns to indicate the information source (e.g., NCIC, CLETS).</t>
  </si>
  <si>
    <t>Ability to prevent users with expired NCIC/CLETS certification from accessing NCIC/CLETS data.</t>
  </si>
  <si>
    <t>Ability to tie security to personnel module for automated security provisioning driven by certification status (e.g., NCIC/CLETS certification).</t>
  </si>
  <si>
    <t>Ability for drop down lists to incorporate NCIC/CLETS codes where applicable.</t>
  </si>
  <si>
    <t xml:space="preserve">VIN query </t>
  </si>
  <si>
    <t>Ability to have templates that are dedicated to specific functional areas (e.g., staging areas).</t>
  </si>
  <si>
    <t>Ability to send subject information to VCIJIS in real-time.</t>
  </si>
  <si>
    <t>Ability to enter data required for booking and submit the data to VCIJIS before the report is finished:</t>
  </si>
  <si>
    <t>Ability to enforce strong passwords per CLETS requirements.</t>
  </si>
  <si>
    <t>Ability to comply with CLETS logging requirements.</t>
  </si>
  <si>
    <t>Ability to translate offenses codes into UCR codes.</t>
  </si>
  <si>
    <t>Ability to ensure that reports are compliant with UCR reporting requirements prior to submission.</t>
  </si>
  <si>
    <t>Ability to prevent submission of a report with UCR errors.</t>
  </si>
  <si>
    <t>Ability to capture the information required for UCR reporting.</t>
  </si>
  <si>
    <t>Vehicle identification number (VIN)</t>
  </si>
  <si>
    <t>Ability to run all searches and queries via command line.</t>
  </si>
  <si>
    <t xml:space="preserve">First name </t>
  </si>
  <si>
    <t xml:space="preserve">Last name </t>
  </si>
  <si>
    <t xml:space="preserve">Ability to choose map view (e.g., street view, satellite view) </t>
  </si>
  <si>
    <t xml:space="preserve">True North/Directional North </t>
  </si>
  <si>
    <t>Ability to change reporting boundaries (e.g., areas, beats, RD number, districts, etc.).</t>
  </si>
  <si>
    <t>Ability to query and view the following by any public safety boundary layer (e.g., beat, RD number):</t>
  </si>
  <si>
    <t>Geographic area (e.g., beat, RD number, sector)</t>
  </si>
  <si>
    <t>Ability to translate call location to appropriate public safety geographical boundary (e.g. district, beat, RD number, sector).</t>
  </si>
  <si>
    <t>Parks</t>
  </si>
  <si>
    <t>Hospitals</t>
  </si>
  <si>
    <t xml:space="preserve">Landmarks </t>
  </si>
  <si>
    <t xml:space="preserve">Ability to export geofile into: </t>
  </si>
  <si>
    <t>CSV</t>
  </si>
  <si>
    <t>Ability to format screen information to automatically refresh when information changes.</t>
  </si>
  <si>
    <t>Ability to change font size of messages.</t>
  </si>
  <si>
    <t>Ability for system to automatically delete corrective messages after a report has been approved by a supervisor.</t>
  </si>
  <si>
    <t xml:space="preserve">Prior incident history </t>
  </si>
  <si>
    <t xml:space="preserve">Centerline </t>
  </si>
  <si>
    <t xml:space="preserve">RD </t>
  </si>
  <si>
    <t>Schools</t>
  </si>
  <si>
    <t>Incident clearances by timeframe</t>
  </si>
  <si>
    <t>Ability for agency to define who is able to view unit locations.</t>
  </si>
  <si>
    <t>Ability for agency to define access permissions for each security group.</t>
  </si>
  <si>
    <t xml:space="preserve">Partial Incident number </t>
  </si>
  <si>
    <t xml:space="preserve">Ability to differentiate between Hazard file and premise file </t>
  </si>
  <si>
    <t>Ability to update street segments without having to recreate a new geofile.</t>
  </si>
  <si>
    <t>Satellite view</t>
  </si>
  <si>
    <t xml:space="preserve">Ability visually identify each dispatcher's comments when multiple dispatchers are entering information for the same call. </t>
  </si>
  <si>
    <t xml:space="preserve">Ability for supervisors to  disable messaging between users. </t>
  </si>
  <si>
    <t>CAD event number</t>
  </si>
  <si>
    <t>Ability to present visual cue and volume adjustable audible alert to indicate existence of supplemental information.</t>
  </si>
  <si>
    <t>Ability to send the updated event to the assigned dispatch console with an alert indicating update was made.</t>
  </si>
  <si>
    <t>Ability to display the following duplicate call data:</t>
  </si>
  <si>
    <t>Status of previous calls</t>
  </si>
  <si>
    <t>Previous call number(s)</t>
  </si>
  <si>
    <t>Time and date the call(s) was entered</t>
  </si>
  <si>
    <t>Nature code of call(s)</t>
  </si>
  <si>
    <t>Previous call location(s)</t>
  </si>
  <si>
    <t>Ability for dispatcher to perform all call taker tasks.</t>
  </si>
  <si>
    <t>Ability to require minimum information for call for service to be submitted for dispatch:</t>
  </si>
  <si>
    <t>Ability to have default priority associated with each call type.</t>
  </si>
  <si>
    <t>Ability to allow one dispatcher to provide service for more than one area or jurisdiction.</t>
  </si>
  <si>
    <t>Ability for any dispatch position to assign any call for service to another dispatch position for processing.</t>
  </si>
  <si>
    <t xml:space="preserve">Ability for dispatch jurisdiction and service assignments to be dynamically reassigned among dispatch consoles. </t>
  </si>
  <si>
    <t>Ability to allow dispatcher to receive calls for service input by any other position, including itself.</t>
  </si>
  <si>
    <t>Ability to automatically assign initiating unit to field initiated activity.</t>
  </si>
  <si>
    <t xml:space="preserve">Ability to present to dispatcher list of all calls in priority order by time received. </t>
  </si>
  <si>
    <t>Ability to automatically recommended primary, backup and/or multiple units(s) for assignment as indicated by the nature of the call.</t>
  </si>
  <si>
    <t>Ability for status monitor to visually identify the primary unit.</t>
  </si>
  <si>
    <t xml:space="preserve">Ability for dispatcher to specify primary, backup and support units when dispatching multiple units. </t>
  </si>
  <si>
    <t>Ability to immediately reflect status changes on status display and automatically update call record.</t>
  </si>
  <si>
    <t>Ability to update assigned unit status when dispatcher has incident displayed on screen.</t>
  </si>
  <si>
    <t>Ability to display held call on status monitor with a visual indicator showing status.</t>
  </si>
  <si>
    <t>Ability for preempted call to revert to the call pending queue.</t>
  </si>
  <si>
    <t>Ability for associated times for preemptive action to be recorded in the call history for both events.</t>
  </si>
  <si>
    <t>Ability for transaction record to reflect each status change and record the time associated with each action.</t>
  </si>
  <si>
    <t>Ability to geo-verify new address and change any associated beat or reporting area in system.</t>
  </si>
  <si>
    <t>Ability to establish a mobile unit as a Field Command Unit with full dispatching capability.</t>
  </si>
  <si>
    <t>Ability to make entries into specified data tables.</t>
  </si>
  <si>
    <t>Ability to log on separately as system manager.</t>
  </si>
  <si>
    <t xml:space="preserve">Ability to perform all call taker and dispatcher functions. </t>
  </si>
  <si>
    <t xml:space="preserve">Ability for each position to have display of all queued and undispatched calls with visual indicator that call is waiting for dispatch. </t>
  </si>
  <si>
    <t>Ability for call status information to be immediately updated for each call for service added to the system.</t>
  </si>
  <si>
    <t>Assignment by call taker</t>
  </si>
  <si>
    <t>Ability to route a call for service to a special dispatcher responsible for specific types of calls within a geographic area otherwise handled by another dispatcher.</t>
  </si>
  <si>
    <t>Ability to automatically identify multi-agency dispatch based on call type.</t>
  </si>
  <si>
    <t>Ability for queue display to be visible to dispatchers while performing their normal tasks.</t>
  </si>
  <si>
    <t>Ability for the agency to set time limits for stacked calls by call type and priority (e.g., a queue limit of two hours for priority 5 calls and one hour for priority 3 calls).</t>
  </si>
  <si>
    <t>Ability to provide a visual alert when call wait exceeds user defined length of time.</t>
  </si>
  <si>
    <t>Ability to send notification message to responsible dispatcher and supervisor when call wait exceeds user defined length of time.</t>
  </si>
  <si>
    <t>Ability to log calls timed out in the call waiting queue in the permanent incident history record.</t>
  </si>
  <si>
    <t>Ability to provide audit report of calls which have timed out in the call waiting queue.</t>
  </si>
  <si>
    <t>Ability to assign up to five (5) calls to a unit.</t>
  </si>
  <si>
    <t>Ability to view all names and their connection to an event at a specific location.</t>
  </si>
  <si>
    <t>Ability to restrict entry and purging of hazardous information to specific staff.</t>
  </si>
  <si>
    <t>Ability to contain a user maintained file of hazardous names and addresses associated with the name.</t>
  </si>
  <si>
    <t>Ability to check user maintained hazardous names file each time a name is entered into the system.</t>
  </si>
  <si>
    <t>Ability to provide operator with an indicator if hazardous name is entered into system.</t>
  </si>
  <si>
    <t>Ability to produce formatted bulletins for broadcast to field units.</t>
  </si>
  <si>
    <t>Ability to print a copy of all BOLOs created during the previous shift.</t>
  </si>
  <si>
    <t>Ability to support call type codes of up to eight (8) characters.</t>
  </si>
  <si>
    <t>Ability to support disposition codes of up to three (3) characters.</t>
  </si>
  <si>
    <t>Ability to support unit assignment codes of up to eight (8) characters.</t>
  </si>
  <si>
    <t>Ability to enter up to three (3) disposition codes per call.</t>
  </si>
  <si>
    <t>Ability to display a drop down list containing call types.</t>
  </si>
  <si>
    <t>Ability for system to assign highest priority call type code to the event independent of code entry order.</t>
  </si>
  <si>
    <t>Ability to automatically place the unit "on duty" when status is changed to "in service" if unit was not previously logged on.</t>
  </si>
  <si>
    <t>Units, including vehicle IDs</t>
  </si>
  <si>
    <t>Equipment (including radios associated with vehicle or person)</t>
  </si>
  <si>
    <t>Ability to associate beat responsibilities to units before they are placed in service.</t>
  </si>
  <si>
    <t>Ability to make real time changes to beat assignments during shifts, including adding new units or unit types.</t>
  </si>
  <si>
    <t>Response  Plans</t>
  </si>
  <si>
    <t>Beat  Plans</t>
  </si>
  <si>
    <t>Ability to log  unit "in service" without associated beat responsibility.</t>
  </si>
  <si>
    <t>Ability to allow beats to not have units responsible for coverage.</t>
  </si>
  <si>
    <t>Ability to allow beats to be covered by adjoining beats or on an "as available basis."</t>
  </si>
  <si>
    <t>Ability to notify supervisor when beats are not covered by assigned units.</t>
  </si>
  <si>
    <t>Ability to quickly assign staff to vehicles for shift log on.</t>
  </si>
  <si>
    <t>Ability to support unit ID numbers based on beat or district number.</t>
  </si>
  <si>
    <t>Ability to support the creation of "special units" with numbers not based on beat.</t>
  </si>
  <si>
    <t>Ability to include the following personnel information:</t>
  </si>
  <si>
    <t>Current assignment</t>
  </si>
  <si>
    <t>Personnel</t>
  </si>
  <si>
    <t>Emergency contact</t>
  </si>
  <si>
    <t>Next of kin</t>
  </si>
  <si>
    <t>Telephone number (home, mobile phone, county voice mail)</t>
  </si>
  <si>
    <t>Blood type</t>
  </si>
  <si>
    <t>Employee ID number</t>
  </si>
  <si>
    <t>Portable computer ID  number</t>
  </si>
  <si>
    <t>Special medical conditions</t>
  </si>
  <si>
    <t>Languages spoken</t>
  </si>
  <si>
    <t>Ability to support unit log in including:</t>
  </si>
  <si>
    <t xml:space="preserve">Ability for system to validate all unit numbers, personnel names and ID numbers when entered during log in. </t>
  </si>
  <si>
    <t>Ability to add a new unit in "logged on" status for temporary deployment (e.g., events that require command staff or initiated by off-duty personnel).</t>
  </si>
  <si>
    <t>Ability for operator to modify unit's log on status if a change in the unit occurs, even if incidents are assigned to unit.</t>
  </si>
  <si>
    <t>Ability for CAD event number to reflect the year and yearly sequence number (6 characters).</t>
  </si>
  <si>
    <t>Ability of system to retain CAD event number as report number if report is submitted for event.</t>
  </si>
  <si>
    <t>CAD Event Number</t>
  </si>
  <si>
    <t>Ability to interpret the CAD event number without entering all digits.</t>
  </si>
  <si>
    <t>Ability to enter CAD event number without leading zeros and without a year prefix if it is the current year.</t>
  </si>
  <si>
    <t>Ability to associate each of the following with a CAD event number:</t>
  </si>
  <si>
    <t>Call taker</t>
  </si>
  <si>
    <t>Dispatcher</t>
  </si>
  <si>
    <t>Personnel in Unit</t>
  </si>
  <si>
    <t xml:space="preserve">Assigned unit(s) </t>
  </si>
  <si>
    <t>Related CAD event numbers</t>
  </si>
  <si>
    <t>Ability to provide a "report required" field with user defined default based on disposition type.</t>
  </si>
  <si>
    <t>User defined defaults for "report required" field are as follows:</t>
  </si>
  <si>
    <t>Yes</t>
  </si>
  <si>
    <t>No</t>
  </si>
  <si>
    <t>Blank (indicating no default is set)</t>
  </si>
  <si>
    <t>Ability to automatically assign report responsibility to primary unit when "report required" field is set to "yes."</t>
  </si>
  <si>
    <t>Ability for agency to create new disposition codes.</t>
  </si>
  <si>
    <t>Ability to flag specified disposition codes to allow certain types of incidents to be identified for statistical purposes.</t>
  </si>
  <si>
    <t>Ability to support batch loading of prior transactions as opposed to per transaction loading.</t>
  </si>
  <si>
    <t>Ability to provide a continuous output of call and status transactions to external media that will permit quick identification of system and event status at any point that catastrophic failure may occur.</t>
  </si>
  <si>
    <t>Call History</t>
  </si>
  <si>
    <t>Ability to display in detail form, the history of a specific call.</t>
  </si>
  <si>
    <t>Ability for call history detail display to have the ability to scroll or page forward or backward, if exceeding one page in length.</t>
  </si>
  <si>
    <t>Ability for call history summary display to have the ability to scroll or page forward or backward, if exceeding one page in length.</t>
  </si>
  <si>
    <t>Ability for user to select a single call presented in summary form to view the detail display for selected call.</t>
  </si>
  <si>
    <t>Ability to permit the dispatcher to transfer data returned from external sources to the history of a specific call for service or unit.</t>
  </si>
  <si>
    <t>Ability to append the text of the response to the unit or call history by command of the dispatcher.</t>
  </si>
  <si>
    <t>Ability to maintain detailed calls for service transaction records online for three (3) years.</t>
  </si>
  <si>
    <t>Dispatcher ID number</t>
  </si>
  <si>
    <t>Call taker ID number</t>
  </si>
  <si>
    <t>Date/Time</t>
  </si>
  <si>
    <t>Specific event number</t>
  </si>
  <si>
    <t>Ability to display CAD event information according to the following:</t>
  </si>
  <si>
    <t>User defined criteria (e.g., newest to oldest event)</t>
  </si>
  <si>
    <t>Ability to maintain complete history of each event containing all actions associated with that event.</t>
  </si>
  <si>
    <t>Status changes</t>
  </si>
  <si>
    <t>Ability to include query parameters to call and unit history when inquiry is made to an external database on behalf of a unit.</t>
  </si>
  <si>
    <t>Ability to retrieve information on unit history by the following:</t>
  </si>
  <si>
    <t>Activity type by shift</t>
  </si>
  <si>
    <t>Ability to select the call/event number within the premise history to get incident details.</t>
  </si>
  <si>
    <t>Ability to retrieve all events reported by a specific individual during the last twelve (12) months.</t>
  </si>
  <si>
    <t>Reporting person (RP) name</t>
  </si>
  <si>
    <t>RP Address</t>
  </si>
  <si>
    <t>RP Telephone number</t>
  </si>
  <si>
    <t>Nature and code type of event</t>
  </si>
  <si>
    <t>Priority of call</t>
  </si>
  <si>
    <t>Geofile validated information received (e.g., police district)</t>
  </si>
  <si>
    <t>Dispatch center operating information (e.g., call taker ID, position ID)</t>
  </si>
  <si>
    <t>Victim name, addresses and contact numbers</t>
  </si>
  <si>
    <t xml:space="preserve">Vehicle information </t>
  </si>
  <si>
    <t>Remarks</t>
  </si>
  <si>
    <t>Witness name, addresses and contact numbers</t>
  </si>
  <si>
    <t>Ability to have database query returns not interfere with on-going activities.</t>
  </si>
  <si>
    <t>Ability to allow dispatcher to constantly view status data while simultaneously inputting data.</t>
  </si>
  <si>
    <t>Ability for dispatcher to customize screen layout.</t>
  </si>
  <si>
    <t>Recommended units for dispatch</t>
  </si>
  <si>
    <t>Status of all other units (per dispatcher responsibility)</t>
  </si>
  <si>
    <t>Status of pending, but unassigned calls for service</t>
  </si>
  <si>
    <t>Event number(s)</t>
  </si>
  <si>
    <t>Geographic information (assignment district)</t>
  </si>
  <si>
    <t>Additional information (person, location or vehicle)</t>
  </si>
  <si>
    <t>Ability for dispatcher to view, at a minimum, the following information for a specific call while call for service is being processed:</t>
  </si>
  <si>
    <t>All information entered by the call taker (including supplements and updates)</t>
  </si>
  <si>
    <t>Status of all assigned calls for service</t>
  </si>
  <si>
    <t>Ability to measure time in date, hours, minutes and seconds in universal (24 hour) time.</t>
  </si>
  <si>
    <t>Ability to record interrupt time entered for a call for service for which a unit is dispatched, then interrupted.</t>
  </si>
  <si>
    <t>Ability to have a standard countdown timer established for each unit status code based on call type.</t>
  </si>
  <si>
    <t>Ability to manually set incident timers, duration of timers and alerts.</t>
  </si>
  <si>
    <t>Ability for dispatcher to set a specific timeout value for a selected unit(s).</t>
  </si>
  <si>
    <t>Ability for dispatcher to reset the visual alarm condition on selected timed-out units.</t>
  </si>
  <si>
    <t>Ability for dispatcher to reset or disable the countdown timers for those selected units.</t>
  </si>
  <si>
    <t>Ability for timer reset transactions to be logged into the permanent unit history record.</t>
  </si>
  <si>
    <t>Ability for online help functions to be available for all major functions in the system for testing/training environment.</t>
  </si>
  <si>
    <t>Personnel Name(s)</t>
  </si>
  <si>
    <t xml:space="preserve">Equipment </t>
  </si>
  <si>
    <t>Indicator if incident timers have expired</t>
  </si>
  <si>
    <t>Ability to provide the location of transport, if transport status is selected.</t>
  </si>
  <si>
    <t>Ability to show units in a user defined order allowing for controlled units (patrol) to be listed at the top and uncontrolled units (detectives)  to be listed at a lower level.</t>
  </si>
  <si>
    <t>Incident status (listed by priority)</t>
  </si>
  <si>
    <t>Ability to view up to 150 active units.</t>
  </si>
  <si>
    <t>Beat (area of responsibility)</t>
  </si>
  <si>
    <t>Ability for recommended unit(s) to be presented to the dispatcher automatically.</t>
  </si>
  <si>
    <t>Ability for dispatcher to accept unit recommendation with a single keystroke.</t>
  </si>
  <si>
    <t>Ability for dispatcher to override unit assignment to any valid unit(s).</t>
  </si>
  <si>
    <t>Ability for dispatcher to input a field unit's acknowledgement or non-acknowledgement advisory message for each call for service dispatched.</t>
  </si>
  <si>
    <t>Ability for field unit's response to be stored in call history.</t>
  </si>
  <si>
    <t>Ability for non-acknowledgement to result in a new recommended unit for assignment.</t>
  </si>
  <si>
    <t>Ability to re-present call for service activity to dispatcher if an active call for service is modified in any way.</t>
  </si>
  <si>
    <t>Ability to identify new information so dispatcher will easily see changes.</t>
  </si>
  <si>
    <t xml:space="preserve">Ability to record a time stamp for any modification to a call for service and include in call for service record. </t>
  </si>
  <si>
    <t>Ability to maintain the original information as well as the new information on a re-opened call.</t>
  </si>
  <si>
    <t>Geo-verification</t>
  </si>
  <si>
    <t>Ability to have all inquiry screens available to the call taker screen and accessible while simultaneously performing call taking activates.</t>
  </si>
  <si>
    <t>Ability for active calls for service summary display to be on screen concurrently with call for service activity without disrupting in-progress event.</t>
  </si>
  <si>
    <t>Ability to create a report of all overridden geo-verified locations.</t>
  </si>
  <si>
    <t xml:space="preserve">Ability to assign up to two (2) call types, separated by a delimiter, per dispatch. </t>
  </si>
  <si>
    <t>Ability for each dispatch position to set the level of the audible tone, but not change intensity of visual indicator for priority 1 call.</t>
  </si>
  <si>
    <t>Ability for dispatcher to view multiple activities, events and conditions at one time.</t>
  </si>
  <si>
    <t>Ability to input additional information on a call for service that has already been dispatched.</t>
  </si>
  <si>
    <t>Ability to accept input of status and disposition information from the dispatcher and other sources.</t>
  </si>
  <si>
    <t>Ability to provide summary of units by area (beat).</t>
  </si>
  <si>
    <t>Ability to group assigned units together when multiple units are responding to a call.</t>
  </si>
  <si>
    <t>Ability to add a unit to an incident and simultaneously note unit as "on scene"</t>
  </si>
  <si>
    <t>Ability to change any information in a call for service record (except for system times and event number) at any time in the processing cycle until a final disposition has been provided by the field unit.</t>
  </si>
  <si>
    <t>Portable Radio ID number</t>
  </si>
  <si>
    <t>Ability to initiate search in County Wants/Warrants database for reporting party or suspect name upon entry.</t>
  </si>
  <si>
    <t>Ability to populate, with a single key stroke, the location field with ANI/ALI information if the new incident is occurring at the reported location.</t>
  </si>
  <si>
    <t>Ability to show only currently active calls on unit status display when multiple calls are assigned.</t>
  </si>
  <si>
    <t>Ability for queue display to include calls assigned to units, but queued via their MDC.</t>
  </si>
  <si>
    <t>Ability to log units on-duty and off-duty from any position in the system, including MDC, based on security restrictions.</t>
  </si>
  <si>
    <t>Ability to include an MDC identifier to the log in if unit is logged in on MDC.</t>
  </si>
  <si>
    <t>Ability for dispatcher to assign multiple calls to an MDC equipped unit.</t>
  </si>
  <si>
    <t xml:space="preserve">Ability to queue and display queued calls assigned to the MDC for unit to select next call for service. </t>
  </si>
  <si>
    <t>Ability to display a visual indicator for MDC units.</t>
  </si>
  <si>
    <t xml:space="preserve">Shift </t>
  </si>
  <si>
    <t>Logged on period</t>
  </si>
  <si>
    <t>Ability to identify name of Deputy staffing a unit for each logged on period.</t>
  </si>
  <si>
    <t>Ability to identify ID number of Deputy staffing a unit for each logged on period.</t>
  </si>
  <si>
    <t>Ability for dispatcher to change a unit status to selected types while still maintaining their previous assignment to a call for service.</t>
  </si>
  <si>
    <t xml:space="preserve">Ability to track multiple units entering and leaving an incident multiple times between the initiation of a pursuit and the conclusion. </t>
  </si>
  <si>
    <t>Deputy name/ID</t>
  </si>
  <si>
    <t>Call source (e.g., Deputy-initiated, 9-1-1, 10-digit)</t>
  </si>
  <si>
    <t>Deputy name(s)</t>
  </si>
  <si>
    <t>Deputy ID number(s)</t>
  </si>
  <si>
    <t>Assign Deputy to location</t>
  </si>
  <si>
    <t>Designate Deputy as not available to take calls</t>
  </si>
  <si>
    <t>Designate Deputy as on special duty</t>
  </si>
  <si>
    <t>Deputy ID</t>
  </si>
  <si>
    <t>Ability to prompt Deputy as to which fields require correction.</t>
  </si>
  <si>
    <t>Deputy name</t>
  </si>
  <si>
    <t>Deputy ID number</t>
  </si>
  <si>
    <t>Ability to notify Deputies of outstanding reports before logging off the Field Reporting system.</t>
  </si>
  <si>
    <t>Ability to show the date that potential matchers were entered (e.g., to help Deputies identify the most current information).</t>
  </si>
  <si>
    <t xml:space="preserve">Ability to create a dictionary of standard language templates for reports that Deputies input frequently (e.g., standard language for domestic violence situations). </t>
  </si>
  <si>
    <t>Ability for multiple Deputies to simultaneously create and add supplemental reports regarding the same event.</t>
  </si>
  <si>
    <t>Ability for Deputies to submit reports electronically to their supervisors for review.</t>
  </si>
  <si>
    <t>Ability for Deputies to submit a report to a supervisor "group" rather than an individual supervisor (e.g., in case a supervisor goes off-duty before approving reports).</t>
  </si>
  <si>
    <t>Ability for Deputies to indicate that a report requires immediate supervisor attention.</t>
  </si>
  <si>
    <t>Ability to send recurring notifications to Deputies regarding reports needing corrections.</t>
  </si>
  <si>
    <t>Ability to attach multimedia messages (MMS), including videos or pictures, to a call or CAD incident.</t>
  </si>
  <si>
    <t>Position</t>
  </si>
  <si>
    <t xml:space="preserve">District/beat </t>
  </si>
  <si>
    <t>Select period of time</t>
  </si>
  <si>
    <t>All of the above</t>
  </si>
  <si>
    <t xml:space="preserve">Ability to review system message traffic by: </t>
  </si>
  <si>
    <t xml:space="preserve">Position </t>
  </si>
  <si>
    <t xml:space="preserve">Operator ID </t>
  </si>
  <si>
    <t>Ability to query reports on operator history by:</t>
  </si>
  <si>
    <t>Ability to quickly set up pre-programmed training scenarios or situational environments for training purposes.</t>
  </si>
  <si>
    <t>Pager number</t>
  </si>
  <si>
    <t>Agency-defined special circumstances</t>
  </si>
  <si>
    <t xml:space="preserve">Ability to support up to 120 different unit/geographical coverage "beat" plans determined by: </t>
  </si>
  <si>
    <t>Ability for system to automatically recommend units for dispatch based on:</t>
  </si>
  <si>
    <t>Shift time</t>
  </si>
  <si>
    <t>Ability to allow shift supervisor to dynamically select beat plan based on:</t>
  </si>
  <si>
    <t xml:space="preserve">Property </t>
  </si>
  <si>
    <t xml:space="preserve">Ability to automatically record time E9-1-1 call was received  in the call for service call record.   </t>
  </si>
  <si>
    <t>Ability to automatically record E9-1-1 raw data (telephone company provided information) in the permanent call history record.</t>
  </si>
  <si>
    <t>Ability to recall any incomplete calls in process for continued input without loss of information.</t>
  </si>
  <si>
    <t>Agency-defined selection criteria</t>
  </si>
  <si>
    <t xml:space="preserve">Ability to adjust sizing of form on monitor </t>
  </si>
  <si>
    <t xml:space="preserve">Ability to zoom in/out of forms </t>
  </si>
  <si>
    <t>Ability to take notes in online "notebook" feature</t>
  </si>
  <si>
    <t>Ability for  user to close streets by clicking on a specific area (e.g., street, hundred block area) from CAD map.</t>
  </si>
  <si>
    <t xml:space="preserve">Specific ID number </t>
  </si>
  <si>
    <t>Dispatcher remarks</t>
  </si>
  <si>
    <t>Ability to start/stop a saved call stop timer.</t>
  </si>
  <si>
    <t>Ability to cut and paste CLETS/NCIC returns into incident records.</t>
  </si>
  <si>
    <t>Ability to transfer call for service data to VCIJIS.</t>
  </si>
  <si>
    <t>Ability to establish auto purge parameters based on agency defined length of time.</t>
  </si>
  <si>
    <t>Ability to run report of all purged data within a user defined time frame.</t>
  </si>
  <si>
    <t>Ability to retain items indefinitely (never purged).</t>
  </si>
  <si>
    <t>Form retrieval (e.g., CLETS/NCIC call disposition)</t>
  </si>
  <si>
    <t xml:space="preserve">Ability to view CAD information for calls not specifically dispatched to a unit. </t>
  </si>
  <si>
    <t xml:space="preserve">Ability to view incident updates for calls not specifically dispatched to unit. </t>
  </si>
  <si>
    <t>CLETS/NCIC</t>
  </si>
  <si>
    <t>Ability to provide check boxes to capture whether people meet certain criteria (e.g., sex offender, gang member, transit).</t>
  </si>
  <si>
    <t>Ability for alerts created in CAD to be made available to users in the Mobile environment.</t>
  </si>
  <si>
    <t>Ability to view map without wireless connectivity.</t>
  </si>
  <si>
    <t>Ability to enter reports either:</t>
  </si>
  <si>
    <t>Ability to provide the supervisor the option of approving the report or returning the report to a Deputy for corrections.</t>
  </si>
  <si>
    <t>Arrest</t>
  </si>
  <si>
    <t xml:space="preserve">Incident </t>
  </si>
  <si>
    <t xml:space="preserve">Supplemental </t>
  </si>
  <si>
    <t xml:space="preserve">Agency defined report </t>
  </si>
  <si>
    <t>Date</t>
  </si>
  <si>
    <t>Accident Reporting</t>
  </si>
  <si>
    <t>Ability to incorporate diagrams into the crash report.</t>
  </si>
  <si>
    <t>Ability to provide online tool to draw collision diagrams.</t>
  </si>
  <si>
    <t>Ability to use agency-defined templates and symbols to assist with drawing diagrams.</t>
  </si>
  <si>
    <t>Ability to support a database of intersection diagrams, templates, etc.</t>
  </si>
  <si>
    <t>Ability to enter an unlimited number of persons of any type (e.g., pedestrian, driver, passenger, witnesses) into the crash report.</t>
  </si>
  <si>
    <t>Ability to capture person information for owner of damaged property.</t>
  </si>
  <si>
    <t>Ability to enter an unlimited number of vehicles into the crash report.</t>
  </si>
  <si>
    <t>Ability to enter an unlimited number of citations into the crash report.</t>
  </si>
  <si>
    <t>Ability to link citations associated with a crash to the case and arrest reports (e.g., if a crash report is retrieved, it is possible to "click" on and view the citation and vice versa).</t>
  </si>
  <si>
    <t>DMV</t>
  </si>
  <si>
    <t>Ability to send tow company information to Deputy in field (e.g., to prefill field reporting form).</t>
  </si>
  <si>
    <t>Operator/Deputy ID</t>
  </si>
  <si>
    <t>Deputy</t>
  </si>
  <si>
    <t>Ability for VCSO to define codes for drop down menus (e.g., BN for brown, BL for blue).</t>
  </si>
  <si>
    <t>Ability to assign security access by physical device (e.g., PCs, terminals).</t>
  </si>
  <si>
    <t>Ability to force adherence to user-defined addressing standards (e.g., abbreviations, directions).</t>
  </si>
  <si>
    <t>Geographic area (e.g., area, beat, RD number, sector, grid)</t>
  </si>
  <si>
    <t>Ability to support LDAP authentication.</t>
  </si>
  <si>
    <t>Terminal/Device Type</t>
  </si>
  <si>
    <t>Terminal/Device</t>
  </si>
  <si>
    <t xml:space="preserve">Ability to notify agency defined personnel when the vendor has accessed the system. </t>
  </si>
  <si>
    <t>Ability to prevent vendor access to the system without VCSO permission.</t>
  </si>
  <si>
    <t>Ability for all audit and logging functionality to be configurable by VCSO.</t>
  </si>
  <si>
    <t>Arithmetic operations, including percentiles</t>
  </si>
  <si>
    <t>PDF</t>
  </si>
  <si>
    <t>XML</t>
  </si>
  <si>
    <t xml:space="preserve">Call Sign </t>
  </si>
  <si>
    <t>Community codes</t>
  </si>
  <si>
    <t xml:space="preserve">Block ranges </t>
  </si>
  <si>
    <t>Ability for agency to define when a unit is logged on as available or unavailable.</t>
  </si>
  <si>
    <t>Ability to support a map layer for aerial oblique images.</t>
  </si>
  <si>
    <t>Double digit community codes</t>
  </si>
  <si>
    <t xml:space="preserve">Alley </t>
  </si>
  <si>
    <t>Ability for user to close streets by clicking on a specific area (e.g., street, hundred block area).</t>
  </si>
  <si>
    <t>Number of lanes</t>
  </si>
  <si>
    <t>Ability for users to configure the display from within the mobile application (e.g., not from Windows system setting), including:</t>
  </si>
  <si>
    <t>Ability to configure a default for the following application settings at the user level:</t>
  </si>
  <si>
    <t>Window color (multiple)</t>
  </si>
  <si>
    <t xml:space="preserve">Wireless connectivity strength </t>
  </si>
  <si>
    <t>Ability for agency to define keystroke shortcuts for:</t>
  </si>
  <si>
    <t>Ability to view past calls.</t>
  </si>
  <si>
    <t>Ability to provide a distinguishable alert for high priority calls (as defined by agency):</t>
  </si>
  <si>
    <t xml:space="preserve">Hazard information </t>
  </si>
  <si>
    <t>Other agency defined call types</t>
  </si>
  <si>
    <t>Ability to manually mark flags and other temporary marks on perimeter.</t>
  </si>
  <si>
    <t>Ability to manually generate a perimeter.</t>
  </si>
  <si>
    <t>Ability to require a disposition code in order to clear a call from the Mobile.</t>
  </si>
  <si>
    <t>Registration number</t>
  </si>
  <si>
    <t xml:space="preserve">Voice </t>
  </si>
  <si>
    <t>Call sign</t>
  </si>
  <si>
    <t>Ability to save all query returns until user clears data for agency defined period of time.</t>
  </si>
  <si>
    <t>Ability to save all stored query returns after logoff for agency defined period of time.(e.g., returns are still there the next time user logs onto the system).</t>
  </si>
  <si>
    <t>Free text</t>
  </si>
  <si>
    <t xml:space="preserve">Reporting party </t>
  </si>
  <si>
    <t>Owner</t>
  </si>
  <si>
    <t>Finder</t>
  </si>
  <si>
    <t xml:space="preserve">Party </t>
  </si>
  <si>
    <t>Arrestee</t>
  </si>
  <si>
    <t xml:space="preserve">Recovered property </t>
  </si>
  <si>
    <t xml:space="preserve">Stolen/Recovered property </t>
  </si>
  <si>
    <t>Stolen property</t>
  </si>
  <si>
    <t>Intoxication</t>
  </si>
  <si>
    <t>Drug recognition expert</t>
  </si>
  <si>
    <t xml:space="preserve">Drug influence </t>
  </si>
  <si>
    <t xml:space="preserve">Missing/runaway person </t>
  </si>
  <si>
    <t xml:space="preserve">Ability to generate different report types, including: </t>
  </si>
  <si>
    <t xml:space="preserve">Arrest date, time, location </t>
  </si>
  <si>
    <t>Ability for CAD incident data to populate a report upon user request.</t>
  </si>
  <si>
    <t>Voice to text</t>
  </si>
  <si>
    <t>Ability for multiple Deputies to simultaneously write individual reports after a shared report number is assigned.</t>
  </si>
  <si>
    <t>Ability to populate report with information already in the system (e.g., incident information, name information).</t>
  </si>
  <si>
    <t>Ability to provide user entering a name with a list of potential existing records based on a variety of criteria, including:</t>
  </si>
  <si>
    <t xml:space="preserve">Ability to attach booking photo to final report. </t>
  </si>
  <si>
    <t xml:space="preserve">External drive (e.g., USB) </t>
  </si>
  <si>
    <t>Ability to generate a supplemental report.</t>
  </si>
  <si>
    <t xml:space="preserve">IP address </t>
  </si>
  <si>
    <t>Ability to prevent final submission of a report  with missing information in agency-designated fields.</t>
  </si>
  <si>
    <t>Ability for  supervisors to receive, review, edit and approve incident reports online.</t>
  </si>
  <si>
    <t>Ability for supervisors to attach electronic notes to a report to indicate to the Deputy areas that need to be corrected.</t>
  </si>
  <si>
    <t>Ability to retrieve unapproved reports from the server and make additional changes.</t>
  </si>
  <si>
    <t>Ability to provide separate approvals for primary and supplemental reports under the same report number.</t>
  </si>
  <si>
    <t>Created by (e.g., Employee ID)</t>
  </si>
  <si>
    <t>Ability to deactivate a premise or hazard file entry but still retrieve file by:</t>
  </si>
  <si>
    <t>Ability to purge premise information from a location.</t>
  </si>
  <si>
    <t>Individual record</t>
  </si>
  <si>
    <t>Community code</t>
  </si>
  <si>
    <t>Ability to print hazard based on:</t>
  </si>
  <si>
    <t>Ability to select individual and multiple map layers for display, limited only by the number of available map layers.</t>
  </si>
  <si>
    <t>Incoming 9-1-1 caller before call has been answered based on GPS or ANI/ALI</t>
  </si>
  <si>
    <t>All pending and active 9-1-1 calls as configured by user</t>
  </si>
  <si>
    <t>Incident location upon event entry for pending/active events</t>
  </si>
  <si>
    <t>Units displayed based on AVL or last known locations</t>
  </si>
  <si>
    <t>Ability to pull up a call for service and have it automatically zoom to call location on map.</t>
  </si>
  <si>
    <t>Ability to query from the CAD command line and select a unit and have its last known location automatically display on the map.</t>
  </si>
  <si>
    <t>Ability to zoom in and center map display:</t>
  </si>
  <si>
    <t>Automatically</t>
  </si>
  <si>
    <t xml:space="preserve">Command line </t>
  </si>
  <si>
    <t xml:space="preserve">Mouse </t>
  </si>
  <si>
    <t>Keyboard function</t>
  </si>
  <si>
    <t>Event number</t>
  </si>
  <si>
    <t>Ability to provide dedicated and searchable fields to capture all CAD transactions in an audit log, including but not limited to:</t>
  </si>
  <si>
    <t>Cleared from call (each unit/all units)</t>
  </si>
  <si>
    <t>Exchange units between two events</t>
  </si>
  <si>
    <t>Replacing a unit on one event with another available unit</t>
  </si>
  <si>
    <t xml:space="preserve">Pre-empt from an event </t>
  </si>
  <si>
    <t>Dispatching calls</t>
  </si>
  <si>
    <t xml:space="preserve">Unit call sign </t>
  </si>
  <si>
    <t xml:space="preserve">Deputy ID </t>
  </si>
  <si>
    <t>Ability for CAD event number to restart daily at midnight.</t>
  </si>
  <si>
    <t xml:space="preserve">Ability to associate follow-up calls with the original event number while creating a new unique event number. </t>
  </si>
  <si>
    <t xml:space="preserve">Ability to manually assign a previously issued report number to an event. </t>
  </si>
  <si>
    <t>Ability to cross reference multiple incidents.</t>
  </si>
  <si>
    <t>Ability to add more than one report number to the same event.</t>
  </si>
  <si>
    <t>Ability to use arrow and tab keys to scroll within a window.</t>
  </si>
  <si>
    <t>10 digit phone numbers</t>
  </si>
  <si>
    <t>Ability to automatically open a new event entry screen when a 9-1-1 call is answered.</t>
  </si>
  <si>
    <t>Ability to retrieve an incident by entering:</t>
  </si>
  <si>
    <t xml:space="preserve">ANI/ALI </t>
  </si>
  <si>
    <t>Non validated information received (e.g., police district)</t>
  </si>
  <si>
    <t xml:space="preserve">RP alternate telephone number </t>
  </si>
  <si>
    <t>Indicator for RP contact (Y/N/I/P)</t>
  </si>
  <si>
    <t>Suspect name, address, description and contact numbers</t>
  </si>
  <si>
    <t>Ability to generate a new incident from a previous incident.</t>
  </si>
  <si>
    <t>Ability for supervisor to view all saved calls that are pending.</t>
  </si>
  <si>
    <t>Ability to view amount of time saved call has been pending.</t>
  </si>
  <si>
    <t xml:space="preserve">Ability for user to label saved call tab for each call. </t>
  </si>
  <si>
    <t>Ability to support up to five (5) incomplete or saved calls in process at one time.</t>
  </si>
  <si>
    <t>RB report number</t>
  </si>
  <si>
    <t>Call taker workstation ID</t>
  </si>
  <si>
    <t>Dispatch area</t>
  </si>
  <si>
    <t>Dispatcher workstation ID</t>
  </si>
  <si>
    <t>Vehicle Unit number</t>
  </si>
  <si>
    <t>Ability to search event history information on the following data:</t>
  </si>
  <si>
    <t>Ability to receive geographic coordinates presented in any format from a wireless service provider.</t>
  </si>
  <si>
    <t>Ability to relate X/Y or lat/long coordinates in any format to an actual address.</t>
  </si>
  <si>
    <t>Ability to transform X/Y or lat/long coordinates in any format to a map for display.</t>
  </si>
  <si>
    <t>Lat/long coordinates</t>
  </si>
  <si>
    <t xml:space="preserve">Direction (N, S, E, W) </t>
  </si>
  <si>
    <t xml:space="preserve">Street address, including alias names, apt #s, and letter number combination </t>
  </si>
  <si>
    <t>Ability to suggest locations based on type-ahead capabilities (partial address entry) for:</t>
  </si>
  <si>
    <t>Ability to display intersection order in the order it is entered by call taker (e.g., 1st/Main appears as 1st/Main).</t>
  </si>
  <si>
    <t>Street type (Rd, Av, Ln, Bd, "None")</t>
  </si>
  <si>
    <t>Street address of wireless tower</t>
  </si>
  <si>
    <t>X/Y coordinates in any format</t>
  </si>
  <si>
    <t>Lat/long coordinates in any format</t>
  </si>
  <si>
    <t xml:space="preserve">Ability to notify dispatcher if multiple street addresses/street names/intersections with the same names are found in geofile </t>
  </si>
  <si>
    <t>Ability to display an unlimited number of common place names in alpha order by:</t>
  </si>
  <si>
    <t xml:space="preserve">Street name </t>
  </si>
  <si>
    <t>Both community code and street name</t>
  </si>
  <si>
    <t>Communities in which street exists</t>
  </si>
  <si>
    <t>Ability for specific call priorities to have a visual indicator, based on priority codes, that does not interfere with system operations.</t>
  </si>
  <si>
    <t>Ability for the user to manually override call priority during call entry.</t>
  </si>
  <si>
    <t>Ability for the user to manually override call priority after call has been entered.</t>
  </si>
  <si>
    <t>Ability to split calls identified as duplicates and assign unique event numbers to each call.</t>
  </si>
  <si>
    <t>Ability to display previous calls for service at the verified location.</t>
  </si>
  <si>
    <t>Ability to schedule a type of incident to occur on a regular basis (i.e., recurring incident) for a user-defined period of time.</t>
  </si>
  <si>
    <t>Ability to automatically send call for service to appropriate dispatcher based on:</t>
  </si>
  <si>
    <t>Ability to allow more than one user to add comments or update a pending, active or closed incident.</t>
  </si>
  <si>
    <t>Location:</t>
  </si>
  <si>
    <t>Last known</t>
  </si>
  <si>
    <t>AVL</t>
  </si>
  <si>
    <t>Ability for system to update the unit recommendation if user makes relevant incident information changes (e.g., type, location, priority level).</t>
  </si>
  <si>
    <t xml:space="preserve">Add call to active events window </t>
  </si>
  <si>
    <t>Ability to configure the system to push out different information based on the receiving device (e.g., short message to cell phone and full dispatch message to mobile computer).</t>
  </si>
  <si>
    <t>Field-Initiated Events</t>
  </si>
  <si>
    <t xml:space="preserve">Ability to enter field-initiated incidents (e.g., traffic stop) and have beat, time stamps, etc. automatically populated. </t>
  </si>
  <si>
    <t>Ability to change call type of field-initiated event to any approved call type.</t>
  </si>
  <si>
    <t>Ability geo-verify addresses of field-initiated incidents once displayed on the dispatcher's entry screen.</t>
  </si>
  <si>
    <t>Ability to manually override geo-verified addresses of field-initiated incidents.</t>
  </si>
  <si>
    <t>Ability for dispatcher to use one command to enter a field-initiated incident and place the initiating unit on-scene.</t>
  </si>
  <si>
    <t>Ability for dispatcher to use one command to enter a field-initiated incident and place the initiating unit en route.</t>
  </si>
  <si>
    <t>CLETS</t>
  </si>
  <si>
    <t xml:space="preserve">All of the above </t>
  </si>
  <si>
    <t>Wants/Warrants</t>
  </si>
  <si>
    <t xml:space="preserve">Ability to assign an unlimited number of units to a call via single command. </t>
  </si>
  <si>
    <t>Ability to require a preempt command to preempt units.</t>
  </si>
  <si>
    <t>Ability to automatically return CAD incident to the pending calls queue if all units are removed from an active incident prior to call closure.</t>
  </si>
  <si>
    <t>Unit call sign</t>
  </si>
  <si>
    <t>Deputy ID assigned to unit</t>
  </si>
  <si>
    <t xml:space="preserve">Multiple Deputy IDs per unit </t>
  </si>
  <si>
    <t>Ability to simultaneously create an incident and log field personnel onto that call (e.g., off-duty field personnel handling calls).</t>
  </si>
  <si>
    <t>Multiple employee ID assigned to a single call sign</t>
  </si>
  <si>
    <t>Ability to display units in unit call sign order within display groupings.</t>
  </si>
  <si>
    <t>Ability to search recorded unit locations.</t>
  </si>
  <si>
    <t>Ability to record multiple agency-defined time-stamped status messages (e.g., en route, on scene, code 4, transport, arrival time).</t>
  </si>
  <si>
    <t xml:space="preserve">At one time from different calls </t>
  </si>
  <si>
    <t>Vehicle ID</t>
  </si>
  <si>
    <t>Geographic area</t>
  </si>
  <si>
    <t>Ability to query unit activity, for multiple units, based on the following parameters:</t>
  </si>
  <si>
    <t>Ability to monitor status of all units.</t>
  </si>
  <si>
    <t>Ability automatically date and time stamp all unit status changes.</t>
  </si>
  <si>
    <t xml:space="preserve">One unit </t>
  </si>
  <si>
    <t xml:space="preserve">All but one unit </t>
  </si>
  <si>
    <t>Ability to prevent call from being closed without the proper disposition.</t>
  </si>
  <si>
    <t>Ability to attach disposition to event prior to closing.</t>
  </si>
  <si>
    <t>Ability to monitor an unlimited number of:</t>
  </si>
  <si>
    <t>Pending incidents</t>
  </si>
  <si>
    <t>Active incidents</t>
  </si>
  <si>
    <t>Ability to simultaneously view incident details of one or more incidents.</t>
  </si>
  <si>
    <t>Ability to generate a perimeter upon entry of a location and radius (e.g., set a 3 block perimeter around 300 Main St.).</t>
  </si>
  <si>
    <t>Ability to display available units by:</t>
  </si>
  <si>
    <t>chronological order</t>
  </si>
  <si>
    <t>Geographic region</t>
  </si>
  <si>
    <t xml:space="preserve">Common place name </t>
  </si>
  <si>
    <t xml:space="preserve">Reporting party information </t>
  </si>
  <si>
    <t xml:space="preserve">Suspect physical description </t>
  </si>
  <si>
    <t>Suspect vehicle</t>
  </si>
  <si>
    <t>Ability for users to add information to a CAD incident after the incident has been routed to a dispatcher.</t>
  </si>
  <si>
    <t>Ability for dispatcher screen to update automatically while the dispatcher is viewing it, as new information is added to a call.</t>
  </si>
  <si>
    <t>Ability to attach CLETS/NCIC returns to incident records and retain formatting.</t>
  </si>
  <si>
    <t>Alphabetically by company name</t>
  </si>
  <si>
    <t>Community in which the tow is needed</t>
  </si>
  <si>
    <t xml:space="preserve">Ability to record that a contractor was selected from the service rotation list and automatically move the contractor to bottom of tow rotation list. </t>
  </si>
  <si>
    <t>Ability to skip a contractor and leave them at the top of tow rotation list.</t>
  </si>
  <si>
    <t xml:space="preserve">Ability to add explanation for why contractor was skipped. </t>
  </si>
  <si>
    <t>Ability to remove a tow company.</t>
  </si>
  <si>
    <t xml:space="preserve">Ability to view all tow companies. </t>
  </si>
  <si>
    <t>Ability to view all tow companies for a specified community or dispatch area.</t>
  </si>
  <si>
    <t xml:space="preserve">Ability to have a tow company serve multiple areas but not all areas. </t>
  </si>
  <si>
    <t>Ability to change agency defined data fields when requesting a cancellation (e.g., call type, priority).</t>
  </si>
  <si>
    <t>Ability to require an agency defined user to accept or reject cancellation request.</t>
  </si>
  <si>
    <t>Ability to support an unlimited number of disposition codes.</t>
  </si>
  <si>
    <t>Ability for the agency to define multiple disposition codes for one incident.</t>
  </si>
  <si>
    <t xml:space="preserve">Ability to add information to a closed call. </t>
  </si>
  <si>
    <t>Ability to record a date and time stamp for any changes or updates after a disposition has been entered.</t>
  </si>
  <si>
    <t>Ability to change a disposition and have the change reflected in the statistical data captured by the system.</t>
  </si>
  <si>
    <t xml:space="preserve">Ability to time stamp BOLO or broadcast and allow the BOLO to remain open until the dispatcher closes it. </t>
  </si>
  <si>
    <t>Ability to monitor and view all pending and active events.</t>
  </si>
  <si>
    <t>Ability to monitor activity on any user workstation.</t>
  </si>
  <si>
    <t>Ability to monitor activity on any user workstation in stealth mode (undetectable to personnel).</t>
  </si>
  <si>
    <t>Ability to enter, update, and delete users and user profiles.</t>
  </si>
  <si>
    <t>Ability to disable messaging capabilities by:</t>
  </si>
  <si>
    <t>Ability to display one or more status windows at the same time (e.g., active events, pending events, active units, available units and administrative units).</t>
  </si>
  <si>
    <t>Ability to transfer all call reporting party information (e.g., name, phone number, address) from E9-1-1 phone system into CAD event  entry screen and in the appropriate fields with a function key.</t>
  </si>
  <si>
    <t xml:space="preserve">Location of occurrence </t>
  </si>
  <si>
    <t>Ability to include the following databases in the hazards and premise information search:</t>
  </si>
  <si>
    <t>Ability for agency to disable audible tone.</t>
  </si>
  <si>
    <t xml:space="preserve">Ability to enable/disable AVL functionality without leaving the CAD application.  </t>
  </si>
  <si>
    <t>Specific AVL feature (e.g., closest unit dispatching, unit appearance on CAD map, automatic status updates)</t>
  </si>
  <si>
    <t>Ability to alert a dispatcher when new information has been added to an event.</t>
  </si>
  <si>
    <t>Ability for dispatcher to modify an administrative activity to an event call type with one command.</t>
  </si>
  <si>
    <t>Ability to associate and geobase a new address with an incident if the actual location of occurrence is different than the original dispatch address.</t>
  </si>
  <si>
    <t>Ability to determine status of all units without query.</t>
  </si>
  <si>
    <t xml:space="preserve">Ability to monitor a summary list of active and pending events for one or more dispatch areas. </t>
  </si>
  <si>
    <t>Ability to retrieve both incident histories by querying one of the crossed referenced event numbers.</t>
  </si>
  <si>
    <t xml:space="preserve">Ability to deactivate a tow company with an explanation and leave them in the system with the ability to reactive at a later date. </t>
  </si>
  <si>
    <t xml:space="preserve">Mobile and Field Reporting applications (including Automatic Vehicle Location) </t>
  </si>
  <si>
    <t xml:space="preserve">Ability to attach unit identifier to returned searches </t>
  </si>
  <si>
    <t xml:space="preserve">Hazard file </t>
  </si>
  <si>
    <t>Booked for destruction</t>
  </si>
  <si>
    <t>Ability to comply with Lexis/Nexus E-Crash data collection needs.</t>
  </si>
  <si>
    <t xml:space="preserve">Ability for user to disable alerts. </t>
  </si>
  <si>
    <t xml:space="preserve">Ability for administrator to add code table information without using a drop down menu (e.g., free entry form). </t>
  </si>
  <si>
    <t>CAD system operations</t>
  </si>
  <si>
    <t xml:space="preserve">Ability to make changes and additions to code tables without interruption to: </t>
  </si>
  <si>
    <t>MDC system operations</t>
  </si>
  <si>
    <t xml:space="preserve">Ability to export code table. </t>
  </si>
  <si>
    <t>Ability to restrict access to Internet based on:</t>
  </si>
  <si>
    <t>Terminal</t>
  </si>
  <si>
    <t>Ability to enable automatic logoff for secured workstations.</t>
  </si>
  <si>
    <t>Ability to disable automatic logoff for secured workstations.</t>
  </si>
  <si>
    <t>Ability for VCSO to define which user or user groups can reset passwords on behalf of other users.</t>
  </si>
  <si>
    <t>Ability to search audit trail records.</t>
  </si>
  <si>
    <t>Ability to query on any operational data field.</t>
  </si>
  <si>
    <t xml:space="preserve">Ability to restrict queries to a user defined date range. </t>
  </si>
  <si>
    <t>Ability to remove fields in result set.</t>
  </si>
  <si>
    <t>Ability to add fields to result set.</t>
  </si>
  <si>
    <t>Ability to read a map service.</t>
  </si>
  <si>
    <t>Ability to open any supplemental information associated with a VCSO-defined perimeter (address, building, block) by selecting a location on the map.</t>
  </si>
  <si>
    <t>Ability to view a hybrid map view (e.g., street view and satellite view).</t>
  </si>
  <si>
    <t>Ability to submit correction feedback to system administrator.</t>
  </si>
  <si>
    <t>Ability for map to center on a specific location by searching via command line on available map layer including, but not limited to:</t>
  </si>
  <si>
    <t>Ability for user submitted street closure to propagate agency defined user group map.</t>
  </si>
  <si>
    <t>Ability for user to configure dispatch alerts.</t>
  </si>
  <si>
    <t>Ability to share perimeter with other mobile users.</t>
  </si>
  <si>
    <t>Ability to query out of state license plates.</t>
  </si>
  <si>
    <t>Ability to comply with Lexis/Nexus E-Crash data collection needs as they are modified.</t>
  </si>
  <si>
    <t>Ability to choose an SOC (Sheriff Only Code) from a drop down menu.</t>
  </si>
  <si>
    <t>Ability for agency defined fields to accommodate ranges.</t>
  </si>
  <si>
    <t>Ability to provide track change functionality on reports.</t>
  </si>
  <si>
    <t>Ability for user to accept or reject supervisor suggestions.</t>
  </si>
  <si>
    <t>Ability at an agency defined period of time to prevent further edits to a report during the review process.</t>
  </si>
  <si>
    <t>Ability to generate confirmation approval message prior to sending report to the server for review.</t>
  </si>
  <si>
    <t>Ability for records personnel to send notification to Deputy if reports do not comply with reporting requirements.</t>
  </si>
  <si>
    <t>Incident analysis by time of day</t>
  </si>
  <si>
    <t>Incident analysis by dispatcher</t>
  </si>
  <si>
    <t>Response times by type of event priority</t>
  </si>
  <si>
    <t>Response times by type of call</t>
  </si>
  <si>
    <t>Day of week</t>
  </si>
  <si>
    <t>Geographic area (e.g., beat, reporting district, etc.)</t>
  </si>
  <si>
    <t>Ability to report on unavailability of field personnel resources:</t>
  </si>
  <si>
    <t xml:space="preserve">Timeframe </t>
  </si>
  <si>
    <t xml:space="preserve">Ability to generate, from the CAD command line, a summary list of the following: </t>
  </si>
  <si>
    <t>Ability to query incident records based on:</t>
  </si>
  <si>
    <t>Reporting districts</t>
  </si>
  <si>
    <t>Unit call sign, field personnel ID, or employee number</t>
  </si>
  <si>
    <t>Ability to send a message to a specific individual on a shared unit.</t>
  </si>
  <si>
    <t>All users</t>
  </si>
  <si>
    <t>Group ID</t>
  </si>
  <si>
    <t>Message by priority type</t>
  </si>
  <si>
    <t>Audible flag</t>
  </si>
  <si>
    <t>Visual flag</t>
  </si>
  <si>
    <t>Ability to notify receiver of an unread message after an agency-defined time period via:</t>
  </si>
  <si>
    <t>Primary unit attached to  call</t>
  </si>
  <si>
    <t>Additional units attached to call</t>
  </si>
  <si>
    <t>Dates and times related to call including:</t>
  </si>
  <si>
    <t>Activity on call</t>
  </si>
  <si>
    <t>Data entry</t>
  </si>
  <si>
    <t>Field initiated events</t>
  </si>
  <si>
    <t>Other service activities</t>
  </si>
  <si>
    <t xml:space="preserve">Ability to automatically assign a unique identifying number (CAD event number) to all calls for service including: </t>
  </si>
  <si>
    <t>Ability for CAD event number to reflect the year in two digits and Julian date as part of event number.</t>
  </si>
  <si>
    <t xml:space="preserve">Ability for agency to define number of characters in CAD event number. </t>
  </si>
  <si>
    <t>Ability for user to save window configurations based on user ID (e.g., not workstation-specific).</t>
  </si>
  <si>
    <t>Both visual and audible alert</t>
  </si>
  <si>
    <t>Ability to notify user via visual alert when command has been entered properly and accepted by system.</t>
  </si>
  <si>
    <t>Ability to notify user when command has not been entered correctly and is not accepted by system via:</t>
  </si>
  <si>
    <t>Ability to notify user when command has not been entered correctly and is not accepted by system based on conditional logic via:</t>
  </si>
  <si>
    <t xml:space="preserve">Unit status </t>
  </si>
  <si>
    <t>Agency defined criteria</t>
  </si>
  <si>
    <t>Ability to use command line to view, update, modify:</t>
  </si>
  <si>
    <t>Viper phone system including but not limited to:</t>
  </si>
  <si>
    <t>Ability to receive call data from:</t>
  </si>
  <si>
    <t>Ability to utilize the home and end keys on command line.</t>
  </si>
  <si>
    <t>RP Location calling from (if different from event address)</t>
  </si>
  <si>
    <t>Incident address or location</t>
  </si>
  <si>
    <t>Ability to notify user that a saved call is pending via:</t>
  </si>
  <si>
    <t>Both visual and audible indicators</t>
  </si>
  <si>
    <t xml:space="preserve">Audible indicator </t>
  </si>
  <si>
    <t>Ability to create VCSO time limits for audible indicator that a saved call is pending.</t>
  </si>
  <si>
    <t>Ability to prevent user from logging off when a saved call is pending.</t>
  </si>
  <si>
    <t>Ability to forward a partially completed call to another call taker.</t>
  </si>
  <si>
    <t>Both visual and audible alerts</t>
  </si>
  <si>
    <t>Ability for agency defined unit status changes to generate event numbers.</t>
  </si>
  <si>
    <t>Ability to have a separate number generated as the report number.</t>
  </si>
  <si>
    <t>Ability to add an unlimited number of characters in the event location field.</t>
  </si>
  <si>
    <t>Ability to display the entire location without truncating characters.</t>
  </si>
  <si>
    <t xml:space="preserve">Time received </t>
  </si>
  <si>
    <t>Location on call taker's monitor</t>
  </si>
  <si>
    <t xml:space="preserve">Ability to display a summary of all active events by: </t>
  </si>
  <si>
    <t>Ability to display a summary of all unit activity by:</t>
  </si>
  <si>
    <t>Ability to display a summary of all pending calls for service by the amount of time the call has been pending.</t>
  </si>
  <si>
    <t>Ability to allow a user to review all comments for a call when the call data is displayed at another position.</t>
  </si>
  <si>
    <t>Ability to alert user to the expiration of the timer via:</t>
  </si>
  <si>
    <t>Ability to provide user with the following options when a status timer expires:</t>
  </si>
  <si>
    <t>Ability for users to scroll through queue sizes larger than one screen.</t>
  </si>
  <si>
    <t>Any User ID associated with the incident</t>
  </si>
  <si>
    <t xml:space="preserve">Ability to automatically record all call activity related to an event in the call history.  </t>
  </si>
  <si>
    <t xml:space="preserve">Ability to display a history of call activity by: </t>
  </si>
  <si>
    <t xml:space="preserve"> Geographical area</t>
  </si>
  <si>
    <t xml:space="preserve"> Geographical area, ranging from most recent to oldest</t>
  </si>
  <si>
    <t>Employee ID</t>
  </si>
  <si>
    <t>Direction from intersection</t>
  </si>
  <si>
    <t>Distance from intersection</t>
  </si>
  <si>
    <t>Both direction and distance from intersection</t>
  </si>
  <si>
    <t xml:space="preserve">Ability to relate X/Y or lat/long coordinates in any format to the closest intersection and provide: </t>
  </si>
  <si>
    <t>Lat/long</t>
  </si>
  <si>
    <t xml:space="preserve">Partial street name </t>
  </si>
  <si>
    <t>Single keystroke</t>
  </si>
  <si>
    <t xml:space="preserve">Function key </t>
  </si>
  <si>
    <t xml:space="preserve">Any of the above </t>
  </si>
  <si>
    <t>Ability to display a blank event entry screen for entering new incidents with:</t>
  </si>
  <si>
    <t>Ability to differentiate the initiation of an event (e.g., when the call taker starts to enter information into the event entry window) and the actual event entry for logging purposes.</t>
  </si>
  <si>
    <t>Ability to clearly display:</t>
  </si>
  <si>
    <t>Ability to easily distinguish between:</t>
  </si>
  <si>
    <t>Ability to retrieve via a single command, summary location data (e.g., event/report number, date and call type) for the last twenty (20) calls at a specific location.</t>
  </si>
  <si>
    <t xml:space="preserve">Ability to notify dispatcher of agency defined call priority levels via: </t>
  </si>
  <si>
    <t xml:space="preserve">When centered on incident </t>
  </si>
  <si>
    <t>In zoom mode</t>
  </si>
  <si>
    <t xml:space="preserve">Ability to navigate map left/right/up/down: </t>
  </si>
  <si>
    <t>Every half mile</t>
  </si>
  <si>
    <t xml:space="preserve">Every 10 seconds </t>
  </si>
  <si>
    <t>Either distance or time based on whichever occurs first</t>
  </si>
  <si>
    <t>Ability to query by skill (e.g., language, training) by:</t>
  </si>
  <si>
    <t>Identification number (e.g., driver's license, social security number).</t>
  </si>
  <si>
    <t>Unit for whom the call is being held</t>
  </si>
  <si>
    <t>Ability to print current rotation list:</t>
  </si>
  <si>
    <t>Responded</t>
  </si>
  <si>
    <t>Refused</t>
  </si>
  <si>
    <t>No Response</t>
  </si>
  <si>
    <t xml:space="preserve">Initial contact </t>
  </si>
  <si>
    <t>Response, including:</t>
  </si>
  <si>
    <t>Ability to treat cancelled command as a request if units have been dispatched to the call and require the controlling dispatcher to complete the cancellation request.</t>
  </si>
  <si>
    <t xml:space="preserve">Ability to create a final call type for an incident, regardless of open/closed status. </t>
  </si>
  <si>
    <t>Ability for user to override the unit assigned responsibility for a report.</t>
  </si>
  <si>
    <t xml:space="preserve">Ability for agency to disable "report required" field. </t>
  </si>
  <si>
    <t>Ability for user to override default required report setting.</t>
  </si>
  <si>
    <t>Ability for agency to disable the ability for user to override default required report setting.</t>
  </si>
  <si>
    <t>Ability for agency to disable the user from overriding the assigned unit responsible for a report.</t>
  </si>
  <si>
    <t xml:space="preserve">Ability to remove a report number from the report number field to reflect a cancelled report, but keep a record of the report number, with the date, time, and employee ID in the event history. </t>
  </si>
  <si>
    <t>Time Range</t>
  </si>
  <si>
    <t>Ability to search active BOLOs by:</t>
  </si>
  <si>
    <t xml:space="preserve">Ability to search recent BOLOs by:  </t>
  </si>
  <si>
    <t>Event entry</t>
  </si>
  <si>
    <t>Keyboard activity (even if not entered)</t>
  </si>
  <si>
    <t xml:space="preserve">All CAD activity </t>
  </si>
  <si>
    <t xml:space="preserve">All MDC activity </t>
  </si>
  <si>
    <t xml:space="preserve">Time period </t>
  </si>
  <si>
    <t xml:space="preserve">User and Time period </t>
  </si>
  <si>
    <t xml:space="preserve">Ability to monitor system configuration and current staffing by: </t>
  </si>
  <si>
    <t xml:space="preserve">User </t>
  </si>
  <si>
    <t>Ability for testing/training environment to support up to 30 (thirty) fully functioning positions at all times.</t>
  </si>
  <si>
    <t>Month</t>
  </si>
  <si>
    <t xml:space="preserve">Ability to drill down by double clicking on: </t>
  </si>
  <si>
    <t xml:space="preserve">Free text </t>
  </si>
  <si>
    <t>RD report district</t>
  </si>
  <si>
    <t>Reporting party (RP)</t>
  </si>
  <si>
    <t>Telephone number</t>
  </si>
  <si>
    <t>Device Type</t>
  </si>
  <si>
    <t xml:space="preserve">User ID </t>
  </si>
  <si>
    <t>Agency defined Identifier</t>
  </si>
  <si>
    <t xml:space="preserve">Ability to limit or restrict messaging based on: </t>
  </si>
  <si>
    <t>Multiple users</t>
  </si>
  <si>
    <t xml:space="preserve">Predesignated user groups </t>
  </si>
  <si>
    <t>Predesignated user groups regardless of device (.g., dispatch, desktop, laptop, MDC)</t>
  </si>
  <si>
    <t xml:space="preserve">All units </t>
  </si>
  <si>
    <t xml:space="preserve">Ability to create a hazard report of: </t>
  </si>
  <si>
    <t>Date and timeframe</t>
  </si>
  <si>
    <t>Ability to auto-generate expiring hazards report based on agency defined period of time.</t>
  </si>
  <si>
    <t xml:space="preserve">Add new information to the original incident record including:  </t>
  </si>
  <si>
    <t xml:space="preserve">Agency defined activity </t>
  </si>
  <si>
    <t xml:space="preserve">All activity </t>
  </si>
  <si>
    <t xml:space="preserve">Responsibilities </t>
  </si>
  <si>
    <t>Ability to notify sender that receiver is not logged into CAD.</t>
  </si>
  <si>
    <t>Ability to provide user with immediate feedback regarding the success or failure of a system task, including, but not limited to:</t>
  </si>
  <si>
    <t xml:space="preserve">Ability to add agency defined fields to any data entry screen. </t>
  </si>
  <si>
    <t>Ability to manually add user to Active Directory.</t>
  </si>
  <si>
    <t>Ability for security settings to apply to new users automatically.</t>
  </si>
  <si>
    <t>Responses to inquiries from all internal and external systems</t>
  </si>
  <si>
    <t xml:space="preserve">Individual </t>
  </si>
  <si>
    <t>Date and time frame</t>
  </si>
  <si>
    <t>Ability to query all changes made to code table by:</t>
  </si>
  <si>
    <t xml:space="preserve">Ability to provide user with a system generated message when a VCSO-defined number of unsuccessful sign-on attempts have occurred.  </t>
  </si>
  <si>
    <t>Ability to provide formatted reports.</t>
  </si>
  <si>
    <t>Ability to ensure that queries do not adversely impact CAD system performance.</t>
  </si>
  <si>
    <t>Ability to save messages for later review.</t>
  </si>
  <si>
    <t>Ability to send messages to users not logged into CAD and cache that message for retrieval when the user logs onto CAD.</t>
  </si>
  <si>
    <t>Mobile Messaging</t>
  </si>
  <si>
    <t>Ability to send messages to users not logged into mobile and cache that message for retrieval when the user logs into system.</t>
  </si>
  <si>
    <t>Ability to support messaging to specific logged on user by:</t>
  </si>
  <si>
    <t>Any user</t>
  </si>
  <si>
    <t>Ability to support a minimum of the following messaging functions to and from any address:</t>
  </si>
  <si>
    <t>Receiver name, including:</t>
  </si>
  <si>
    <t xml:space="preserve">Ability for web version of messaging to be accessed with customer-defined security procedures (e.g., user ID and personal security number). </t>
  </si>
  <si>
    <t>Ability to attach messages to an incident.</t>
  </si>
  <si>
    <t>Agency defined identifier</t>
  </si>
  <si>
    <t>Ability to receive dispatch alerts and/or indicators without interrupting field reporting application (e.g., leaving window or losing information).</t>
  </si>
  <si>
    <t xml:space="preserve">Ability to autopopulate county and zip code based on address. </t>
  </si>
  <si>
    <t>Ability for agency to define alternate data entry inputs for required fields (e.g., using "unknown" in mandatory fields).</t>
  </si>
  <si>
    <t>Ability to identify incomplete reports after an agency defined period of time.</t>
  </si>
  <si>
    <t>Ability to identify missing reports after an agency defined period of time.</t>
  </si>
  <si>
    <t>Terminals used to make event entries</t>
  </si>
  <si>
    <t>Unit call signs of units making event entries</t>
  </si>
  <si>
    <t>Active</t>
  </si>
  <si>
    <t>Pending</t>
  </si>
  <si>
    <t xml:space="preserve">Closed </t>
  </si>
  <si>
    <t>Ability to notify user that he/she has logged off the Mobile but is still logged into CAD.</t>
  </si>
  <si>
    <t>Ability for single key stroke to copy ANI information into the "reporting party" phone number field in the call for service entry screen.</t>
  </si>
  <si>
    <t xml:space="preserve">All users </t>
  </si>
  <si>
    <t>Ability to query agency defined VCIJIS fields from within the CAD application.</t>
  </si>
  <si>
    <t>Ability to query agency defined NCIC/CLETS fields from within the CAD application.</t>
  </si>
  <si>
    <t>Ability for a single CAD query to simultaneously search agency defined VCIJIS fields and external state and national databases.</t>
  </si>
  <si>
    <t>Ability to print map from a mobile environment.</t>
  </si>
  <si>
    <t>Ability to view "hotspots" for crime analysis on the mobile map on a user defined basis.</t>
  </si>
  <si>
    <t xml:space="preserve">Ability to make temporary "marks" on map (e.g., to note locations of a law enforcement perimeter) using: </t>
  </si>
  <si>
    <t>Quick key stroke</t>
  </si>
  <si>
    <t xml:space="preserve">Ability to access status views via mouse click. </t>
  </si>
  <si>
    <t xml:space="preserve">Ability for drop-down list to display options based on conditional logic. </t>
  </si>
  <si>
    <t>Ability to comply with CAD Activity Reporting System (CARS) data collection needs.</t>
  </si>
  <si>
    <t>Ability to comply with CAD Activity Reporting System (CARS) data collection needs as they are modified.</t>
  </si>
  <si>
    <t xml:space="preserve">Ability to enter a vehicle license number and have it automatically query: </t>
  </si>
  <si>
    <t>Associated times</t>
  </si>
  <si>
    <t>User IDs</t>
  </si>
  <si>
    <t>Workstations</t>
  </si>
  <si>
    <t xml:space="preserve">Unit History </t>
  </si>
  <si>
    <t xml:space="preserve">Ability for call history to include all communications activity:  </t>
  </si>
  <si>
    <t>Ability to retrieve any hazard information from agency defined VCIJIS fields based on:</t>
  </si>
  <si>
    <t>Mouse click on desktop icon</t>
  </si>
  <si>
    <t>Ability to immediately launch, log on and use the CAD application and all associated interfaces by:</t>
  </si>
  <si>
    <t>Asset Management</t>
  </si>
  <si>
    <t>Equipment Acquisition</t>
  </si>
  <si>
    <t>Ability to provide dedicated fields to record the receipt of an asset:</t>
  </si>
  <si>
    <t>Item type</t>
  </si>
  <si>
    <t>Item name</t>
  </si>
  <si>
    <t xml:space="preserve">Size </t>
  </si>
  <si>
    <t>Acquisition date</t>
  </si>
  <si>
    <t>Vendor</t>
  </si>
  <si>
    <t>Purchase order number</t>
  </si>
  <si>
    <t>Purchasing individual</t>
  </si>
  <si>
    <t>Intake individual/unit</t>
  </si>
  <si>
    <t>Location stored</t>
  </si>
  <si>
    <t>Inventory or asset number (e.g. bar code)</t>
  </si>
  <si>
    <t>Serial number</t>
  </si>
  <si>
    <t xml:space="preserve">Brand </t>
  </si>
  <si>
    <t>Make</t>
  </si>
  <si>
    <t xml:space="preserve">Model </t>
  </si>
  <si>
    <t>Replacement date(s)</t>
  </si>
  <si>
    <t>Quantity</t>
  </si>
  <si>
    <t>Cost</t>
  </si>
  <si>
    <t xml:space="preserve">Comments </t>
  </si>
  <si>
    <t>Ability to record the receipt of inventory by scanning a bar code.</t>
  </si>
  <si>
    <t>Ability to associate life cycles with equipment (e.g., equipment expires after 5 years of issuance).</t>
  </si>
  <si>
    <t>Ability to track vendor information:</t>
  </si>
  <si>
    <t>Company name</t>
  </si>
  <si>
    <t>Point of contact</t>
  </si>
  <si>
    <t>Order history</t>
  </si>
  <si>
    <t>Equipment Assignment</t>
  </si>
  <si>
    <t>Ability to provide dedicated fields to capture, maintain and track equipment assigned to personnel, including, but not limited to, the following:</t>
  </si>
  <si>
    <t>Issued to:</t>
  </si>
  <si>
    <t>Rank/Title</t>
  </si>
  <si>
    <t>Action (issued, returned, lost, etc.)</t>
  </si>
  <si>
    <t>Date issued (for each item)</t>
  </si>
  <si>
    <t>Disposal eligibility date</t>
  </si>
  <si>
    <t>Inventory number (e.g., barcode)</t>
  </si>
  <si>
    <t>Equipment type (e.g., vest, gun)</t>
  </si>
  <si>
    <t>Service date</t>
  </si>
  <si>
    <t xml:space="preserve">Tag number </t>
  </si>
  <si>
    <t>Ability to capture history of equipment assigned to an:</t>
  </si>
  <si>
    <t>Ability to track multiple pieces of the same type of item assigned to one individual.</t>
  </si>
  <si>
    <t xml:space="preserve">Cost </t>
  </si>
  <si>
    <t xml:space="preserve">Date issued/acquired </t>
  </si>
  <si>
    <t xml:space="preserve">Description </t>
  </si>
  <si>
    <t xml:space="preserve">Disposal date </t>
  </si>
  <si>
    <t xml:space="preserve">Equipment type </t>
  </si>
  <si>
    <t xml:space="preserve">Manufacturer </t>
  </si>
  <si>
    <t xml:space="preserve">Unit assigned to </t>
  </si>
  <si>
    <t>Ability to check equipment back into inventory.</t>
  </si>
  <si>
    <t>Ability to unlink equipment from personnel upon check-in.</t>
  </si>
  <si>
    <t>Bar Code Tracking System</t>
  </si>
  <si>
    <t>Ability to manage and track assets using a bar code system including, but not limited to, the following functions:</t>
  </si>
  <si>
    <t xml:space="preserve">Perform a mass update </t>
  </si>
  <si>
    <t>Locate item by bar code</t>
  </si>
  <si>
    <t xml:space="preserve">Generate bar code </t>
  </si>
  <si>
    <t xml:space="preserve">Read bar code using remote or connected hand-held device </t>
  </si>
  <si>
    <t xml:space="preserve">Track specific item information (e.g., description, quantity) </t>
  </si>
  <si>
    <t xml:space="preserve">Ability to automatically update (e.g., download) inventory information into system. </t>
  </si>
  <si>
    <t>Ability to create bar code labels.</t>
  </si>
  <si>
    <t>Standard Asset Management Outputs</t>
  </si>
  <si>
    <t>Ability to generate a physical inventory report based on:</t>
  </si>
  <si>
    <t>Asset category</t>
  </si>
  <si>
    <t>Asset location</t>
  </si>
  <si>
    <t>Ability to generate a physical inventory exception report.</t>
  </si>
  <si>
    <t>Ability to generate a check-in/check-out log for temporarily assigned assets.</t>
  </si>
  <si>
    <t>Ability to generate a report showing history of assets/equipment assigned.</t>
  </si>
  <si>
    <t xml:space="preserve">Ability to print overview of assets on single page </t>
  </si>
  <si>
    <t>Supply Management</t>
  </si>
  <si>
    <t>Supplies Acquisition</t>
  </si>
  <si>
    <t>Ability to provide dedicated fields to record the receipt of an inventoried item:</t>
  </si>
  <si>
    <t xml:space="preserve">Ability to associate an image with item. </t>
  </si>
  <si>
    <t>Supply Tracking</t>
  </si>
  <si>
    <t>Ability to update inventory totals:</t>
  </si>
  <si>
    <t>Upon receipt of new inventory</t>
  </si>
  <si>
    <t>Upon assignment of inventoried items</t>
  </si>
  <si>
    <t xml:space="preserve">Ability to track troop inventory </t>
  </si>
  <si>
    <t>Ability to track badge issuance and history</t>
  </si>
  <si>
    <t>Supply Ordering</t>
  </si>
  <si>
    <t>Ability to notify designated personnel when orders are placed.</t>
  </si>
  <si>
    <t>Ability to generate a report of supplies ordered.</t>
  </si>
  <si>
    <t>Ability for supply requestor to query and select associated size information (e.g., if ordering pants, only display applicable pant width and length sizes).</t>
  </si>
  <si>
    <t>Ability to support bulk ordering.</t>
  </si>
  <si>
    <t>Ability to order items:</t>
  </si>
  <si>
    <t>By Individual</t>
  </si>
  <si>
    <t>Ability to set ordering limits based on:</t>
  </si>
  <si>
    <t>Rank/Role</t>
  </si>
  <si>
    <t>Supply Assignment</t>
  </si>
  <si>
    <t>Ability to provide dedicated fields to capture, maintain and track supplies assigned to personnel, including, but not limited to, the following:</t>
  </si>
  <si>
    <t>Ability to manage and track inventory using a bar code system including, but not limited to, the following functions:</t>
  </si>
  <si>
    <t xml:space="preserve">Standard Supply Management Outputs </t>
  </si>
  <si>
    <t>Supply category</t>
  </si>
  <si>
    <t>Supply location</t>
  </si>
  <si>
    <t>Ability to generate a report showing history of supplies assigned.</t>
  </si>
  <si>
    <t>Ability to generate a report of lost badges by:</t>
  </si>
  <si>
    <t>Ability to generate a report on the total number of a specified type of supplies issued.</t>
  </si>
  <si>
    <t>Fleet Management</t>
  </si>
  <si>
    <t>General Requirements</t>
  </si>
  <si>
    <t>Ability to provide dedicated fields to record the following related to each vehicle:</t>
  </si>
  <si>
    <t>VIN</t>
  </si>
  <si>
    <t>Issued to</t>
  </si>
  <si>
    <t>Year</t>
  </si>
  <si>
    <t>Style</t>
  </si>
  <si>
    <t>Registration</t>
  </si>
  <si>
    <t>Type (e.g., marked/unmarked/semi-marked/low profile)</t>
  </si>
  <si>
    <t>4x4</t>
  </si>
  <si>
    <t>Mileage</t>
  </si>
  <si>
    <t>Warranty information</t>
  </si>
  <si>
    <t>Fuel capacity</t>
  </si>
  <si>
    <t>Issue Date (including history of issue dates)</t>
  </si>
  <si>
    <t>Fleet Assignment</t>
  </si>
  <si>
    <t>Ability to track the assignment of vehicles by:</t>
  </si>
  <si>
    <t>Ability to capture history of vehicles assigned to a:</t>
  </si>
  <si>
    <t>Ability for system to identify the assignment of individuals as they are transferred.</t>
  </si>
  <si>
    <t>Ability to track the assignment of associated fleet equipment to each vehicle, including but not limited to:</t>
  </si>
  <si>
    <t>Fleet Return</t>
  </si>
  <si>
    <t>Ability to check vehicles back into inventory.</t>
  </si>
  <si>
    <t>Ability to track replaced equipment:</t>
  </si>
  <si>
    <t>Date replaced</t>
  </si>
  <si>
    <t>Reason replaced</t>
  </si>
  <si>
    <t>Disposition of vehicle</t>
  </si>
  <si>
    <t>Ability to track temporary assignment of vehicles.</t>
  </si>
  <si>
    <t>Ability to generate a report of all fleet inventory associated equipment (e.g., all items assigned to car and person) upon vehicle return.</t>
  </si>
  <si>
    <t>Fleet Maintenance and Replacement</t>
  </si>
  <si>
    <t>Ability to create maintenance schedules for vehicles requiring regular maintenance.</t>
  </si>
  <si>
    <t>Ability to generate alerts to individuals that their vehicle is due for maintenance or replacement.</t>
  </si>
  <si>
    <t>Ability to generate recall requests within the system.</t>
  </si>
  <si>
    <t>Ability to create recall alerts to notify individuals their vehicle has been recalled.</t>
  </si>
  <si>
    <t>Ability for fleet personnel to schedule maintenance electronically.</t>
  </si>
  <si>
    <t>Ability to document maintenance for a vehicle, including but not limited to the following:</t>
  </si>
  <si>
    <t xml:space="preserve">Mechanic </t>
  </si>
  <si>
    <t>Vehicle</t>
  </si>
  <si>
    <t>Repair</t>
  </si>
  <si>
    <t>Parts</t>
  </si>
  <si>
    <t>Tires</t>
  </si>
  <si>
    <t>Hours worked</t>
  </si>
  <si>
    <t>Accidents:</t>
  </si>
  <si>
    <t>Insurance Company</t>
  </si>
  <si>
    <t>Personnel Involved</t>
  </si>
  <si>
    <t>Associated incident (e.g., routine maintenance, cruiser crash)</t>
  </si>
  <si>
    <t>Standard Fleet Management Outputs</t>
  </si>
  <si>
    <t>Ability to generate a report based on any combination of the following:</t>
  </si>
  <si>
    <t>Vehicle assignment (e.g., unit, individual)</t>
  </si>
  <si>
    <t>Ability to generate a report showing history of maintenance to a vehicle.</t>
  </si>
  <si>
    <t xml:space="preserve">Agency defined </t>
  </si>
  <si>
    <t>Agency defined system</t>
  </si>
  <si>
    <t>Any Unit ID assigned to the incident</t>
  </si>
  <si>
    <t>Call Sign</t>
  </si>
  <si>
    <t xml:space="preserve">Name </t>
  </si>
  <si>
    <t xml:space="preserve">Unit ID </t>
  </si>
  <si>
    <t>Ability to track the assignment of associated fleet equipment to each Deputy, including but not limited to:</t>
  </si>
  <si>
    <t>Cameras</t>
  </si>
  <si>
    <t>Mobile fingerprint scanner</t>
  </si>
  <si>
    <t>Shotguns</t>
  </si>
  <si>
    <t>Traffic cones</t>
  </si>
  <si>
    <t xml:space="preserve">Crime scene tape </t>
  </si>
  <si>
    <t>Ability for users to update their mileage on an agency defined basis.</t>
  </si>
  <si>
    <t>Ability to generate reports listing vehicles due for maintenance/replacement during a user defined time period.</t>
  </si>
  <si>
    <t>Maintenance requests (e.g., routine, vehicle crash)</t>
  </si>
  <si>
    <t>Vehicle location (e.g., squad, city)</t>
  </si>
  <si>
    <t>Ability for personnel at each station/unit to record the inventory of an item.</t>
  </si>
  <si>
    <t>Ability to alert asset supervisor  when a station/unit has modified an item (e.g., transfer, create, edit).</t>
  </si>
  <si>
    <t>Item name (agency defined items)</t>
  </si>
  <si>
    <t>Assignment (e.g., squad, station)</t>
  </si>
  <si>
    <t>Ability to provide dedicated fields to gather information on  agency assets assigned to vehicles, stations, and units (e.g. shotguns, video cameras) including, but not limited to, the following information:</t>
  </si>
  <si>
    <t>Deputy assigned (Call sign)</t>
  </si>
  <si>
    <t>Vehicle assigned to (e.g., Vehicle ID)</t>
  </si>
  <si>
    <t xml:space="preserve">Ability to generate a report of all assets assigned to an individual or list of individuals assigned to an asset on single page or record  </t>
  </si>
  <si>
    <t>Ability for personnel at each station to record the inventory of an item.</t>
  </si>
  <si>
    <t>Ability to generate an automatic alert to designated personnel when inventory levels fall below an agency defined level (e.g., threshold levels).</t>
  </si>
  <si>
    <t>In bulk by station</t>
  </si>
  <si>
    <t>In bulk by unit</t>
  </si>
  <si>
    <t xml:space="preserve">Station </t>
  </si>
  <si>
    <t>Deputy/Call Sign</t>
  </si>
  <si>
    <t>Reports filed (including type of report)</t>
  </si>
  <si>
    <t>Arrests</t>
  </si>
  <si>
    <t>Court appearances</t>
  </si>
  <si>
    <t>Property Checks</t>
  </si>
  <si>
    <t>Crashes</t>
  </si>
  <si>
    <t>Calls for Service</t>
  </si>
  <si>
    <t>Motor Vehicle Stop</t>
  </si>
  <si>
    <t>Warrants Served</t>
  </si>
  <si>
    <t>Disabled Motor Vehicle Check</t>
  </si>
  <si>
    <t>Any Unit Status</t>
  </si>
  <si>
    <t>Investigative work</t>
  </si>
  <si>
    <t>Mobile Activity (i.e., unit status update)</t>
  </si>
  <si>
    <t>Field Reporting Activity (i.e., type of report taken)</t>
  </si>
  <si>
    <t>Dispatch time</t>
  </si>
  <si>
    <t>Call received time</t>
  </si>
  <si>
    <t>Arrival time</t>
  </si>
  <si>
    <t>Call clearance time</t>
  </si>
  <si>
    <t>Incident type change</t>
  </si>
  <si>
    <t>Self-initiated activity</t>
  </si>
  <si>
    <t>Dispatched activity</t>
  </si>
  <si>
    <t>Ability to create temporary fields to track officer time on specific activities (e.g. for grant tracking purposes).</t>
  </si>
  <si>
    <t>Ability to track "hold-over" time (time officer held on-duty past end of shift).</t>
  </si>
  <si>
    <t>Timeframe (e.g., hour range)</t>
  </si>
  <si>
    <t>Shift</t>
  </si>
  <si>
    <t>Location (e.g., sector)</t>
  </si>
  <si>
    <t>Activity type</t>
  </si>
  <si>
    <t>Ability to provide dedicated fields to capture Deputy activity information, including, but not limited to:</t>
  </si>
  <si>
    <t>Agency defined other field</t>
  </si>
  <si>
    <t>Ability for the above data elements to be automatically calculated based upon a Deputy's:</t>
  </si>
  <si>
    <t>Ability to track the following call information by Deputy:</t>
  </si>
  <si>
    <t>Ability for CAD Call for Service information to automatically populate and update Deputy activity information.</t>
  </si>
  <si>
    <t>Standard Deputy Activity Module Outputs</t>
  </si>
  <si>
    <t>Ability to generate reports of Deputy activity by any combination of the following:</t>
  </si>
  <si>
    <t>Ability for a supervisor to generate summary reports of subordinate Deputy activities at:</t>
  </si>
  <si>
    <t>Ability for Deputies to add information that does not come from CAD to their logs.</t>
  </si>
  <si>
    <t>Ability to route activity reports to agency defined personnel.</t>
  </si>
  <si>
    <t>Ability to capture and maintain agency defined officer activity information, including, but not limited to:</t>
  </si>
  <si>
    <t>Ability to account for number of days working in summary statistics (e.g., arrests/day; tickets/day).</t>
  </si>
  <si>
    <t>Station level</t>
  </si>
  <si>
    <t>Deputy Activity Log</t>
  </si>
  <si>
    <t>Ability for supervisor to review logged mobile messages for a auditing purposes.</t>
  </si>
  <si>
    <t>Ability to log all mobile message.</t>
  </si>
  <si>
    <t>Pre-Booking Requirements</t>
  </si>
  <si>
    <t>Ability to link information entered in the arrest database to all other applicable modules to eliminate the potential for duplicate data entry.</t>
  </si>
  <si>
    <t>Pictometry</t>
  </si>
  <si>
    <t>Interface Functional Requirements</t>
  </si>
  <si>
    <t>Multi-Application Interfaces</t>
  </si>
  <si>
    <t>Ability to time stamp all system transactions to the tenth of a second.</t>
  </si>
  <si>
    <t>Ability to support a two-way interface between the CAD application and Pictometry.</t>
  </si>
  <si>
    <t>Ability to trigger the launch of the Pictometry application upon initiation of a call for service.</t>
  </si>
  <si>
    <t>Ability to transfer location coordinates from CAD to Pictometry upon verification of an incident location.</t>
  </si>
  <si>
    <t>Ability for Pictometry imagery to pan with the CAD map display.</t>
  </si>
  <si>
    <t>Ability to click on a location on the CAD map and have that point viewed in the Pictometry application.</t>
  </si>
  <si>
    <t>Ability to provide drop down menus as appropriate for data entry (e.g., offense, statute).</t>
  </si>
  <si>
    <t>Spectracom NetClock</t>
  </si>
  <si>
    <t>Ability for the following applications and equipment to share the master time source:</t>
  </si>
  <si>
    <t xml:space="preserve">CAD </t>
  </si>
  <si>
    <t>Mobile system</t>
  </si>
  <si>
    <t>CAD/Mobile-AFR</t>
  </si>
  <si>
    <t xml:space="preserve">Field Reporting </t>
  </si>
  <si>
    <t>CAD consoles</t>
  </si>
  <si>
    <t>Ability to share information between the CAD/Mobile and AFR applications.</t>
  </si>
  <si>
    <t>Ability for CAD incident information to populate reports generated in AFR.</t>
  </si>
  <si>
    <t>Ability for CAD incident information to populate forms generated in AFR.</t>
  </si>
  <si>
    <t>Ability for AFR users to query CAD to retrieve information from previous incidences.</t>
  </si>
  <si>
    <t>Ventura County GIS Database</t>
  </si>
  <si>
    <t>Ability to import Ventura County GIS data into a geofile(s) that can be used by the provided public safety applications.</t>
  </si>
  <si>
    <t>Ability to support any Ventura County GIS map layer.</t>
  </si>
  <si>
    <t>Ability for updates to the Ventura County GIS data file to trigger updates to the CAD geofile.</t>
  </si>
  <si>
    <t>Intrado VIPER Power 911</t>
  </si>
  <si>
    <t>Ability to submit MSAG location for address validation.</t>
  </si>
  <si>
    <t>Ability to validate MSAG location.</t>
  </si>
  <si>
    <t xml:space="preserve">Ability to update previously plotted pin on the CAD map once address has been validated. </t>
  </si>
  <si>
    <t>Ability to visually display incoming calls on the CAD map in a distinct way.</t>
  </si>
  <si>
    <t>Ability to visually display answered calls on the CAD map in a distinct way.</t>
  </si>
  <si>
    <t xml:space="preserve">Ability to convert Phase II Wireless call ALI data containing lat/long coordinates to a location on the CAD map.  </t>
  </si>
  <si>
    <t xml:space="preserve">Ability to plot  Phase II Wireless call ALI data containing lat/long coordinates to a location on the CAD map.  </t>
  </si>
  <si>
    <t xml:space="preserve">Ability to plot  cell tower location when only Phase I information is available.  </t>
  </si>
  <si>
    <t>Ability to view any address received from the 911 system as:</t>
  </si>
  <si>
    <t>Street address</t>
  </si>
  <si>
    <t>Radius from intersection</t>
  </si>
  <si>
    <t>DSS Equature Logging Recorder</t>
  </si>
  <si>
    <t>Ability to capture CAD activity screenshots.</t>
  </si>
  <si>
    <t>Ability to capture CAD activity screenshots at three second intervals.</t>
  </si>
  <si>
    <t>Ability to transfer CAD screen shots to DSS Equature as digital files.</t>
  </si>
  <si>
    <t xml:space="preserve">Ability to select and display Pictometry as a CAD map layer. </t>
  </si>
  <si>
    <t>Ability to transfer incident location to Pictometry upon verification of an incident location.</t>
  </si>
  <si>
    <t>Ability to transfer incident location updates to Pictometry view.</t>
  </si>
  <si>
    <t>Digital Sandbox</t>
  </si>
  <si>
    <t xml:space="preserve">Ability to support a two-way interface between the CAD application and the County's homegrown Warrant Mapping System. </t>
  </si>
  <si>
    <t xml:space="preserve">Ability to transfer warrant information from the Warrant Mapping System to the CAD map. </t>
  </si>
  <si>
    <t xml:space="preserve">Ability to query the Warrant Mapping System from CAD. </t>
  </si>
  <si>
    <t xml:space="preserve">AFR Interfaces </t>
  </si>
  <si>
    <t>Leopard Photo Management System</t>
  </si>
  <si>
    <t>Warrant Mapping System</t>
  </si>
  <si>
    <t>Ability to support a one way transfer of crime scene photos from the AFR to the Leopard system.</t>
  </si>
  <si>
    <t>Ability for call taker to transfer all ANI/ALI data into the CAD corresponding dedicated fields.</t>
  </si>
  <si>
    <t xml:space="preserve">Ability for call taker to transfer time stamps into the CAD corresponding dedicated fields. </t>
  </si>
  <si>
    <t xml:space="preserve">Ability to provide a one way interface from CAD to the DSS Equature Logging Recorder. </t>
  </si>
  <si>
    <t>Ability to support a one way transfer of associated crime scene identification information from the AFR to the Leopard system.</t>
  </si>
  <si>
    <t xml:space="preserve">Ability to transfer crime scene photos upon report approval. </t>
  </si>
  <si>
    <t>Ability to identify changes to code table by:</t>
  </si>
  <si>
    <t xml:space="preserve">Ability to use the last (1-3) digits of an event number to retrieve an event occurring after midnight including events that are: </t>
  </si>
  <si>
    <t>County Wants/Warrants system</t>
  </si>
  <si>
    <t xml:space="preserve">Ability to change the ALI information if it is different from the location of occurrence. </t>
  </si>
  <si>
    <t xml:space="preserve">Ability to immediately launch, log on and begin using the Training CAD application and all associated interfaces by clicking on an icon in the "Start" summary list. </t>
  </si>
  <si>
    <t>Ability to autopopulate premise history information author by user log in information.</t>
  </si>
  <si>
    <t>Display agency defined data elements from within VCIJIS</t>
  </si>
  <si>
    <t>Ability to turn map layers on and off by user.</t>
  </si>
  <si>
    <t>Ability to save map layer settings by user.</t>
  </si>
  <si>
    <t>Ability to provide read-only access to CAD activity.</t>
  </si>
  <si>
    <t>Ability to define CAD access by terminal or user.</t>
  </si>
  <si>
    <t>Ability to alert receiving user when a saved call has been forwarded to them via:</t>
  </si>
  <si>
    <t>Ability to relate X/Y or lat/long coordinates in any format to the closest intersection.</t>
  </si>
  <si>
    <t>Ability to override agency defined information once it has been transferred into the event entry screen and before the event has been entered.</t>
  </si>
  <si>
    <t>Ability to omit directionals (N,S,E,W) and have them offered in a candidate list.</t>
  </si>
  <si>
    <t>Ability to view all hazard and premise entries in a summary list.</t>
  </si>
  <si>
    <t>Ability to print hazard.</t>
  </si>
  <si>
    <t>Ability to display visual indicator when unit loses network connectivity.</t>
  </si>
  <si>
    <t>Ability to list unit locations in text form (e.g., closest address point).</t>
  </si>
  <si>
    <t>Ability to list unit locations in text form (e.g., closest address point) with one command.</t>
  </si>
  <si>
    <t>Ability to assign event numbers to all field initiated events.</t>
  </si>
  <si>
    <t>Ability to indicate to all users when the controlling dispatcher has viewed updated event information (e.g., highlighting is removed from event).</t>
  </si>
  <si>
    <t>Ability to use an agency defined command that automatically appears on the command line to allow dispatcher to rapidly update an event (e.g., when an unit is in pursuit).</t>
  </si>
  <si>
    <t>Ability to treat a reopened call as a new call for statistical purposes with the reopen time stamp considered as the initiate and entry time.</t>
  </si>
  <si>
    <t>Ability to request a tow for a particular community and receive information for the tow company that is at the top of the list.</t>
  </si>
  <si>
    <t>Ability to assign multiple reports to one event.</t>
  </si>
  <si>
    <t>Ability to reset user passwords.</t>
  </si>
  <si>
    <t>Ability to automatically run queries based on agency defined commands.</t>
  </si>
  <si>
    <t>Ability to track changes to the hazard and premise information in audit log.</t>
  </si>
  <si>
    <t xml:space="preserve">Ability to manually enter date and time stamps during "catch up" mode. </t>
  </si>
  <si>
    <t>Ability to filter query returns based on any operational data element.</t>
  </si>
  <si>
    <t xml:space="preserve">Ability to save incident diagram by location for use at a later date. </t>
  </si>
  <si>
    <t>Ability to export incident diagram to PDF.</t>
  </si>
  <si>
    <t>Ability to identify an incident that is not a crime.</t>
  </si>
  <si>
    <t>Ability to track status of vehicle (e.g., in service, out of service).</t>
  </si>
  <si>
    <t>Ability to associate codes with vehicle assignment.</t>
  </si>
  <si>
    <t xml:space="preserve">Agency-defined </t>
  </si>
  <si>
    <t>Ability to unlink vehicles from personnel upon return.</t>
  </si>
  <si>
    <t>Ability to update inventory with mass data upload (e.g. spreadsheet of all inventory items in one upload).</t>
  </si>
  <si>
    <t>Ability for supply supervisor to electronically communicate with requestor to notify individual of outcome (e.g., out of stock, back order).</t>
  </si>
  <si>
    <t xml:space="preserve">Ventura County Message Switch </t>
  </si>
  <si>
    <t>Ability to transfer information from the CAD/Mobile system to the County message switch via XML format.</t>
  </si>
  <si>
    <t>Ability to transfer information from the AFR system to the County message switch via XML format.</t>
  </si>
  <si>
    <t xml:space="preserve">Ability for CAD incident information to transfer to the message switch upon initiation of an incident. </t>
  </si>
  <si>
    <t>Ability to transfer all CAD incident information and updates to the message switch in real-time.</t>
  </si>
  <si>
    <t>Ability to query RMS module by:</t>
  </si>
  <si>
    <t>Phone number</t>
  </si>
  <si>
    <t>Prior contacts</t>
  </si>
  <si>
    <t xml:space="preserve">Ability for subject query returns to include: </t>
  </si>
  <si>
    <t>Alias</t>
  </si>
  <si>
    <t xml:space="preserve">Associated gang information </t>
  </si>
  <si>
    <t>Demographics including:</t>
  </si>
  <si>
    <t>Gender</t>
  </si>
  <si>
    <t>Eye Color</t>
  </si>
  <si>
    <t>Scars, marks, tattoos</t>
  </si>
  <si>
    <t>Address history</t>
  </si>
  <si>
    <t xml:space="preserve">Phone number history </t>
  </si>
  <si>
    <t>Identification number</t>
  </si>
  <si>
    <t>Mug shots (if available)</t>
  </si>
  <si>
    <t>Ability to query the IMS module by:</t>
  </si>
  <si>
    <t>Ability for the CAD/Mobile/AFR interface to CLETS/NCIC via the message switch to be CJIS compliant.</t>
  </si>
  <si>
    <t>Ability to query the CLETS/NCIC via the message switch for:</t>
  </si>
  <si>
    <t>Wants and warrants</t>
  </si>
  <si>
    <t>Weapons</t>
  </si>
  <si>
    <t>Stolen property including:</t>
  </si>
  <si>
    <t>Bicycles</t>
  </si>
  <si>
    <t>Boats</t>
  </si>
  <si>
    <t>Automobiles</t>
  </si>
  <si>
    <t>Vehicle Registration (including out-of-state information)</t>
  </si>
  <si>
    <t>Sex offender registration</t>
  </si>
  <si>
    <t>Protective orders</t>
  </si>
  <si>
    <t xml:space="preserve">Aircraft registration information </t>
  </si>
  <si>
    <t>Ability to run CLETS/NCIC queries via the message switch from:</t>
  </si>
  <si>
    <t>Query mask (e.g., without exiting the application to run queries)</t>
  </si>
  <si>
    <t>Ability to copy and paste CLETS/NCIC returns into:</t>
  </si>
  <si>
    <t>Active CAD event</t>
  </si>
  <si>
    <t xml:space="preserve">Closed CAD event </t>
  </si>
  <si>
    <t xml:space="preserve">Ability to send updated call for service record with "hit" to Deputy's MDC. </t>
  </si>
  <si>
    <t xml:space="preserve">Mobile </t>
  </si>
  <si>
    <t xml:space="preserve">Ability to support automatic CLETS/NCIC queries based on agency defined commands. </t>
  </si>
  <si>
    <t>Ability for user to perform manual CLETS/NCIC queries.</t>
  </si>
  <si>
    <t>Ability for multiple users to query CLETS/NCIC via the message switch with no delays (under normal activity and normal volume).</t>
  </si>
  <si>
    <t>Ability to allow single user to simultaneously query a vehicle run in CLETS and the registered owner in the AFR and VCIJIS RMS (via message switch).</t>
  </si>
  <si>
    <t>Reports</t>
  </si>
  <si>
    <t>Supplements</t>
  </si>
  <si>
    <t>Field interview cards</t>
  </si>
  <si>
    <t xml:space="preserve">Ability for an individual to flag a report as secure (e.g., confidential) and have the "secure" flag transferred via the interface for internal routing purposes. </t>
  </si>
  <si>
    <t>Ability to query VCIJIS IMS module via the message switch from within the AFR system.</t>
  </si>
  <si>
    <t>Ability to query VCIJIS RMS module via the message switch from within the AFR system.</t>
  </si>
  <si>
    <t xml:space="preserve">Ability for the AFR system to receive VCIJIS violation codes transferred to the AFR system at County defined intervals. </t>
  </si>
  <si>
    <t xml:space="preserve">Ability for user to drill down into results for additional information.   </t>
  </si>
  <si>
    <t xml:space="preserve">Ability for interface to recognize incident updates and update the corresponding record appropriately. </t>
  </si>
  <si>
    <t xml:space="preserve">Ability to query the master record information on subjects in the VCIJIS RMS module from the CAD/Mobile application. </t>
  </si>
  <si>
    <t>Ability to query VCIJIS' IMS module via the message switch from the CAD/Mobile application to obtain master record information on subjects.</t>
  </si>
  <si>
    <t xml:space="preserve">Ability for CLETS/NCIC data returns (e.g., person or vehicle information) be available to populate reports, forms and citations. </t>
  </si>
  <si>
    <t xml:space="preserve">Ability for agency to disable automatic query capability .  </t>
  </si>
  <si>
    <t>Related documents (e.g., scanned documents, diagrams, photographs)</t>
  </si>
  <si>
    <t xml:space="preserve">Ability for all returns (e.g., subject, vehicle, organization, and location records) to auto-populate relevant fields in AFR reports and forms. </t>
  </si>
  <si>
    <t xml:space="preserve">Ability for reports, upon supervisor approval, to automatically transfer (via the message switch) digitally from the AFR system to the FileNetP8 system for storage. </t>
  </si>
  <si>
    <t xml:space="preserve">Ability to query RMS, IMS, County Wants/Warrants, CLETS/NCIC simultaneously in a single transaction. </t>
  </si>
  <si>
    <t>CAD Incidents</t>
  </si>
  <si>
    <t xml:space="preserve">RMS Master Record Search Queries </t>
  </si>
  <si>
    <t>IMS Master Record Search Queries</t>
  </si>
  <si>
    <t>California Law Enforcement Telecommunication System (CLETS)/National Crime Information Center (NCIC) Queries</t>
  </si>
  <si>
    <t xml:space="preserve">County Wants and Warrants Queries </t>
  </si>
  <si>
    <t>Reports and Forms</t>
  </si>
  <si>
    <t>FileNet P8 System</t>
  </si>
  <si>
    <t>Violation Codes</t>
  </si>
  <si>
    <t>Wants</t>
  </si>
  <si>
    <t>Warrants</t>
  </si>
  <si>
    <t xml:space="preserve">Probation information </t>
  </si>
  <si>
    <t>Warrant number</t>
  </si>
  <si>
    <t xml:space="preserve">Any combination of above </t>
  </si>
  <si>
    <t xml:space="preserve">Ability for query returns to include: </t>
  </si>
  <si>
    <t>Ability to query local wants/warrants from the CAD/Mobile application by:</t>
  </si>
  <si>
    <t>Warrant summary</t>
  </si>
  <si>
    <t>Service Diligence History</t>
  </si>
  <si>
    <t>Warrant detail</t>
  </si>
  <si>
    <t>Ability to run wants/warrants queries via the message switch from:</t>
  </si>
  <si>
    <t>Ability to alert agency-defined CAD users when a mobile user receives a hit on a wants/warrants query.</t>
  </si>
  <si>
    <t>Ability for agency to modify notifications.</t>
  </si>
  <si>
    <t>Ability to attach "hits" to the call for service record.</t>
  </si>
  <si>
    <t>Ability for agency to modify or disable automatic actions.</t>
  </si>
  <si>
    <t xml:space="preserve">Ability to support agency-defined automatic queries triggered by the entry of specific pre-defined transactions. </t>
  </si>
  <si>
    <t>AFR system operations</t>
  </si>
  <si>
    <t>Ability to set default codes.</t>
  </si>
  <si>
    <t xml:space="preserve">Ability for an agency defined group to lock a report. </t>
  </si>
  <si>
    <t>Ability to identify who locked a report in the audit log.</t>
  </si>
  <si>
    <t>Ability to identify which user/user groups have the ability to:</t>
  </si>
  <si>
    <t>Modify reports</t>
  </si>
  <si>
    <t>Print reports</t>
  </si>
  <si>
    <t>View reports</t>
  </si>
  <si>
    <t>Delete reports</t>
  </si>
  <si>
    <t>Ability to notify system administrator when an unauthorized user attempts to access the system.</t>
  </si>
  <si>
    <t>Ability to allow agency-defined users to log into multiple workstations concurrently.</t>
  </si>
  <si>
    <t>Ability to prevent users from logging into multiple workstations concurrently.</t>
  </si>
  <si>
    <t>Ability for VCSO to create a security group that can reset passwords on behalf of users.</t>
  </si>
  <si>
    <t xml:space="preserve">Ability to log all messages regardless of device type. </t>
  </si>
  <si>
    <t>Ability to generate a vendor activity report including:</t>
  </si>
  <si>
    <t xml:space="preserve">Date/time vendor accessed system </t>
  </si>
  <si>
    <t>Ability to view all CAD activity from any workstation.</t>
  </si>
  <si>
    <t>Ability to comply with published NENA NG911 standards (www.nena.org/?page=Standards).</t>
  </si>
  <si>
    <t>Ability to comply with NIEM standards (www.niem.gov/technical/Pages/references-specs.aspx).</t>
  </si>
  <si>
    <t>Order in which fields are displayed</t>
  </si>
  <si>
    <t>Ability to "quick save" a partially completed call for service, without entering the completed call.</t>
  </si>
  <si>
    <t>Ability to "quick save" multiple partially completed calls for service without entering the completed calls.</t>
  </si>
  <si>
    <t>Ability for any authorized user to view and complete another user's saved calls.</t>
  </si>
  <si>
    <t>Ability to enter call for service and generate CAD event number for a call that does not require a unit to be dispatched.</t>
  </si>
  <si>
    <t>Ability to enter call for service and generate a CAD event number and report number for a call that does not require a unit to be dispatched.</t>
  </si>
  <si>
    <t>Ability for the dispatcher to transfer data returned from external sources to the history of a specific call for service on a separate tab.</t>
  </si>
  <si>
    <t>Ability for the dispatcher to transfer data returned from external sources to the history of a specific unit on a separate tab.</t>
  </si>
  <si>
    <t xml:space="preserve">Ability to retrieve deputy activity for last 6 months (minimally) by: </t>
  </si>
  <si>
    <t>Intersecting features:</t>
  </si>
  <si>
    <t>Interstate highways:</t>
  </si>
  <si>
    <t>Ability to enter common place name in location field and have correct address autopopulate along with common place name (e.g., Vons).</t>
  </si>
  <si>
    <t>Ability to accept numeric values (e.g., 1, 20, 1st).</t>
  </si>
  <si>
    <t>Ability of system to support up to eleven (11) call priority levels.</t>
  </si>
  <si>
    <t xml:space="preserve">Ability for new information to appear in duplicate calls in a visually distinct manner. </t>
  </si>
  <si>
    <t>Incident location during address verification</t>
  </si>
  <si>
    <t xml:space="preserve">Ability to reroute directions based on street closures. </t>
  </si>
  <si>
    <t>Ability to automatically refresh current vehicle location at agency-defined intervals including:</t>
  </si>
  <si>
    <t>Refresh screen</t>
  </si>
  <si>
    <t>Perform a query</t>
  </si>
  <si>
    <t>Open another screen</t>
  </si>
  <si>
    <t>Ability to view updates to call in real time (as they are entered) without having to:</t>
  </si>
  <si>
    <t>Logged on and available users</t>
  </si>
  <si>
    <t>Logged on and not available (e.g., on another incident) users</t>
  </si>
  <si>
    <t>Users who are not logged on</t>
  </si>
  <si>
    <t>Ability for agency to define different time parameters based on call type.</t>
  </si>
  <si>
    <t>Ability for dispatcher to put a unit on a subject stop and query subject in the following databases, in one step:</t>
  </si>
  <si>
    <t>Ability to show stacked calls as dispatched until the deputy is en route or on scene.</t>
  </si>
  <si>
    <t>Ability to place a roster or individual unit on-duty, but unavailable for calls until they notify the dispatcher that they are in service.</t>
  </si>
  <si>
    <t xml:space="preserve">Ability to prevent a unit from logging off the application while still assigned to an event. </t>
  </si>
  <si>
    <t>Ability to record the primary unit for each event.</t>
  </si>
  <si>
    <t>Ability to update the primary unit for each event.</t>
  </si>
  <si>
    <t>Ability to edit the primary unit for each event.</t>
  </si>
  <si>
    <t>Ability to use one command to remove the following units from an event:</t>
  </si>
  <si>
    <t>Multiple units</t>
  </si>
  <si>
    <t>Alphabetically within community service areas, as specified by VCSO</t>
  </si>
  <si>
    <t xml:space="preserve">Ability to filter disposition codes based on type ahead/auto-complete functionality. </t>
  </si>
  <si>
    <t>Cancelled report number</t>
  </si>
  <si>
    <t>Person requesting the cancellation</t>
  </si>
  <si>
    <t>Ability to retrieve a cancelled event by:</t>
  </si>
  <si>
    <t>Report and Event Initiation and Cancellation</t>
  </si>
  <si>
    <t>Ability to provide a standard format with the following fields for a BOLO record:</t>
  </si>
  <si>
    <t>Ability to forward BOLO information to appropriate dispatcher(s) and have BOLO appear in pending events.</t>
  </si>
  <si>
    <t>Ability to support a CAD testing/training environment that mirrors the functionality of the CAD production environment.</t>
  </si>
  <si>
    <t>Ability to support a CAD testing/training environment that mirrors the functionality of the CAD production environment, without affecting production environment operations.</t>
  </si>
  <si>
    <t>Ability to process retroactive incidents and assign incident numbers in the same manner as new incidents.</t>
  </si>
  <si>
    <t>Ability to manually attach event numbers.</t>
  </si>
  <si>
    <t>Ability for the user to add character (e.g., Just occurred (J) or In progress (I)) and upgrade/downgrade the call priority code accordingly.</t>
  </si>
  <si>
    <t>Ability for dispatcher to put a unit on a field initiated activity and query the  license plate in the following databases, in one step:</t>
  </si>
  <si>
    <t xml:space="preserve">Ability to store mobile  information on the MDC for agency defined period of time. </t>
  </si>
  <si>
    <t xml:space="preserve">Ability to "lock" (e.g., prevent unauthorized access) a mobile device without logging off of system. </t>
  </si>
  <si>
    <t>Ability to notify sender that receiver is not logged into application.</t>
  </si>
  <si>
    <t>Ability to restrict routing directions based on agency-defined constraints (e.g., one way street, on ramps/off ramps).</t>
  </si>
  <si>
    <t xml:space="preserve">Ability to validate manually entered disposition code against code tables. </t>
  </si>
  <si>
    <t>Ability for authorized users to enter vehicle stops on the entry form and automatically run the license plate against all available relevant databases in a single transaction.</t>
  </si>
  <si>
    <t>Ability to support type ahead (auto-complete) functionality for an SOC.</t>
  </si>
  <si>
    <t>Currency</t>
  </si>
  <si>
    <t>Ability to automatically save reports in progress at an agency defined interval.</t>
  </si>
  <si>
    <t>Ability to manually initiate a report.</t>
  </si>
  <si>
    <t>Ability to populate a report with search results.</t>
  </si>
  <si>
    <t xml:space="preserve">Ability to cut and past from MS word into the AFR and preserve formatting. </t>
  </si>
  <si>
    <t>Incomplete</t>
  </si>
  <si>
    <t>Awaiting approval</t>
  </si>
  <si>
    <t>Approved</t>
  </si>
  <si>
    <t>Returned</t>
  </si>
  <si>
    <t>Agency defined</t>
  </si>
  <si>
    <t>Ability to track the status of reports:</t>
  </si>
  <si>
    <t>Department</t>
  </si>
  <si>
    <t>IMS</t>
  </si>
  <si>
    <t>County Wants/Warrants</t>
  </si>
  <si>
    <t>Ability to display query results in a single, consolidated screen:</t>
  </si>
  <si>
    <t xml:space="preserve">Ability to query the VCIJIS IMS module via the message switch from the CAD/Mobile application. </t>
  </si>
  <si>
    <t>Ability to query the following VCIJIS information, via the message switch, from the CAD/Mobile application:</t>
  </si>
  <si>
    <t>Ability to copy and paste wants/warrants returns into:</t>
  </si>
  <si>
    <t>Active CAD events</t>
  </si>
  <si>
    <t>Closed CAD events</t>
  </si>
  <si>
    <t>Ability to generate manual wants/warrants queries.</t>
  </si>
  <si>
    <t>Ability to automatically transfer reports and forms upon supervisor approval from the AFR to the message switch:</t>
  </si>
  <si>
    <t>ANI/ALI controller</t>
  </si>
  <si>
    <t>Voice logging recorders</t>
  </si>
  <si>
    <t>Ability to plot incoming 911 calls on the CAD application map when the call is received by the 911 system.</t>
  </si>
  <si>
    <t>Ability to provide a one-way interface  from the Intrado Viper Power 911 system to the CAD application.</t>
  </si>
  <si>
    <t>Ability to support a one way transfer of CAD incident information to Digital Sandbox.</t>
  </si>
  <si>
    <t>Ability to transfer data from the field reporting application to a pre-booking module.</t>
  </si>
  <si>
    <t>Ability to populate relevant fields of the pre-booking  module with data entered in a field report.</t>
  </si>
  <si>
    <t>Ability to enter individual arrest information into a pre-booking module.</t>
  </si>
  <si>
    <t>Ability to enter mass arrest information into a pre-booking module.</t>
  </si>
  <si>
    <r>
      <t>Ability for system to identify required forms based on the offense type (</t>
    </r>
    <r>
      <rPr>
        <sz val="11"/>
        <color rgb="FFFF0000"/>
        <rFont val="Calibri"/>
        <family val="2"/>
        <scheme val="minor"/>
      </rPr>
      <t>see RFP Attachment X</t>
    </r>
    <r>
      <rPr>
        <sz val="11"/>
        <rFont val="Calibri"/>
        <family val="2"/>
        <scheme val="minor"/>
      </rPr>
      <t>)</t>
    </r>
  </si>
  <si>
    <t xml:space="preserve">Call initiated time </t>
  </si>
  <si>
    <t>Ability to assign multiple CAD event numbers to one call for service (e.g., multiple vehicle burglaries discovered in close proximity and each crime requires unique incident number.</t>
  </si>
  <si>
    <t xml:space="preserve">RP Information </t>
  </si>
  <si>
    <t>Ability to configure unit status timers at the user, agency and system level.</t>
  </si>
  <si>
    <t xml:space="preserve">Ability to provide incident timers and alerts based upon agency-defined parameters (e.g., type of incident, unit arrival time, priority status, unit status) and times. </t>
  </si>
  <si>
    <t>Ability for agency to define different time parameters based on unit status.</t>
  </si>
  <si>
    <t>Changes made to the system by the vendor</t>
  </si>
  <si>
    <t xml:space="preserve">Events </t>
  </si>
  <si>
    <t>Ability to list all unit locations in text form by geographic area.</t>
  </si>
  <si>
    <t>Ability to place a back up unit not previously assigned to a specific incident en route with one command.</t>
  </si>
  <si>
    <t xml:space="preserve">Ability to place a back up unit not previously assigned to a specific incident on scene with one command. </t>
  </si>
  <si>
    <t>Ability to support a one-way interface between the CAD/Mobile applications and CLETS/NCIC via the Ventura County Message switch.</t>
  </si>
  <si>
    <t>Ability to add free text to the end of any command entered.</t>
  </si>
  <si>
    <t>Probation details</t>
  </si>
  <si>
    <t>Ability for agency to deactivate notifications.</t>
  </si>
  <si>
    <t>Ability to support a one-way interface between the AFR applications and CLETS/NCIC via the Ventura County Message switch.</t>
  </si>
  <si>
    <t>General County Message Switch Requirements</t>
  </si>
  <si>
    <t>Ability to date and time stamp contractor communications including:</t>
  </si>
  <si>
    <t xml:space="preserve">Ability to retrieve and view communications activity including: </t>
  </si>
  <si>
    <t xml:space="preserve">Ability to review all communications activity performed by: </t>
  </si>
  <si>
    <t xml:space="preserve">Ability to disable communications activity tracking by: </t>
  </si>
  <si>
    <t>Ventura County</t>
  </si>
  <si>
    <t>Ventura County \Request for Proposals # 5694</t>
  </si>
  <si>
    <t>Detailed functional requirements for the systems desired by  Ventura County are provided in this spreadsheet.  These requirements are based on the needs and requirements of the County as well as industry standard guidelines for public safety systems design, implementation and operation.  The following codes should be used to indicate the ability of the proposed system to meet the needs of the County.</t>
  </si>
  <si>
    <t>Place an "X" within the appropriate response column next to each requirement.  Where applicable and where requested, provide additional information that describes the way in which the proposed system fulfills the given requirement or how an alternative to the requirement will meet  the County's needs.  Short responses may be provided in the "Comments" column, while longer answers may be provided on a separate page.  Do not insert rows into any portion of the document.</t>
  </si>
</sst>
</file>

<file path=xl/styles.xml><?xml version="1.0" encoding="utf-8"?>
<styleSheet xmlns="http://schemas.openxmlformats.org/spreadsheetml/2006/main" xmlns:mc="http://schemas.openxmlformats.org/markup-compatibility/2006" xmlns:x14ac="http://schemas.microsoft.com/office/spreadsheetml/2009/9/ac" mc:Ignorable="x14ac">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sz val="10"/>
      <name val="Arial"/>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b/>
      <sz val="14"/>
      <name val="Arial"/>
      <family val="2"/>
    </font>
    <font>
      <sz val="11"/>
      <name val="Calibri"/>
      <family val="2"/>
      <scheme val="minor"/>
    </font>
    <font>
      <sz val="11"/>
      <color indexed="8"/>
      <name val="Calibri"/>
      <family val="2"/>
      <scheme val="minor"/>
    </font>
    <font>
      <b/>
      <sz val="11"/>
      <color indexed="8"/>
      <name val="Calibri"/>
      <family val="2"/>
      <scheme val="minor"/>
    </font>
    <font>
      <sz val="10"/>
      <name val="Calibri"/>
      <family val="2"/>
      <scheme val="minor"/>
    </font>
    <font>
      <b/>
      <sz val="11"/>
      <color theme="1"/>
      <name val="Calibri"/>
      <family val="2"/>
      <scheme val="minor"/>
    </font>
    <font>
      <b/>
      <sz val="11"/>
      <name val="Calibri"/>
      <family val="2"/>
      <scheme val="minor"/>
    </font>
    <font>
      <sz val="11"/>
      <color indexed="10"/>
      <name val="Calibri"/>
      <family val="2"/>
      <scheme val="minor"/>
    </font>
    <font>
      <u/>
      <sz val="10"/>
      <color indexed="12"/>
      <name val="Arial"/>
      <family val="2"/>
    </font>
    <font>
      <sz val="11"/>
      <color rgb="FFFF0000"/>
      <name val="Calibri"/>
      <family val="2"/>
      <scheme val="minor"/>
    </font>
    <font>
      <b/>
      <sz val="10"/>
      <name val="Arial"/>
      <family val="2"/>
    </font>
    <font>
      <u/>
      <sz val="10"/>
      <color theme="10"/>
      <name val="Arial"/>
      <family val="2"/>
    </font>
    <font>
      <sz val="12"/>
      <name val="Calibri"/>
      <family val="2"/>
      <scheme val="minor"/>
    </font>
    <font>
      <b/>
      <sz val="12"/>
      <name val="Arial"/>
      <family val="2"/>
    </font>
    <font>
      <sz val="11"/>
      <name val="Arial"/>
      <family val="2"/>
    </font>
    <font>
      <b/>
      <sz val="11"/>
      <name val="Arial"/>
      <family val="2"/>
    </font>
    <font>
      <sz val="12"/>
      <name val="Arial"/>
      <family val="2"/>
    </font>
    <font>
      <sz val="10"/>
      <name val="Times New Roman"/>
      <family val="1"/>
    </font>
    <font>
      <sz val="10"/>
      <name val="Arial"/>
    </font>
    <font>
      <sz val="12"/>
      <color indexed="8"/>
      <name val="Calibri"/>
      <family val="2"/>
      <scheme val="minor"/>
    </font>
    <font>
      <sz val="10"/>
      <color theme="1"/>
      <name val="Arial"/>
      <family val="2"/>
    </font>
    <font>
      <i/>
      <sz val="11"/>
      <name val="Calibri"/>
      <family val="2"/>
      <scheme val="minor"/>
    </font>
    <font>
      <i/>
      <sz val="11"/>
      <color indexed="10"/>
      <name val="Calibri"/>
      <family val="2"/>
      <scheme val="minor"/>
    </font>
    <font>
      <i/>
      <sz val="11"/>
      <color indexed="8"/>
      <name val="Calibri"/>
      <family val="2"/>
      <scheme val="minor"/>
    </font>
    <font>
      <u/>
      <sz val="11"/>
      <color theme="10"/>
      <name val="Calibri"/>
      <family val="2"/>
      <scheme val="minor"/>
    </font>
    <font>
      <u/>
      <sz val="11"/>
      <color theme="10"/>
      <name val="Calibri"/>
      <family val="2"/>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theme="0"/>
        <bgColor indexed="64"/>
      </patternFill>
    </fill>
    <fill>
      <patternFill patternType="solid">
        <fgColor rgb="FF1F497D"/>
        <bgColor indexed="64"/>
      </patternFill>
    </fill>
    <fill>
      <patternFill patternType="solid">
        <fgColor theme="0" tint="-0.14999847407452621"/>
        <bgColor indexed="64"/>
      </patternFill>
    </fill>
    <fill>
      <patternFill patternType="solid">
        <fgColor theme="3"/>
        <bgColor indexed="64"/>
      </patternFill>
    </fill>
    <fill>
      <patternFill patternType="solid">
        <fgColor indexed="9"/>
        <bgColor indexed="64"/>
      </patternFill>
    </fill>
    <fill>
      <patternFill patternType="solid">
        <fgColor indexed="22"/>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00B050"/>
        <bgColor indexed="64"/>
      </patternFill>
    </fill>
    <fill>
      <patternFill patternType="solid">
        <fgColor rgb="FFFF0000"/>
        <bgColor indexed="64"/>
      </patternFill>
    </fill>
    <fill>
      <patternFill patternType="solid">
        <fgColor rgb="FF7030A0"/>
        <bgColor indexed="64"/>
      </patternFill>
    </fill>
    <fill>
      <patternFill patternType="solid">
        <fgColor rgb="FFCCCCFF"/>
        <bgColor indexed="64"/>
      </patternFill>
    </fill>
    <fill>
      <patternFill patternType="solid">
        <fgColor rgb="FFD8D8D8"/>
        <bgColor indexed="64"/>
      </patternFill>
    </fill>
    <fill>
      <patternFill patternType="solid">
        <fgColor rgb="FFFFFD67"/>
        <bgColor indexed="64"/>
      </patternFill>
    </fill>
    <fill>
      <patternFill patternType="solid">
        <fgColor rgb="FFFF5050"/>
        <bgColor indexed="64"/>
      </patternFill>
    </fill>
    <fill>
      <patternFill patternType="solid">
        <fgColor rgb="FFF3F66E"/>
        <bgColor indexed="64"/>
      </patternFill>
    </fill>
    <fill>
      <patternFill patternType="solid">
        <fgColor rgb="FFFFFF00"/>
        <bgColor indexed="64"/>
      </patternFill>
    </fill>
    <fill>
      <patternFill patternType="solid">
        <fgColor theme="0" tint="-0.249977111117893"/>
        <bgColor indexed="64"/>
      </patternFill>
    </fill>
  </fills>
  <borders count="9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medium">
        <color auto="1"/>
      </right>
      <top style="medium">
        <color auto="1"/>
      </top>
      <bottom/>
      <diagonal/>
    </border>
    <border>
      <left style="thin">
        <color indexed="64"/>
      </left>
      <right style="medium">
        <color auto="1"/>
      </right>
      <top/>
      <bottom style="medium">
        <color auto="1"/>
      </bottom>
      <diagonal/>
    </border>
    <border>
      <left style="thin">
        <color auto="1"/>
      </left>
      <right/>
      <top style="medium">
        <color indexed="64"/>
      </top>
      <bottom style="thin">
        <color auto="1"/>
      </bottom>
      <diagonal/>
    </border>
    <border>
      <left style="medium">
        <color indexed="64"/>
      </left>
      <right style="thin">
        <color auto="1"/>
      </right>
      <top style="medium">
        <color auto="1"/>
      </top>
      <bottom/>
      <diagonal/>
    </border>
    <border>
      <left style="medium">
        <color auto="1"/>
      </left>
      <right style="medium">
        <color auto="1"/>
      </right>
      <top style="medium">
        <color auto="1"/>
      </top>
      <bottom style="medium">
        <color indexed="64"/>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medium">
        <color auto="1"/>
      </right>
      <top/>
      <bottom/>
      <diagonal/>
    </border>
    <border>
      <left style="medium">
        <color auto="1"/>
      </left>
      <right/>
      <top/>
      <bottom style="thin">
        <color auto="1"/>
      </bottom>
      <diagonal/>
    </border>
    <border>
      <left style="thin">
        <color auto="1"/>
      </left>
      <right style="medium">
        <color auto="1"/>
      </right>
      <top/>
      <bottom style="thin">
        <color auto="1"/>
      </bottom>
      <diagonal/>
    </border>
    <border>
      <left style="thin">
        <color auto="1"/>
      </left>
      <right/>
      <top/>
      <bottom style="medium">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top style="medium">
        <color auto="1"/>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style="medium">
        <color auto="1"/>
      </right>
      <top style="thin">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s>
  <cellStyleXfs count="49939">
    <xf numFmtId="0" fontId="0" fillId="0" borderId="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8" fillId="21" borderId="2" applyNumberFormat="0" applyAlignment="0" applyProtection="0"/>
    <xf numFmtId="0" fontId="28" fillId="21" borderId="2" applyNumberFormat="0" applyAlignment="0" applyProtection="0"/>
    <xf numFmtId="0" fontId="28" fillId="21" borderId="2" applyNumberFormat="0" applyAlignment="0" applyProtection="0"/>
    <xf numFmtId="0" fontId="28" fillId="21" borderId="2" applyNumberFormat="0" applyAlignment="0" applyProtection="0"/>
    <xf numFmtId="0" fontId="28" fillId="21" borderId="2" applyNumberFormat="0" applyAlignment="0" applyProtection="0"/>
    <xf numFmtId="0" fontId="28" fillId="21" borderId="2" applyNumberFormat="0" applyAlignment="0" applyProtection="0"/>
    <xf numFmtId="0" fontId="28" fillId="21" borderId="2"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9" fontId="16"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0" fontId="16" fillId="23" borderId="7" applyNumberFormat="0" applyFont="0" applyAlignment="0" applyProtection="0"/>
    <xf numFmtId="0" fontId="16" fillId="0" borderId="0"/>
    <xf numFmtId="0" fontId="16" fillId="0" borderId="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0" fontId="16" fillId="23" borderId="7" applyNumberFormat="0" applyFont="0" applyAlignment="0" applyProtection="0"/>
    <xf numFmtId="0" fontId="16" fillId="0" borderId="0"/>
    <xf numFmtId="0" fontId="16" fillId="23" borderId="7" applyNumberFormat="0" applyFont="0" applyAlignment="0" applyProtection="0"/>
    <xf numFmtId="0" fontId="16" fillId="0" borderId="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0" fontId="16" fillId="23" borderId="7" applyNumberFormat="0" applyFont="0" applyAlignment="0" applyProtection="0"/>
    <xf numFmtId="0" fontId="16" fillId="23" borderId="7" applyNumberFormat="0" applyFont="0" applyAlignment="0" applyProtection="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0" fontId="16" fillId="23" borderId="7" applyNumberFormat="0" applyFont="0" applyAlignment="0" applyProtection="0"/>
    <xf numFmtId="0" fontId="16" fillId="0" borderId="0"/>
    <xf numFmtId="0" fontId="16" fillId="23" borderId="7" applyNumberFormat="0" applyFont="0" applyAlignment="0" applyProtection="0"/>
    <xf numFmtId="0" fontId="16" fillId="23" borderId="7" applyNumberFormat="0" applyFont="0" applyAlignment="0" applyProtection="0"/>
    <xf numFmtId="0" fontId="16" fillId="0" borderId="0"/>
    <xf numFmtId="0" fontId="16" fillId="23" borderId="7" applyNumberFormat="0" applyFont="0" applyAlignment="0" applyProtection="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0" fontId="16" fillId="23" borderId="7" applyNumberFormat="0" applyFont="0" applyAlignment="0" applyProtection="0"/>
    <xf numFmtId="0" fontId="16" fillId="0" borderId="0"/>
    <xf numFmtId="0" fontId="16" fillId="0" borderId="0"/>
    <xf numFmtId="0" fontId="16" fillId="0" borderId="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0" fontId="16" fillId="23" borderId="7" applyNumberFormat="0" applyFont="0" applyAlignment="0" applyProtection="0"/>
    <xf numFmtId="0" fontId="16" fillId="23" borderId="7" applyNumberFormat="0" applyFont="0" applyAlignment="0" applyProtection="0"/>
    <xf numFmtId="0" fontId="16" fillId="0" borderId="0"/>
    <xf numFmtId="0" fontId="16" fillId="23" borderId="7" applyNumberFormat="0" applyFont="0" applyAlignment="0" applyProtection="0"/>
    <xf numFmtId="0" fontId="16" fillId="0" borderId="0"/>
    <xf numFmtId="0" fontId="16" fillId="0" borderId="0"/>
    <xf numFmtId="0" fontId="16" fillId="23" borderId="7" applyNumberFormat="0" applyFont="0" applyAlignment="0" applyProtection="0"/>
    <xf numFmtId="0" fontId="16" fillId="23" borderId="7" applyNumberFormat="0" applyFont="0" applyAlignment="0" applyProtection="0"/>
    <xf numFmtId="0" fontId="16" fillId="0" borderId="0"/>
    <xf numFmtId="0" fontId="16" fillId="0" borderId="0"/>
    <xf numFmtId="0" fontId="16" fillId="23" borderId="7" applyNumberFormat="0" applyFont="0" applyAlignment="0" applyProtection="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3" borderId="7" applyNumberFormat="0" applyFont="0" applyAlignment="0" applyProtection="0"/>
    <xf numFmtId="0" fontId="16" fillId="0" borderId="0"/>
    <xf numFmtId="0" fontId="16" fillId="0" borderId="0"/>
    <xf numFmtId="0" fontId="16" fillId="0" borderId="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0" fontId="16" fillId="0" borderId="0"/>
    <xf numFmtId="0" fontId="16" fillId="23" borderId="7" applyNumberFormat="0" applyFont="0" applyAlignment="0" applyProtection="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0" fontId="16" fillId="23" borderId="7" applyNumberFormat="0" applyFont="0" applyAlignment="0" applyProtection="0"/>
    <xf numFmtId="0" fontId="16" fillId="0" borderId="0"/>
    <xf numFmtId="0" fontId="16" fillId="23" borderId="7" applyNumberFormat="0" applyFont="0" applyAlignment="0" applyProtection="0"/>
    <xf numFmtId="0" fontId="35" fillId="0" borderId="0"/>
    <xf numFmtId="0" fontId="16" fillId="0" borderId="0"/>
    <xf numFmtId="0" fontId="32" fillId="0" borderId="9" applyNumberFormat="0" applyFill="0" applyAlignment="0" applyProtection="0"/>
    <xf numFmtId="0" fontId="25" fillId="20" borderId="8" applyNumberFormat="0" applyAlignment="0" applyProtection="0"/>
    <xf numFmtId="0" fontId="16" fillId="23" borderId="7" applyNumberFormat="0" applyFont="0" applyAlignment="0" applyProtection="0"/>
    <xf numFmtId="0" fontId="16" fillId="0" borderId="0"/>
    <xf numFmtId="0" fontId="16" fillId="23" borderId="7" applyNumberFormat="0" applyFont="0" applyAlignment="0" applyProtection="0"/>
    <xf numFmtId="0" fontId="16" fillId="23" borderId="7" applyNumberFormat="0" applyFon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0" fontId="16" fillId="0" borderId="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32" fillId="0" borderId="9"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16" fillId="0" borderId="0"/>
    <xf numFmtId="0" fontId="16" fillId="0" borderId="0"/>
    <xf numFmtId="9" fontId="16" fillId="0" borderId="0" applyFont="0" applyFill="0" applyBorder="0" applyAlignment="0" applyProtection="0"/>
    <xf numFmtId="0" fontId="35" fillId="0" borderId="0"/>
    <xf numFmtId="0" fontId="25" fillId="20" borderId="8" applyNumberFormat="0" applyAlignment="0" applyProtection="0"/>
    <xf numFmtId="0" fontId="16" fillId="0" borderId="0"/>
    <xf numFmtId="0" fontId="16" fillId="0" borderId="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32" fillId="0" borderId="9" applyNumberFormat="0" applyFill="0" applyAlignment="0" applyProtection="0"/>
    <xf numFmtId="0" fontId="32" fillId="0" borderId="9" applyNumberFormat="0" applyFill="0" applyAlignment="0" applyProtection="0"/>
    <xf numFmtId="0" fontId="16" fillId="0" borderId="0"/>
    <xf numFmtId="0" fontId="16" fillId="0" borderId="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25" fillId="20" borderId="8" applyNumberFormat="0" applyAlignment="0" applyProtection="0"/>
    <xf numFmtId="0" fontId="16" fillId="0" borderId="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0" fontId="16" fillId="0" borderId="0"/>
    <xf numFmtId="0" fontId="16" fillId="0" borderId="0"/>
    <xf numFmtId="0" fontId="16" fillId="0" borderId="0"/>
    <xf numFmtId="0" fontId="32" fillId="0" borderId="9" applyNumberFormat="0" applyFill="0" applyAlignment="0" applyProtection="0"/>
    <xf numFmtId="0" fontId="16" fillId="0" borderId="0"/>
    <xf numFmtId="0" fontId="35" fillId="0" borderId="0"/>
    <xf numFmtId="0" fontId="16" fillId="0" borderId="0"/>
    <xf numFmtId="0" fontId="32" fillId="0" borderId="9" applyNumberFormat="0" applyFill="0" applyAlignment="0" applyProtection="0"/>
    <xf numFmtId="0" fontId="16" fillId="23" borderId="7" applyNumberFormat="0" applyFont="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32" fillId="0" borderId="9" applyNumberFormat="0" applyFill="0" applyAlignment="0" applyProtection="0"/>
    <xf numFmtId="0" fontId="32" fillId="0" borderId="9" applyNumberFormat="0" applyFill="0" applyAlignment="0" applyProtection="0"/>
    <xf numFmtId="9" fontId="16" fillId="0" borderId="0" applyFont="0" applyFill="0" applyBorder="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16" fillId="0" borderId="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25" fillId="20" borderId="8" applyNumberFormat="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0" fontId="16" fillId="0" borderId="0"/>
    <xf numFmtId="0" fontId="16" fillId="0" borderId="0"/>
    <xf numFmtId="0" fontId="16" fillId="0" borderId="0"/>
    <xf numFmtId="0" fontId="16" fillId="23" borderId="7" applyNumberFormat="0" applyFont="0" applyAlignment="0" applyProtection="0"/>
    <xf numFmtId="0" fontId="16" fillId="0" borderId="0"/>
    <xf numFmtId="0" fontId="16" fillId="0" borderId="0"/>
    <xf numFmtId="0" fontId="16" fillId="23" borderId="7" applyNumberFormat="0" applyFont="0" applyAlignment="0" applyProtection="0"/>
    <xf numFmtId="0" fontId="32" fillId="0" borderId="9" applyNumberFormat="0" applyFill="0" applyAlignment="0" applyProtection="0"/>
    <xf numFmtId="0" fontId="16"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32" fillId="0" borderId="9" applyNumberFormat="0" applyFill="0" applyAlignment="0" applyProtection="0"/>
    <xf numFmtId="0" fontId="16" fillId="0" borderId="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16" fillId="0" borderId="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32" fillId="0" borderId="9" applyNumberFormat="0" applyFill="0" applyAlignment="0" applyProtection="0"/>
    <xf numFmtId="0" fontId="16" fillId="23" borderId="7" applyNumberFormat="0" applyFont="0" applyAlignment="0" applyProtection="0"/>
    <xf numFmtId="0" fontId="16" fillId="0" borderId="0"/>
    <xf numFmtId="9" fontId="16" fillId="0" borderId="0" applyFont="0" applyFill="0" applyBorder="0" applyAlignment="0" applyProtection="0"/>
    <xf numFmtId="0" fontId="16" fillId="0" borderId="0"/>
    <xf numFmtId="0" fontId="16" fillId="23" borderId="7" applyNumberFormat="0" applyFont="0" applyAlignment="0" applyProtection="0"/>
    <xf numFmtId="0" fontId="32" fillId="0" borderId="9"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9" fontId="16" fillId="0" borderId="0" applyFont="0" applyFill="0" applyBorder="0" applyAlignment="0" applyProtection="0"/>
    <xf numFmtId="0" fontId="35" fillId="0" borderId="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5" fillId="0" borderId="0"/>
    <xf numFmtId="0" fontId="16" fillId="0" borderId="0"/>
    <xf numFmtId="0" fontId="16" fillId="0" borderId="0"/>
    <xf numFmtId="0" fontId="16" fillId="23" borderId="7" applyNumberFormat="0" applyFont="0" applyAlignment="0" applyProtection="0"/>
    <xf numFmtId="0" fontId="16" fillId="23" borderId="7"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26" fillId="20" borderId="18" applyNumberFormat="0" applyAlignment="0" applyProtection="0"/>
    <xf numFmtId="0" fontId="14" fillId="0" borderId="0"/>
    <xf numFmtId="0" fontId="16" fillId="23" borderId="12" applyNumberFormat="0" applyFont="0" applyAlignment="0" applyProtection="0"/>
    <xf numFmtId="0" fontId="14" fillId="0" borderId="0"/>
    <xf numFmtId="0" fontId="16" fillId="0" borderId="0"/>
    <xf numFmtId="0" fontId="16" fillId="0" borderId="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16" fillId="23" borderId="19" applyNumberFormat="0" applyFont="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6" fillId="20" borderId="11" applyNumberFormat="0" applyAlignment="0" applyProtection="0"/>
    <xf numFmtId="0" fontId="32" fillId="0" borderId="14" applyNumberFormat="0" applyFill="0" applyAlignment="0" applyProtection="0"/>
    <xf numFmtId="0" fontId="26" fillId="20" borderId="11" applyNumberFormat="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32" fillId="0" borderId="14" applyNumberFormat="0" applyFill="0" applyAlignment="0" applyProtection="0"/>
    <xf numFmtId="0" fontId="25" fillId="20" borderId="16" applyNumberFormat="0" applyAlignment="0" applyProtection="0"/>
    <xf numFmtId="0" fontId="24" fillId="7" borderId="11" applyNumberFormat="0" applyAlignment="0" applyProtection="0"/>
    <xf numFmtId="0" fontId="32" fillId="0" borderId="14" applyNumberFormat="0" applyFill="0" applyAlignment="0" applyProtection="0"/>
    <xf numFmtId="0" fontId="25" fillId="20" borderId="16" applyNumberFormat="0" applyAlignment="0" applyProtection="0"/>
    <xf numFmtId="0" fontId="32" fillId="0" borderId="14" applyNumberFormat="0" applyFill="0" applyAlignment="0" applyProtection="0"/>
    <xf numFmtId="0" fontId="32" fillId="0" borderId="17" applyNumberFormat="0" applyFill="0" applyAlignment="0" applyProtection="0"/>
    <xf numFmtId="0" fontId="25" fillId="20" borderId="13" applyNumberFormat="0" applyAlignment="0" applyProtection="0"/>
    <xf numFmtId="0" fontId="32" fillId="0" borderId="17" applyNumberFormat="0" applyFill="0" applyAlignment="0" applyProtection="0"/>
    <xf numFmtId="0" fontId="24" fillId="7" borderId="11"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4" applyNumberFormat="0" applyFill="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32" fillId="0" borderId="17" applyNumberFormat="0" applyFill="0" applyAlignment="0" applyProtection="0"/>
    <xf numFmtId="0" fontId="24" fillId="7" borderId="11" applyNumberFormat="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5" fillId="20" borderId="16"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5" fillId="20" borderId="16" applyNumberFormat="0" applyAlignment="0" applyProtection="0"/>
    <xf numFmtId="0" fontId="25" fillId="20" borderId="16"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25" fillId="20" borderId="16"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32" fillId="0" borderId="17" applyNumberFormat="0" applyFill="0" applyAlignment="0" applyProtection="0"/>
    <xf numFmtId="0" fontId="25" fillId="20" borderId="16"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16" fillId="0" borderId="0"/>
    <xf numFmtId="0" fontId="16" fillId="0" borderId="0"/>
    <xf numFmtId="0" fontId="16" fillId="23" borderId="12" applyNumberFormat="0" applyFont="0" applyAlignment="0" applyProtection="0"/>
    <xf numFmtId="0" fontId="25" fillId="20" borderId="16" applyNumberFormat="0" applyAlignment="0" applyProtection="0"/>
    <xf numFmtId="0" fontId="16" fillId="23" borderId="12" applyNumberFormat="0" applyFont="0" applyAlignment="0" applyProtection="0"/>
    <xf numFmtId="0" fontId="25" fillId="20" borderId="16"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25" fillId="20" borderId="16"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25" fillId="20" borderId="16"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25" fillId="20" borderId="16"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25" fillId="20" borderId="16"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25" fillId="20" borderId="16"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25" fillId="20" borderId="13" applyNumberFormat="0" applyAlignment="0" applyProtection="0"/>
    <xf numFmtId="0" fontId="26" fillId="20" borderId="11" applyNumberFormat="0" applyAlignment="0" applyProtection="0"/>
    <xf numFmtId="0" fontId="25" fillId="20" borderId="16" applyNumberFormat="0" applyAlignment="0" applyProtection="0"/>
    <xf numFmtId="0" fontId="32" fillId="0" borderId="14"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26" fillId="20" borderId="11" applyNumberFormat="0" applyAlignment="0" applyProtection="0"/>
    <xf numFmtId="0" fontId="24" fillId="7" borderId="11" applyNumberFormat="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25" fillId="20" borderId="13" applyNumberFormat="0" applyAlignment="0" applyProtection="0"/>
    <xf numFmtId="0" fontId="14" fillId="0" borderId="0"/>
    <xf numFmtId="0" fontId="25" fillId="20" borderId="16" applyNumberFormat="0" applyAlignment="0" applyProtection="0"/>
    <xf numFmtId="0" fontId="16" fillId="23" borderId="12" applyNumberFormat="0" applyFont="0" applyAlignment="0" applyProtection="0"/>
    <xf numFmtId="0" fontId="25" fillId="20" borderId="16" applyNumberFormat="0" applyAlignment="0" applyProtection="0"/>
    <xf numFmtId="0" fontId="25" fillId="20" borderId="16" applyNumberFormat="0" applyAlignment="0" applyProtection="0"/>
    <xf numFmtId="0" fontId="32" fillId="0" borderId="14"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32" fillId="0" borderId="17" applyNumberFormat="0" applyFill="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32" fillId="0" borderId="17" applyNumberFormat="0" applyFill="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32" fillId="0" borderId="17" applyNumberFormat="0" applyFill="0" applyAlignment="0" applyProtection="0"/>
    <xf numFmtId="0" fontId="16" fillId="23" borderId="12" applyNumberFormat="0" applyFont="0" applyAlignment="0" applyProtection="0"/>
    <xf numFmtId="0" fontId="16" fillId="23" borderId="12" applyNumberFormat="0" applyFont="0" applyAlignment="0" applyProtection="0"/>
    <xf numFmtId="0" fontId="32" fillId="0" borderId="17" applyNumberFormat="0" applyFill="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25" fillId="20" borderId="16" applyNumberFormat="0" applyAlignment="0" applyProtection="0"/>
    <xf numFmtId="0" fontId="32" fillId="0" borderId="17" applyNumberFormat="0" applyFill="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25" fillId="20" borderId="16" applyNumberFormat="0" applyAlignment="0" applyProtection="0"/>
    <xf numFmtId="0" fontId="16" fillId="23" borderId="12" applyNumberFormat="0" applyFont="0" applyAlignment="0" applyProtection="0"/>
    <xf numFmtId="0" fontId="25" fillId="20" borderId="16"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25" fillId="20" borderId="16"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25" fillId="20" borderId="16"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32" fillId="0" borderId="17"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24" fillId="7" borderId="11"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32" fillId="0" borderId="14" applyNumberFormat="0" applyFill="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32" fillId="0" borderId="14" applyNumberFormat="0" applyFill="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16" fillId="23" borderId="12" applyNumberFormat="0" applyFon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32" fillId="0" borderId="14" applyNumberFormat="0" applyFill="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24" fillId="7" borderId="11" applyNumberFormat="0" applyAlignment="0" applyProtection="0"/>
    <xf numFmtId="0" fontId="32" fillId="0" borderId="14" applyNumberFormat="0" applyFill="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32" fillId="0" borderId="17" applyNumberFormat="0" applyFill="0" applyAlignment="0" applyProtection="0"/>
    <xf numFmtId="0" fontId="25" fillId="20" borderId="16"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24" fillId="7" borderId="11" applyNumberFormat="0" applyAlignment="0" applyProtection="0"/>
    <xf numFmtId="0" fontId="26" fillId="20" borderId="11" applyNumberFormat="0" applyAlignment="0" applyProtection="0"/>
    <xf numFmtId="0" fontId="24" fillId="7" borderId="11" applyNumberFormat="0" applyAlignment="0" applyProtection="0"/>
    <xf numFmtId="0" fontId="25" fillId="20" borderId="16" applyNumberFormat="0" applyAlignment="0" applyProtection="0"/>
    <xf numFmtId="0" fontId="25" fillId="20" borderId="13" applyNumberFormat="0" applyAlignment="0" applyProtection="0"/>
    <xf numFmtId="0" fontId="25" fillId="20" borderId="13" applyNumberFormat="0" applyAlignment="0" applyProtection="0"/>
    <xf numFmtId="0" fontId="32" fillId="0" borderId="14" applyNumberFormat="0" applyFill="0" applyAlignment="0" applyProtection="0"/>
    <xf numFmtId="0" fontId="32" fillId="0" borderId="14" applyNumberFormat="0" applyFill="0" applyAlignment="0" applyProtection="0"/>
    <xf numFmtId="0" fontId="24" fillId="7" borderId="11"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24" fillId="7" borderId="11" applyNumberFormat="0" applyAlignment="0" applyProtection="0"/>
    <xf numFmtId="0" fontId="25" fillId="20" borderId="13" applyNumberFormat="0" applyAlignment="0" applyProtection="0"/>
    <xf numFmtId="0" fontId="25" fillId="20" borderId="13" applyNumberFormat="0" applyAlignment="0" applyProtection="0"/>
    <xf numFmtId="0" fontId="32" fillId="0" borderId="14" applyNumberFormat="0" applyFill="0" applyAlignment="0" applyProtection="0"/>
    <xf numFmtId="0" fontId="32" fillId="0" borderId="17"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16" fillId="23" borderId="12" applyNumberFormat="0" applyFont="0" applyAlignment="0" applyProtection="0"/>
    <xf numFmtId="0" fontId="16" fillId="23" borderId="12" applyNumberFormat="0" applyFont="0" applyAlignment="0" applyProtection="0"/>
    <xf numFmtId="0" fontId="25" fillId="20" borderId="13" applyNumberFormat="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26" fillId="20" borderId="18" applyNumberFormat="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32" fillId="0" borderId="14" applyNumberFormat="0" applyFill="0" applyAlignment="0" applyProtection="0"/>
    <xf numFmtId="0" fontId="24" fillId="7" borderId="11" applyNumberFormat="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24" fillId="7" borderId="11" applyNumberFormat="0" applyAlignment="0" applyProtection="0"/>
    <xf numFmtId="0" fontId="26" fillId="20" borderId="11" applyNumberFormat="0" applyAlignment="0" applyProtection="0"/>
    <xf numFmtId="0" fontId="26" fillId="20" borderId="18" applyNumberFormat="0" applyAlignment="0" applyProtection="0"/>
    <xf numFmtId="0" fontId="32" fillId="0" borderId="14" applyNumberFormat="0" applyFill="0" applyAlignment="0" applyProtection="0"/>
    <xf numFmtId="0" fontId="24" fillId="7" borderId="11"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26" fillId="20" borderId="11" applyNumberFormat="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25" fillId="20" borderId="16" applyNumberFormat="0" applyAlignment="0" applyProtection="0"/>
    <xf numFmtId="0" fontId="16" fillId="23" borderId="12" applyNumberFormat="0" applyFont="0" applyAlignment="0" applyProtection="0"/>
    <xf numFmtId="0" fontId="26" fillId="20" borderId="11" applyNumberFormat="0" applyAlignment="0" applyProtection="0"/>
    <xf numFmtId="0" fontId="32" fillId="0" borderId="17" applyNumberFormat="0" applyFill="0" applyAlignment="0" applyProtection="0"/>
    <xf numFmtId="0" fontId="25" fillId="20" borderId="13" applyNumberFormat="0" applyAlignment="0" applyProtection="0"/>
    <xf numFmtId="0" fontId="24" fillId="7" borderId="11" applyNumberFormat="0" applyAlignment="0" applyProtection="0"/>
    <xf numFmtId="0" fontId="26" fillId="20" borderId="11" applyNumberFormat="0" applyAlignment="0" applyProtection="0"/>
    <xf numFmtId="0" fontId="32" fillId="0" borderId="14" applyNumberFormat="0" applyFill="0" applyAlignment="0" applyProtection="0"/>
    <xf numFmtId="0" fontId="24" fillId="7" borderId="11" applyNumberFormat="0" applyAlignment="0" applyProtection="0"/>
    <xf numFmtId="0" fontId="32" fillId="0" borderId="14" applyNumberFormat="0" applyFill="0" applyAlignment="0" applyProtection="0"/>
    <xf numFmtId="0" fontId="25" fillId="20" borderId="13"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32" fillId="0" borderId="14"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16" fillId="23" borderId="12" applyNumberFormat="0" applyFont="0" applyAlignment="0" applyProtection="0"/>
    <xf numFmtId="0" fontId="32" fillId="0" borderId="14" applyNumberFormat="0" applyFill="0" applyAlignment="0" applyProtection="0"/>
    <xf numFmtId="0" fontId="26" fillId="20" borderId="11" applyNumberFormat="0" applyAlignment="0" applyProtection="0"/>
    <xf numFmtId="0" fontId="26" fillId="20" borderId="11" applyNumberFormat="0" applyAlignment="0" applyProtection="0"/>
    <xf numFmtId="0" fontId="25" fillId="20" borderId="16" applyNumberFormat="0" applyAlignment="0" applyProtection="0"/>
    <xf numFmtId="0" fontId="24" fillId="7" borderId="11"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4" applyNumberFormat="0" applyFill="0" applyAlignment="0" applyProtection="0"/>
    <xf numFmtId="0" fontId="26" fillId="20" borderId="11" applyNumberFormat="0" applyAlignment="0" applyProtection="0"/>
    <xf numFmtId="0" fontId="25" fillId="20" borderId="16" applyNumberFormat="0" applyAlignment="0" applyProtection="0"/>
    <xf numFmtId="0" fontId="26" fillId="20" borderId="11" applyNumberFormat="0" applyAlignment="0" applyProtection="0"/>
    <xf numFmtId="0" fontId="32" fillId="0" borderId="14" applyNumberFormat="0" applyFill="0" applyAlignment="0" applyProtection="0"/>
    <xf numFmtId="0" fontId="25" fillId="20" borderId="16" applyNumberFormat="0" applyAlignment="0" applyProtection="0"/>
    <xf numFmtId="0" fontId="25" fillId="20" borderId="16" applyNumberFormat="0" applyAlignment="0" applyProtection="0"/>
    <xf numFmtId="0" fontId="16" fillId="23" borderId="12" applyNumberFormat="0" applyFont="0" applyAlignment="0" applyProtection="0"/>
    <xf numFmtId="0" fontId="25" fillId="20" borderId="13" applyNumberFormat="0" applyAlignment="0" applyProtection="0"/>
    <xf numFmtId="0" fontId="24" fillId="7" borderId="11" applyNumberFormat="0" applyAlignment="0" applyProtection="0"/>
    <xf numFmtId="0" fontId="26" fillId="20" borderId="11" applyNumberFormat="0" applyAlignment="0" applyProtection="0"/>
    <xf numFmtId="0" fontId="25" fillId="20" borderId="16" applyNumberFormat="0" applyAlignment="0" applyProtection="0"/>
    <xf numFmtId="0" fontId="24" fillId="7" borderId="11" applyNumberFormat="0" applyAlignment="0" applyProtection="0"/>
    <xf numFmtId="0" fontId="25" fillId="20" borderId="16" applyNumberFormat="0" applyAlignment="0" applyProtection="0"/>
    <xf numFmtId="0" fontId="32" fillId="0" borderId="14" applyNumberFormat="0" applyFill="0" applyAlignment="0" applyProtection="0"/>
    <xf numFmtId="0" fontId="24" fillId="7" borderId="11" applyNumberFormat="0" applyAlignment="0" applyProtection="0"/>
    <xf numFmtId="0" fontId="26" fillId="20" borderId="11" applyNumberForma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25" fillId="20" borderId="16" applyNumberForma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32" fillId="0" borderId="14" applyNumberFormat="0" applyFill="0" applyAlignment="0" applyProtection="0"/>
    <xf numFmtId="0" fontId="24" fillId="7" borderId="11" applyNumberFormat="0" applyAlignment="0" applyProtection="0"/>
    <xf numFmtId="0" fontId="24" fillId="7" borderId="11" applyNumberFormat="0" applyAlignment="0" applyProtection="0"/>
    <xf numFmtId="0" fontId="32" fillId="0" borderId="14" applyNumberFormat="0" applyFill="0" applyAlignment="0" applyProtection="0"/>
    <xf numFmtId="0" fontId="25" fillId="20" borderId="13" applyNumberFormat="0" applyAlignment="0" applyProtection="0"/>
    <xf numFmtId="0" fontId="25" fillId="20" borderId="16" applyNumberFormat="0" applyAlignment="0" applyProtection="0"/>
    <xf numFmtId="0" fontId="16" fillId="23" borderId="19" applyNumberFormat="0" applyFont="0" applyAlignment="0" applyProtection="0"/>
    <xf numFmtId="0" fontId="25" fillId="20" borderId="13" applyNumberFormat="0" applyAlignment="0" applyProtection="0"/>
    <xf numFmtId="0" fontId="25" fillId="20" borderId="13" applyNumberFormat="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4" applyNumberFormat="0" applyFill="0" applyAlignment="0" applyProtection="0"/>
    <xf numFmtId="0" fontId="25" fillId="20" borderId="13" applyNumberFormat="0" applyAlignment="0" applyProtection="0"/>
    <xf numFmtId="0" fontId="25" fillId="20" borderId="16" applyNumberFormat="0" applyAlignment="0" applyProtection="0"/>
    <xf numFmtId="0" fontId="25" fillId="20" borderId="16" applyNumberFormat="0" applyAlignment="0" applyProtection="0"/>
    <xf numFmtId="0" fontId="24" fillId="7" borderId="11" applyNumberFormat="0" applyAlignment="0" applyProtection="0"/>
    <xf numFmtId="0" fontId="16" fillId="23" borderId="12" applyNumberFormat="0" applyFont="0" applyAlignment="0" applyProtection="0"/>
    <xf numFmtId="0" fontId="32" fillId="0" borderId="14" applyNumberFormat="0" applyFill="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16" fillId="23" borderId="12" applyNumberFormat="0" applyFont="0" applyAlignment="0" applyProtection="0"/>
    <xf numFmtId="0" fontId="32" fillId="0" borderId="14" applyNumberFormat="0" applyFill="0" applyAlignment="0" applyProtection="0"/>
    <xf numFmtId="0" fontId="26" fillId="20" borderId="18" applyNumberFormat="0" applyAlignment="0" applyProtection="0"/>
    <xf numFmtId="0" fontId="16" fillId="23" borderId="12" applyNumberFormat="0" applyFont="0" applyAlignment="0" applyProtection="0"/>
    <xf numFmtId="0" fontId="26" fillId="20" borderId="11" applyNumberFormat="0" applyAlignment="0" applyProtection="0"/>
    <xf numFmtId="0" fontId="16" fillId="23" borderId="12" applyNumberFormat="0" applyFont="0" applyAlignment="0" applyProtection="0"/>
    <xf numFmtId="0" fontId="26" fillId="20" borderId="11" applyNumberFormat="0" applyAlignment="0" applyProtection="0"/>
    <xf numFmtId="0" fontId="32" fillId="0" borderId="14" applyNumberFormat="0" applyFill="0" applyAlignment="0" applyProtection="0"/>
    <xf numFmtId="0" fontId="32" fillId="0" borderId="14" applyNumberFormat="0" applyFill="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32" fillId="0" borderId="17" applyNumberFormat="0" applyFill="0" applyAlignment="0" applyProtection="0"/>
    <xf numFmtId="0" fontId="16" fillId="23" borderId="12" applyNumberFormat="0" applyFont="0" applyAlignment="0" applyProtection="0"/>
    <xf numFmtId="0" fontId="24" fillId="7" borderId="11" applyNumberFormat="0" applyAlignment="0" applyProtection="0"/>
    <xf numFmtId="0" fontId="24" fillId="7" borderId="11" applyNumberFormat="0" applyAlignment="0" applyProtection="0"/>
    <xf numFmtId="0" fontId="25" fillId="20" borderId="16" applyNumberFormat="0" applyAlignment="0" applyProtection="0"/>
    <xf numFmtId="0" fontId="25" fillId="20" borderId="13" applyNumberForma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8" applyNumberFormat="0" applyAlignment="0" applyProtection="0"/>
    <xf numFmtId="0" fontId="24" fillId="7" borderId="11" applyNumberFormat="0" applyAlignment="0" applyProtection="0"/>
    <xf numFmtId="0" fontId="32" fillId="0" borderId="14" applyNumberFormat="0" applyFill="0" applyAlignment="0" applyProtection="0"/>
    <xf numFmtId="0" fontId="24" fillId="7" borderId="11" applyNumberFormat="0" applyAlignment="0" applyProtection="0"/>
    <xf numFmtId="0" fontId="26" fillId="20" borderId="11" applyNumberFormat="0" applyAlignment="0" applyProtection="0"/>
    <xf numFmtId="0" fontId="25" fillId="20" borderId="13" applyNumberFormat="0" applyAlignment="0" applyProtection="0"/>
    <xf numFmtId="0" fontId="32" fillId="0" borderId="17" applyNumberFormat="0" applyFill="0" applyAlignment="0" applyProtection="0"/>
    <xf numFmtId="0" fontId="16" fillId="23" borderId="12" applyNumberFormat="0" applyFont="0" applyAlignment="0" applyProtection="0"/>
    <xf numFmtId="0" fontId="16" fillId="0" borderId="0"/>
    <xf numFmtId="0" fontId="25" fillId="20" borderId="13" applyNumberFormat="0" applyAlignment="0" applyProtection="0"/>
    <xf numFmtId="0" fontId="16" fillId="23" borderId="12" applyNumberFormat="0" applyFon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32" fillId="0" borderId="14" applyNumberFormat="0" applyFill="0" applyAlignment="0" applyProtection="0"/>
    <xf numFmtId="0" fontId="24" fillId="7" borderId="11" applyNumberFormat="0" applyAlignment="0" applyProtection="0"/>
    <xf numFmtId="0" fontId="24" fillId="7" borderId="11" applyNumberFormat="0" applyAlignment="0" applyProtection="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25" fillId="20" borderId="13" applyNumberFormat="0" applyAlignment="0" applyProtection="0"/>
    <xf numFmtId="0" fontId="25" fillId="20" borderId="13" applyNumberFormat="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25" fillId="20" borderId="16" applyNumberFormat="0" applyAlignment="0" applyProtection="0"/>
    <xf numFmtId="0" fontId="24" fillId="7" borderId="11" applyNumberFormat="0" applyAlignment="0" applyProtection="0"/>
    <xf numFmtId="0" fontId="16" fillId="23" borderId="12" applyNumberFormat="0" applyFont="0" applyAlignment="0" applyProtection="0"/>
    <xf numFmtId="0" fontId="32" fillId="0" borderId="14" applyNumberFormat="0" applyFill="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32" fillId="0" borderId="17" applyNumberFormat="0" applyFill="0" applyAlignment="0" applyProtection="0"/>
    <xf numFmtId="0" fontId="16" fillId="23" borderId="12" applyNumberFormat="0" applyFont="0" applyAlignment="0" applyProtection="0"/>
    <xf numFmtId="0" fontId="32" fillId="0" borderId="14" applyNumberFormat="0" applyFill="0" applyAlignment="0" applyProtection="0"/>
    <xf numFmtId="0" fontId="16" fillId="23" borderId="12" applyNumberFormat="0" applyFont="0" applyAlignment="0" applyProtection="0"/>
    <xf numFmtId="0" fontId="26" fillId="20" borderId="11" applyNumberFormat="0" applyAlignment="0" applyProtection="0"/>
    <xf numFmtId="0" fontId="16" fillId="23" borderId="12" applyNumberFormat="0" applyFont="0" applyAlignment="0" applyProtection="0"/>
    <xf numFmtId="0" fontId="26" fillId="20" borderId="11" applyNumberFormat="0" applyAlignment="0" applyProtection="0"/>
    <xf numFmtId="0" fontId="32" fillId="0" borderId="14" applyNumberFormat="0" applyFill="0" applyAlignment="0" applyProtection="0"/>
    <xf numFmtId="0" fontId="32" fillId="0" borderId="14" applyNumberFormat="0" applyFill="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24" fillId="7" borderId="11" applyNumberFormat="0" applyAlignment="0" applyProtection="0"/>
    <xf numFmtId="0" fontId="24" fillId="7" borderId="11" applyNumberFormat="0" applyAlignment="0" applyProtection="0"/>
    <xf numFmtId="0" fontId="25" fillId="20" borderId="13" applyNumberForma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32" fillId="0" borderId="17" applyNumberFormat="0" applyFill="0" applyAlignment="0" applyProtection="0"/>
    <xf numFmtId="0" fontId="32" fillId="0" borderId="14" applyNumberFormat="0" applyFill="0" applyAlignment="0" applyProtection="0"/>
    <xf numFmtId="0" fontId="24" fillId="7" borderId="11" applyNumberFormat="0" applyAlignment="0" applyProtection="0"/>
    <xf numFmtId="0" fontId="26" fillId="20" borderId="11" applyNumberFormat="0" applyAlignment="0" applyProtection="0"/>
    <xf numFmtId="0" fontId="25" fillId="20" borderId="13" applyNumberFormat="0" applyAlignment="0" applyProtection="0"/>
    <xf numFmtId="0" fontId="16" fillId="23" borderId="12" applyNumberFormat="0" applyFont="0" applyAlignment="0" applyProtection="0"/>
    <xf numFmtId="0" fontId="25" fillId="20" borderId="16" applyNumberFormat="0" applyAlignment="0" applyProtection="0"/>
    <xf numFmtId="0" fontId="16" fillId="0" borderId="0"/>
    <xf numFmtId="0" fontId="25" fillId="20" borderId="13" applyNumberFormat="0" applyAlignment="0" applyProtection="0"/>
    <xf numFmtId="0" fontId="16" fillId="23" borderId="12" applyNumberFormat="0" applyFont="0" applyAlignment="0" applyProtection="0"/>
    <xf numFmtId="0" fontId="16" fillId="0" borderId="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32" fillId="0" borderId="14" applyNumberFormat="0" applyFill="0" applyAlignment="0" applyProtection="0"/>
    <xf numFmtId="0" fontId="24" fillId="7" borderId="11" applyNumberFormat="0" applyAlignment="0" applyProtection="0"/>
    <xf numFmtId="0" fontId="24" fillId="7" borderId="11" applyNumberFormat="0" applyAlignment="0" applyProtection="0"/>
    <xf numFmtId="0" fontId="32" fillId="0" borderId="14" applyNumberFormat="0" applyFill="0" applyAlignment="0" applyProtection="0"/>
    <xf numFmtId="0" fontId="25" fillId="20" borderId="13" applyNumberFormat="0" applyAlignment="0" applyProtection="0"/>
    <xf numFmtId="0" fontId="25" fillId="20" borderId="16"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25" fillId="20" borderId="13" applyNumberFormat="0" applyAlignment="0" applyProtection="0"/>
    <xf numFmtId="0" fontId="25" fillId="20" borderId="13" applyNumberFormat="0" applyAlignment="0" applyProtection="0"/>
    <xf numFmtId="0" fontId="32" fillId="0" borderId="14" applyNumberFormat="0" applyFill="0" applyAlignment="0" applyProtection="0"/>
    <xf numFmtId="0" fontId="32" fillId="0" borderId="14" applyNumberFormat="0" applyFill="0" applyAlignment="0" applyProtection="0"/>
    <xf numFmtId="0" fontId="16" fillId="0" borderId="0"/>
    <xf numFmtId="0" fontId="16" fillId="0" borderId="0"/>
    <xf numFmtId="0" fontId="32" fillId="0" borderId="14" applyNumberFormat="0" applyFill="0" applyAlignment="0" applyProtection="0"/>
    <xf numFmtId="0" fontId="25" fillId="20" borderId="13" applyNumberFormat="0" applyAlignment="0" applyProtection="0"/>
    <xf numFmtId="0" fontId="32" fillId="0" borderId="17" applyNumberFormat="0" applyFill="0" applyAlignment="0" applyProtection="0"/>
    <xf numFmtId="0" fontId="16" fillId="23" borderId="12" applyNumberFormat="0" applyFont="0" applyAlignment="0" applyProtection="0"/>
    <xf numFmtId="0" fontId="16" fillId="23" borderId="12" applyNumberFormat="0" applyFont="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24" fillId="7" borderId="11" applyNumberFormat="0" applyAlignment="0" applyProtection="0"/>
    <xf numFmtId="0" fontId="16" fillId="23" borderId="12" applyNumberFormat="0" applyFont="0" applyAlignment="0" applyProtection="0"/>
    <xf numFmtId="0" fontId="32" fillId="0" borderId="14" applyNumberFormat="0" applyFill="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16" fillId="23" borderId="12" applyNumberFormat="0" applyFont="0" applyAlignment="0" applyProtection="0"/>
    <xf numFmtId="0" fontId="32" fillId="0" borderId="14" applyNumberFormat="0" applyFill="0" applyAlignment="0" applyProtection="0"/>
    <xf numFmtId="0" fontId="16" fillId="23" borderId="12" applyNumberFormat="0" applyFont="0" applyAlignment="0" applyProtection="0"/>
    <xf numFmtId="0" fontId="26" fillId="20" borderId="11" applyNumberFormat="0" applyAlignment="0" applyProtection="0"/>
    <xf numFmtId="0" fontId="16" fillId="23" borderId="12" applyNumberFormat="0" applyFont="0" applyAlignment="0" applyProtection="0"/>
    <xf numFmtId="0" fontId="26" fillId="20" borderId="11" applyNumberFormat="0" applyAlignment="0" applyProtection="0"/>
    <xf numFmtId="0" fontId="32" fillId="0" borderId="14" applyNumberFormat="0" applyFill="0" applyAlignment="0" applyProtection="0"/>
    <xf numFmtId="0" fontId="32" fillId="0" borderId="14" applyNumberFormat="0" applyFill="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32" fillId="0" borderId="17" applyNumberFormat="0" applyFill="0" applyAlignment="0" applyProtection="0"/>
    <xf numFmtId="0" fontId="24" fillId="7" borderId="11" applyNumberFormat="0" applyAlignment="0" applyProtection="0"/>
    <xf numFmtId="0" fontId="24" fillId="7" borderId="11" applyNumberFormat="0" applyAlignment="0" applyProtection="0"/>
    <xf numFmtId="0" fontId="25" fillId="20" borderId="13" applyNumberForma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32" fillId="0" borderId="14" applyNumberFormat="0" applyFill="0" applyAlignment="0" applyProtection="0"/>
    <xf numFmtId="0" fontId="24" fillId="7" borderId="11" applyNumberFormat="0" applyAlignment="0" applyProtection="0"/>
    <xf numFmtId="0" fontId="26" fillId="20" borderId="11" applyNumberFormat="0" applyAlignment="0" applyProtection="0"/>
    <xf numFmtId="0" fontId="25" fillId="20" borderId="13" applyNumberFormat="0" applyAlignment="0" applyProtection="0"/>
    <xf numFmtId="0" fontId="16" fillId="23" borderId="12" applyNumberFormat="0" applyFont="0" applyAlignment="0" applyProtection="0"/>
    <xf numFmtId="0" fontId="32" fillId="0" borderId="17" applyNumberFormat="0" applyFill="0" applyAlignment="0" applyProtection="0"/>
    <xf numFmtId="0" fontId="16" fillId="0" borderId="0"/>
    <xf numFmtId="0" fontId="25" fillId="20" borderId="13" applyNumberFormat="0" applyAlignment="0" applyProtection="0"/>
    <xf numFmtId="0" fontId="16" fillId="23" borderId="12" applyNumberFormat="0" applyFont="0" applyAlignment="0" applyProtection="0"/>
    <xf numFmtId="0" fontId="16" fillId="0" borderId="0"/>
    <xf numFmtId="0" fontId="16" fillId="0" borderId="0"/>
    <xf numFmtId="0" fontId="32" fillId="0" borderId="17" applyNumberFormat="0" applyFill="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16" fillId="0" borderId="0"/>
    <xf numFmtId="0" fontId="32" fillId="0" borderId="14" applyNumberFormat="0" applyFill="0" applyAlignment="0" applyProtection="0"/>
    <xf numFmtId="0" fontId="24" fillId="7" borderId="11" applyNumberFormat="0" applyAlignment="0" applyProtection="0"/>
    <xf numFmtId="0" fontId="24" fillId="7" borderId="11" applyNumberFormat="0" applyAlignment="0" applyProtection="0"/>
    <xf numFmtId="0" fontId="32" fillId="0" borderId="14" applyNumberFormat="0" applyFill="0" applyAlignment="0" applyProtection="0"/>
    <xf numFmtId="0" fontId="25" fillId="20" borderId="13" applyNumberFormat="0" applyAlignment="0" applyProtection="0"/>
    <xf numFmtId="0" fontId="25" fillId="20" borderId="16"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25" fillId="20" borderId="13" applyNumberFormat="0" applyAlignment="0" applyProtection="0"/>
    <xf numFmtId="0" fontId="32" fillId="0" borderId="17" applyNumberFormat="0" applyFill="0" applyAlignment="0" applyProtection="0"/>
    <xf numFmtId="0" fontId="25" fillId="20" borderId="13" applyNumberFormat="0" applyAlignment="0" applyProtection="0"/>
    <xf numFmtId="0" fontId="32" fillId="0" borderId="14" applyNumberFormat="0" applyFill="0" applyAlignment="0" applyProtection="0"/>
    <xf numFmtId="0" fontId="32" fillId="0" borderId="14" applyNumberFormat="0" applyFill="0" applyAlignment="0" applyProtection="0"/>
    <xf numFmtId="0" fontId="16" fillId="0" borderId="0"/>
    <xf numFmtId="0" fontId="16" fillId="0" borderId="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24" fillId="7" borderId="11" applyNumberFormat="0" applyAlignment="0" applyProtection="0"/>
    <xf numFmtId="0" fontId="16" fillId="23" borderId="12" applyNumberFormat="0" applyFont="0" applyAlignment="0" applyProtection="0"/>
    <xf numFmtId="0" fontId="32" fillId="0" borderId="14" applyNumberFormat="0" applyFill="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16" fillId="0" borderId="0"/>
    <xf numFmtId="0" fontId="16" fillId="23" borderId="12" applyNumberFormat="0" applyFont="0" applyAlignment="0" applyProtection="0"/>
    <xf numFmtId="0" fontId="32" fillId="0" borderId="14" applyNumberFormat="0" applyFill="0" applyAlignment="0" applyProtection="0"/>
    <xf numFmtId="0" fontId="16" fillId="23" borderId="12" applyNumberFormat="0" applyFont="0" applyAlignment="0" applyProtection="0"/>
    <xf numFmtId="0" fontId="26" fillId="20" borderId="11" applyNumberFormat="0" applyAlignment="0" applyProtection="0"/>
    <xf numFmtId="0" fontId="16" fillId="23" borderId="12" applyNumberFormat="0" applyFont="0" applyAlignment="0" applyProtection="0"/>
    <xf numFmtId="0" fontId="26" fillId="20" borderId="11" applyNumberFormat="0" applyAlignment="0" applyProtection="0"/>
    <xf numFmtId="0" fontId="32" fillId="0" borderId="14" applyNumberFormat="0" applyFill="0" applyAlignment="0" applyProtection="0"/>
    <xf numFmtId="0" fontId="32" fillId="0" borderId="14" applyNumberFormat="0" applyFill="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25" fillId="20" borderId="16" applyNumberFormat="0" applyAlignment="0" applyProtection="0"/>
    <xf numFmtId="0" fontId="24" fillId="7" borderId="11" applyNumberFormat="0" applyAlignment="0" applyProtection="0"/>
    <xf numFmtId="0" fontId="24" fillId="7" borderId="11" applyNumberFormat="0" applyAlignment="0" applyProtection="0"/>
    <xf numFmtId="0" fontId="25" fillId="20" borderId="16" applyNumberFormat="0" applyAlignment="0" applyProtection="0"/>
    <xf numFmtId="0" fontId="25" fillId="20" borderId="13"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16" fillId="0" borderId="0"/>
    <xf numFmtId="0" fontId="32" fillId="0" borderId="17" applyNumberFormat="0" applyFill="0" applyAlignment="0" applyProtection="0"/>
    <xf numFmtId="0" fontId="24" fillId="7" borderId="11" applyNumberFormat="0" applyAlignment="0" applyProtection="0"/>
    <xf numFmtId="0" fontId="26" fillId="20" borderId="11" applyNumberFormat="0" applyAlignment="0" applyProtection="0"/>
    <xf numFmtId="0" fontId="25" fillId="20" borderId="13" applyNumberFormat="0" applyAlignment="0" applyProtection="0"/>
    <xf numFmtId="0" fontId="25" fillId="20" borderId="16" applyNumberFormat="0" applyAlignment="0" applyProtection="0"/>
    <xf numFmtId="0" fontId="16" fillId="23" borderId="12" applyNumberFormat="0" applyFont="0" applyAlignment="0" applyProtection="0"/>
    <xf numFmtId="0" fontId="32" fillId="0" borderId="17" applyNumberFormat="0" applyFill="0" applyAlignment="0" applyProtection="0"/>
    <xf numFmtId="0" fontId="16" fillId="0" borderId="0"/>
    <xf numFmtId="0" fontId="25" fillId="20" borderId="13" applyNumberFormat="0" applyAlignment="0" applyProtection="0"/>
    <xf numFmtId="0" fontId="16" fillId="23" borderId="12" applyNumberFormat="0" applyFont="0" applyAlignment="0" applyProtection="0"/>
    <xf numFmtId="0" fontId="16" fillId="0" borderId="0"/>
    <xf numFmtId="0" fontId="16" fillId="0" borderId="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32" fillId="0" borderId="14" applyNumberFormat="0" applyFill="0" applyAlignment="0" applyProtection="0"/>
    <xf numFmtId="0" fontId="25" fillId="20" borderId="16" applyNumberFormat="0" applyAlignment="0" applyProtection="0"/>
    <xf numFmtId="0" fontId="32" fillId="0" borderId="14" applyNumberFormat="0" applyFill="0" applyAlignment="0" applyProtection="0"/>
    <xf numFmtId="0" fontId="24" fillId="7" borderId="11" applyNumberFormat="0" applyAlignment="0" applyProtection="0"/>
    <xf numFmtId="0" fontId="32" fillId="0" borderId="14" applyNumberFormat="0" applyFill="0" applyAlignment="0" applyProtection="0"/>
    <xf numFmtId="0" fontId="25" fillId="20" borderId="13" applyNumberFormat="0" applyAlignment="0" applyProtection="0"/>
    <xf numFmtId="0" fontId="16" fillId="0" borderId="0"/>
    <xf numFmtId="0" fontId="16" fillId="23" borderId="12" applyNumberFormat="0" applyFont="0" applyAlignment="0" applyProtection="0"/>
    <xf numFmtId="0" fontId="16" fillId="23" borderId="12" applyNumberFormat="0" applyFont="0" applyAlignment="0" applyProtection="0"/>
    <xf numFmtId="0" fontId="25" fillId="20" borderId="13" applyNumberFormat="0" applyAlignment="0" applyProtection="0"/>
    <xf numFmtId="0" fontId="25" fillId="20" borderId="13" applyNumberFormat="0" applyAlignment="0" applyProtection="0"/>
    <xf numFmtId="0" fontId="32" fillId="0" borderId="14" applyNumberFormat="0" applyFill="0" applyAlignment="0" applyProtection="0"/>
    <xf numFmtId="0" fontId="32" fillId="0" borderId="14" applyNumberFormat="0" applyFill="0" applyAlignment="0" applyProtection="0"/>
    <xf numFmtId="0" fontId="16" fillId="0" borderId="0"/>
    <xf numFmtId="0" fontId="16" fillId="0" borderId="0"/>
    <xf numFmtId="0" fontId="25" fillId="20" borderId="16" applyNumberFormat="0" applyAlignment="0" applyProtection="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32" fillId="0" borderId="17" applyNumberFormat="0" applyFill="0" applyAlignment="0" applyProtection="0"/>
    <xf numFmtId="0" fontId="24" fillId="7" borderId="11" applyNumberFormat="0" applyAlignment="0" applyProtection="0"/>
    <xf numFmtId="0" fontId="16" fillId="23" borderId="12" applyNumberFormat="0" applyFont="0" applyAlignment="0" applyProtection="0"/>
    <xf numFmtId="0" fontId="32" fillId="0" borderId="14" applyNumberFormat="0" applyFill="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16" fillId="0" borderId="0"/>
    <xf numFmtId="0" fontId="16" fillId="23" borderId="12" applyNumberFormat="0" applyFont="0" applyAlignment="0" applyProtection="0"/>
    <xf numFmtId="0" fontId="32" fillId="0" borderId="14" applyNumberFormat="0" applyFill="0" applyAlignment="0" applyProtection="0"/>
    <xf numFmtId="0" fontId="16" fillId="23" borderId="12" applyNumberFormat="0" applyFont="0" applyAlignment="0" applyProtection="0"/>
    <xf numFmtId="0" fontId="26" fillId="20" borderId="11" applyNumberFormat="0" applyAlignment="0" applyProtection="0"/>
    <xf numFmtId="0" fontId="16" fillId="23" borderId="12" applyNumberFormat="0" applyFont="0" applyAlignment="0" applyProtection="0"/>
    <xf numFmtId="0" fontId="26" fillId="20" borderId="11" applyNumberFormat="0" applyAlignment="0" applyProtection="0"/>
    <xf numFmtId="0" fontId="32" fillId="0" borderId="14" applyNumberFormat="0" applyFill="0" applyAlignment="0" applyProtection="0"/>
    <xf numFmtId="0" fontId="25" fillId="20" borderId="16" applyNumberFormat="0" applyAlignment="0" applyProtection="0"/>
    <xf numFmtId="0" fontId="32" fillId="0" borderId="14" applyNumberFormat="0" applyFill="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0" borderId="0"/>
    <xf numFmtId="0" fontId="16" fillId="0" borderId="0"/>
    <xf numFmtId="0" fontId="32" fillId="0" borderId="17" applyNumberFormat="0" applyFill="0" applyAlignment="0" applyProtection="0"/>
    <xf numFmtId="0" fontId="25" fillId="20" borderId="16" applyNumberFormat="0" applyAlignment="0" applyProtection="0"/>
    <xf numFmtId="0" fontId="24" fillId="7" borderId="11" applyNumberFormat="0" applyAlignment="0" applyProtection="0"/>
    <xf numFmtId="0" fontId="24" fillId="7" borderId="11" applyNumberFormat="0" applyAlignment="0" applyProtection="0"/>
    <xf numFmtId="0" fontId="25" fillId="20" borderId="13" applyNumberForma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16" fillId="0" borderId="0"/>
    <xf numFmtId="0" fontId="24" fillId="7" borderId="11" applyNumberFormat="0" applyAlignment="0" applyProtection="0"/>
    <xf numFmtId="0" fontId="26" fillId="20" borderId="11" applyNumberFormat="0" applyAlignment="0" applyProtection="0"/>
    <xf numFmtId="0" fontId="16" fillId="0" borderId="0"/>
    <xf numFmtId="0" fontId="25" fillId="20" borderId="13" applyNumberFormat="0" applyAlignment="0" applyProtection="0"/>
    <xf numFmtId="0" fontId="16" fillId="23" borderId="12" applyNumberFormat="0" applyFont="0" applyAlignment="0" applyProtection="0"/>
    <xf numFmtId="0" fontId="25" fillId="20" borderId="16" applyNumberFormat="0" applyAlignment="0" applyProtection="0"/>
    <xf numFmtId="0" fontId="16" fillId="0" borderId="0"/>
    <xf numFmtId="0" fontId="25" fillId="20" borderId="13" applyNumberFormat="0" applyAlignment="0" applyProtection="0"/>
    <xf numFmtId="0" fontId="16" fillId="23" borderId="12" applyNumberFormat="0" applyFont="0" applyAlignment="0" applyProtection="0"/>
    <xf numFmtId="0" fontId="16" fillId="0" borderId="0"/>
    <xf numFmtId="0" fontId="16" fillId="0" borderId="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32" fillId="0" borderId="14" applyNumberFormat="0" applyFill="0" applyAlignment="0" applyProtection="0"/>
    <xf numFmtId="0" fontId="26" fillId="20" borderId="11" applyNumberFormat="0" applyAlignment="0" applyProtection="0"/>
    <xf numFmtId="0" fontId="24" fillId="7" borderId="11" applyNumberFormat="0" applyAlignment="0" applyProtection="0"/>
    <xf numFmtId="0" fontId="32" fillId="0" borderId="14" applyNumberFormat="0" applyFill="0" applyAlignment="0" applyProtection="0"/>
    <xf numFmtId="0" fontId="25" fillId="20" borderId="13" applyNumberFormat="0" applyAlignment="0" applyProtection="0"/>
    <xf numFmtId="0" fontId="32" fillId="0" borderId="17" applyNumberFormat="0" applyFill="0" applyAlignment="0" applyProtection="0"/>
    <xf numFmtId="0" fontId="25" fillId="20" borderId="16" applyNumberFormat="0" applyAlignment="0" applyProtection="0"/>
    <xf numFmtId="0" fontId="16" fillId="0" borderId="0"/>
    <xf numFmtId="0" fontId="16" fillId="23" borderId="12" applyNumberFormat="0" applyFont="0" applyAlignment="0" applyProtection="0"/>
    <xf numFmtId="0" fontId="16" fillId="23" borderId="12" applyNumberFormat="0" applyFont="0" applyAlignment="0" applyProtection="0"/>
    <xf numFmtId="0" fontId="25" fillId="20" borderId="13" applyNumberFormat="0" applyAlignment="0" applyProtection="0"/>
    <xf numFmtId="0" fontId="25" fillId="20" borderId="13" applyNumberFormat="0" applyAlignment="0" applyProtection="0"/>
    <xf numFmtId="0" fontId="32" fillId="0" borderId="14" applyNumberFormat="0" applyFill="0" applyAlignment="0" applyProtection="0"/>
    <xf numFmtId="0" fontId="16" fillId="0" borderId="0"/>
    <xf numFmtId="0" fontId="16" fillId="0" borderId="0"/>
    <xf numFmtId="0" fontId="32" fillId="0" borderId="17" applyNumberFormat="0" applyFill="0" applyAlignment="0" applyProtection="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24" fillId="7" borderId="20" applyNumberFormat="0" applyAlignment="0" applyProtection="0"/>
    <xf numFmtId="0" fontId="24" fillId="7" borderId="11" applyNumberFormat="0" applyAlignment="0" applyProtection="0"/>
    <xf numFmtId="0" fontId="16" fillId="23" borderId="12" applyNumberFormat="0" applyFont="0" applyAlignment="0" applyProtection="0"/>
    <xf numFmtId="0" fontId="32" fillId="0" borderId="14" applyNumberFormat="0" applyFill="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16" fillId="0" borderId="0"/>
    <xf numFmtId="0" fontId="16" fillId="23" borderId="12" applyNumberFormat="0" applyFont="0" applyAlignment="0" applyProtection="0"/>
    <xf numFmtId="0" fontId="32" fillId="0" borderId="14" applyNumberFormat="0" applyFill="0" applyAlignment="0" applyProtection="0"/>
    <xf numFmtId="0" fontId="16" fillId="23" borderId="12" applyNumberFormat="0" applyFont="0" applyAlignment="0" applyProtection="0"/>
    <xf numFmtId="0" fontId="26" fillId="20" borderId="11" applyNumberFormat="0" applyAlignment="0" applyProtection="0"/>
    <xf numFmtId="0" fontId="32" fillId="0" borderId="17" applyNumberFormat="0" applyFill="0" applyAlignment="0" applyProtection="0"/>
    <xf numFmtId="0" fontId="16" fillId="23" borderId="12" applyNumberFormat="0" applyFont="0" applyAlignment="0" applyProtection="0"/>
    <xf numFmtId="0" fontId="26" fillId="20" borderId="11" applyNumberFormat="0" applyAlignment="0" applyProtection="0"/>
    <xf numFmtId="0" fontId="32" fillId="0" borderId="14" applyNumberFormat="0" applyFill="0" applyAlignment="0" applyProtection="0"/>
    <xf numFmtId="0" fontId="32" fillId="0" borderId="14" applyNumberFormat="0" applyFill="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25" fillId="20" borderId="16" applyNumberFormat="0" applyAlignment="0" applyProtection="0"/>
    <xf numFmtId="0" fontId="16" fillId="0" borderId="0"/>
    <xf numFmtId="0" fontId="16" fillId="0" borderId="0"/>
    <xf numFmtId="0" fontId="25" fillId="20" borderId="16" applyNumberFormat="0" applyAlignment="0" applyProtection="0"/>
    <xf numFmtId="0" fontId="25" fillId="20" borderId="16" applyNumberFormat="0" applyAlignment="0" applyProtection="0"/>
    <xf numFmtId="0" fontId="24" fillId="7" borderId="11" applyNumberFormat="0" applyAlignment="0" applyProtection="0"/>
    <xf numFmtId="0" fontId="24" fillId="7" borderId="11" applyNumberFormat="0" applyAlignment="0" applyProtection="0"/>
    <xf numFmtId="0" fontId="25" fillId="20" borderId="13"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16" fillId="0" borderId="0"/>
    <xf numFmtId="0" fontId="32" fillId="0" borderId="17" applyNumberFormat="0" applyFill="0" applyAlignment="0" applyProtection="0"/>
    <xf numFmtId="0" fontId="24" fillId="7" borderId="11" applyNumberFormat="0" applyAlignment="0" applyProtection="0"/>
    <xf numFmtId="0" fontId="26" fillId="20" borderId="11" applyNumberFormat="0" applyAlignment="0" applyProtection="0"/>
    <xf numFmtId="0" fontId="16" fillId="0" borderId="0"/>
    <xf numFmtId="0" fontId="16" fillId="23" borderId="12" applyNumberFormat="0" applyFont="0" applyAlignment="0" applyProtection="0"/>
    <xf numFmtId="0" fontId="16" fillId="23" borderId="12" applyNumberFormat="0" applyFont="0" applyAlignment="0" applyProtection="0"/>
    <xf numFmtId="0" fontId="16" fillId="0" borderId="0"/>
    <xf numFmtId="0" fontId="25" fillId="20" borderId="13" applyNumberFormat="0" applyAlignment="0" applyProtection="0"/>
    <xf numFmtId="0" fontId="16" fillId="23" borderId="12" applyNumberFormat="0" applyFont="0" applyAlignment="0" applyProtection="0"/>
    <xf numFmtId="0" fontId="16" fillId="0" borderId="0"/>
    <xf numFmtId="0" fontId="16" fillId="0" borderId="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5" fillId="20" borderId="16" applyNumberFormat="0" applyAlignment="0" applyProtection="0"/>
    <xf numFmtId="0" fontId="32" fillId="0" borderId="14" applyNumberFormat="0" applyFill="0" applyAlignment="0" applyProtection="0"/>
    <xf numFmtId="0" fontId="26" fillId="20" borderId="11" applyNumberFormat="0" applyAlignment="0" applyProtection="0"/>
    <xf numFmtId="0" fontId="24" fillId="7" borderId="11" applyNumberFormat="0" applyAlignment="0" applyProtection="0"/>
    <xf numFmtId="0" fontId="32" fillId="0" borderId="14" applyNumberFormat="0" applyFill="0" applyAlignment="0" applyProtection="0"/>
    <xf numFmtId="0" fontId="25" fillId="20" borderId="13" applyNumberFormat="0" applyAlignment="0" applyProtection="0"/>
    <xf numFmtId="0" fontId="16" fillId="0" borderId="0"/>
    <xf numFmtId="0" fontId="16" fillId="23" borderId="12" applyNumberFormat="0" applyFont="0" applyAlignment="0" applyProtection="0"/>
    <xf numFmtId="0" fontId="16" fillId="23" borderId="12" applyNumberFormat="0" applyFont="0" applyAlignment="0" applyProtection="0"/>
    <xf numFmtId="0" fontId="25" fillId="20" borderId="13" applyNumberFormat="0" applyAlignment="0" applyProtection="0"/>
    <xf numFmtId="0" fontId="25" fillId="20" borderId="13" applyNumberFormat="0" applyAlignment="0" applyProtection="0"/>
    <xf numFmtId="0" fontId="32" fillId="0" borderId="14" applyNumberFormat="0" applyFill="0" applyAlignment="0" applyProtection="0"/>
    <xf numFmtId="0" fontId="32" fillId="0" borderId="14" applyNumberFormat="0" applyFill="0" applyAlignment="0" applyProtection="0"/>
    <xf numFmtId="0" fontId="16" fillId="0" borderId="0"/>
    <xf numFmtId="0" fontId="16" fillId="0" borderId="0"/>
    <xf numFmtId="0" fontId="25" fillId="20" borderId="16" applyNumberFormat="0" applyAlignment="0" applyProtection="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25" fillId="20" borderId="16" applyNumberFormat="0" applyAlignment="0" applyProtection="0"/>
    <xf numFmtId="0" fontId="24" fillId="7" borderId="11" applyNumberFormat="0" applyAlignment="0" applyProtection="0"/>
    <xf numFmtId="0" fontId="16" fillId="23" borderId="12" applyNumberFormat="0" applyFont="0" applyAlignment="0" applyProtection="0"/>
    <xf numFmtId="0" fontId="32" fillId="0" borderId="14" applyNumberFormat="0" applyFill="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32" fillId="0" borderId="17" applyNumberFormat="0" applyFill="0" applyAlignment="0" applyProtection="0"/>
    <xf numFmtId="0" fontId="24" fillId="7" borderId="11" applyNumberFormat="0" applyAlignment="0" applyProtection="0"/>
    <xf numFmtId="0" fontId="16" fillId="0" borderId="0"/>
    <xf numFmtId="0" fontId="16" fillId="23" borderId="12" applyNumberFormat="0" applyFont="0" applyAlignment="0" applyProtection="0"/>
    <xf numFmtId="0" fontId="32" fillId="0" borderId="14" applyNumberFormat="0" applyFill="0" applyAlignment="0" applyProtection="0"/>
    <xf numFmtId="0" fontId="16" fillId="23" borderId="12" applyNumberFormat="0" applyFont="0" applyAlignment="0" applyProtection="0"/>
    <xf numFmtId="0" fontId="26" fillId="20" borderId="11" applyNumberFormat="0" applyAlignment="0" applyProtection="0"/>
    <xf numFmtId="0" fontId="16" fillId="23" borderId="12" applyNumberFormat="0" applyFont="0" applyAlignment="0" applyProtection="0"/>
    <xf numFmtId="0" fontId="26" fillId="20" borderId="11" applyNumberFormat="0" applyAlignment="0" applyProtection="0"/>
    <xf numFmtId="0" fontId="32" fillId="0" borderId="14" applyNumberFormat="0" applyFill="0" applyAlignment="0" applyProtection="0"/>
    <xf numFmtId="0" fontId="32" fillId="0" borderId="14" applyNumberFormat="0" applyFill="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0" borderId="0"/>
    <xf numFmtId="0" fontId="16" fillId="0" borderId="0"/>
    <xf numFmtId="0" fontId="26" fillId="20" borderId="11" applyNumberFormat="0" applyAlignment="0" applyProtection="0"/>
    <xf numFmtId="0" fontId="24" fillId="7" borderId="11" applyNumberFormat="0" applyAlignment="0" applyProtection="0"/>
    <xf numFmtId="0" fontId="24" fillId="7" borderId="11" applyNumberFormat="0" applyAlignment="0" applyProtection="0"/>
    <xf numFmtId="0" fontId="25" fillId="20" borderId="13"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32" fillId="0" borderId="17" applyNumberFormat="0" applyFill="0" applyAlignment="0" applyProtection="0"/>
    <xf numFmtId="0" fontId="16" fillId="0" borderId="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16" fillId="0" borderId="0"/>
    <xf numFmtId="0" fontId="25" fillId="20" borderId="13" applyNumberFormat="0" applyAlignment="0" applyProtection="0"/>
    <xf numFmtId="0" fontId="16" fillId="23" borderId="12" applyNumberFormat="0" applyFont="0" applyAlignment="0" applyProtection="0"/>
    <xf numFmtId="0" fontId="26" fillId="20" borderId="11" applyNumberFormat="0" applyAlignment="0" applyProtection="0"/>
    <xf numFmtId="0" fontId="16" fillId="0" borderId="0"/>
    <xf numFmtId="0" fontId="25" fillId="20" borderId="13" applyNumberFormat="0" applyAlignment="0" applyProtection="0"/>
    <xf numFmtId="0" fontId="16" fillId="23" borderId="12" applyNumberFormat="0" applyFont="0" applyAlignment="0" applyProtection="0"/>
    <xf numFmtId="0" fontId="16" fillId="0" borderId="0"/>
    <xf numFmtId="0" fontId="32" fillId="0" borderId="17" applyNumberFormat="0" applyFill="0" applyAlignment="0" applyProtection="0"/>
    <xf numFmtId="0" fontId="25" fillId="20" borderId="13" applyNumberForma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25" fillId="20" borderId="16" applyNumberFormat="0" applyAlignment="0" applyProtection="0"/>
    <xf numFmtId="0" fontId="16" fillId="23" borderId="12" applyNumberFormat="0" applyFont="0" applyAlignment="0" applyProtection="0"/>
    <xf numFmtId="0" fontId="24" fillId="7" borderId="11" applyNumberFormat="0" applyAlignment="0" applyProtection="0"/>
    <xf numFmtId="0" fontId="32" fillId="0" borderId="14" applyNumberFormat="0" applyFill="0" applyAlignment="0" applyProtection="0"/>
    <xf numFmtId="0" fontId="25" fillId="20" borderId="13" applyNumberFormat="0" applyAlignment="0" applyProtection="0"/>
    <xf numFmtId="0" fontId="25" fillId="20" borderId="16" applyNumberFormat="0" applyAlignment="0" applyProtection="0"/>
    <xf numFmtId="0" fontId="16" fillId="0" borderId="0"/>
    <xf numFmtId="0" fontId="16" fillId="23" borderId="12" applyNumberFormat="0" applyFont="0" applyAlignment="0" applyProtection="0"/>
    <xf numFmtId="0" fontId="32" fillId="0" borderId="17" applyNumberFormat="0" applyFill="0" applyAlignment="0" applyProtection="0"/>
    <xf numFmtId="0" fontId="16" fillId="23" borderId="12" applyNumberFormat="0" applyFont="0" applyAlignment="0" applyProtection="0"/>
    <xf numFmtId="0" fontId="25" fillId="20" borderId="13" applyNumberFormat="0" applyAlignment="0" applyProtection="0"/>
    <xf numFmtId="0" fontId="25" fillId="20" borderId="13" applyNumberFormat="0" applyAlignment="0" applyProtection="0"/>
    <xf numFmtId="0" fontId="24" fillId="7" borderId="11" applyNumberFormat="0" applyAlignment="0" applyProtection="0"/>
    <xf numFmtId="0" fontId="32" fillId="0" borderId="14" applyNumberFormat="0" applyFill="0" applyAlignment="0" applyProtection="0"/>
    <xf numFmtId="0" fontId="16" fillId="0" borderId="0"/>
    <xf numFmtId="0" fontId="16" fillId="0" borderId="0"/>
    <xf numFmtId="0" fontId="25" fillId="20" borderId="16" applyNumberFormat="0" applyAlignment="0" applyProtection="0"/>
    <xf numFmtId="0" fontId="32" fillId="0" borderId="17" applyNumberFormat="0" applyFill="0" applyAlignment="0" applyProtection="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25" fillId="20" borderId="16" applyNumberFormat="0" applyAlignment="0" applyProtection="0"/>
    <xf numFmtId="0" fontId="32" fillId="0" borderId="14" applyNumberFormat="0" applyFill="0" applyAlignment="0" applyProtection="0"/>
    <xf numFmtId="0" fontId="24" fillId="7" borderId="11" applyNumberFormat="0" applyAlignment="0" applyProtection="0"/>
    <xf numFmtId="0" fontId="16" fillId="23" borderId="12" applyNumberFormat="0" applyFont="0" applyAlignment="0" applyProtection="0"/>
    <xf numFmtId="0" fontId="32" fillId="0" borderId="14" applyNumberFormat="0" applyFill="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16" fillId="0" borderId="0"/>
    <xf numFmtId="0" fontId="16" fillId="23" borderId="12" applyNumberFormat="0" applyFont="0" applyAlignment="0" applyProtection="0"/>
    <xf numFmtId="0" fontId="25" fillId="20" borderId="16" applyNumberFormat="0" applyAlignment="0" applyProtection="0"/>
    <xf numFmtId="0" fontId="32" fillId="0" borderId="14" applyNumberFormat="0" applyFill="0" applyAlignment="0" applyProtection="0"/>
    <xf numFmtId="0" fontId="26" fillId="20" borderId="11" applyNumberFormat="0" applyAlignment="0" applyProtection="0"/>
    <xf numFmtId="0" fontId="26" fillId="20" borderId="11" applyNumberFormat="0" applyAlignment="0" applyProtection="0"/>
    <xf numFmtId="0" fontId="16" fillId="23" borderId="12" applyNumberFormat="0" applyFont="0" applyAlignment="0" applyProtection="0"/>
    <xf numFmtId="0" fontId="26" fillId="20" borderId="11" applyNumberFormat="0" applyAlignment="0" applyProtection="0"/>
    <xf numFmtId="0" fontId="32" fillId="0" borderId="14" applyNumberFormat="0" applyFill="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32" fillId="0" borderId="17" applyNumberFormat="0" applyFill="0" applyAlignment="0" applyProtection="0"/>
    <xf numFmtId="0" fontId="16" fillId="0" borderId="0"/>
    <xf numFmtId="0" fontId="16" fillId="0" borderId="0"/>
    <xf numFmtId="0" fontId="25" fillId="20" borderId="16" applyNumberFormat="0" applyAlignment="0" applyProtection="0"/>
    <xf numFmtId="0" fontId="25" fillId="20" borderId="16" applyNumberFormat="0" applyAlignment="0" applyProtection="0"/>
    <xf numFmtId="0" fontId="26" fillId="20" borderId="11" applyNumberFormat="0" applyAlignment="0" applyProtection="0"/>
    <xf numFmtId="0" fontId="24" fillId="7" borderId="11" applyNumberFormat="0" applyAlignment="0" applyProtection="0"/>
    <xf numFmtId="0" fontId="24" fillId="7" borderId="11" applyNumberFormat="0" applyAlignment="0" applyProtection="0"/>
    <xf numFmtId="0" fontId="16" fillId="23" borderId="12" applyNumberFormat="0" applyFont="0" applyAlignment="0" applyProtection="0"/>
    <xf numFmtId="0" fontId="25" fillId="20" borderId="16" applyNumberForma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32" fillId="0" borderId="17" applyNumberFormat="0" applyFill="0" applyAlignment="0" applyProtection="0"/>
    <xf numFmtId="0" fontId="24" fillId="7" borderId="11" applyNumberFormat="0" applyAlignment="0" applyProtection="0"/>
    <xf numFmtId="0" fontId="16" fillId="0" borderId="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16" fillId="0" borderId="0"/>
    <xf numFmtId="0" fontId="16" fillId="23" borderId="12" applyNumberFormat="0" applyFont="0" applyAlignment="0" applyProtection="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0" borderId="0"/>
    <xf numFmtId="0" fontId="32" fillId="0" borderId="14" applyNumberFormat="0" applyFill="0" applyAlignment="0" applyProtection="0"/>
    <xf numFmtId="0" fontId="26" fillId="20" borderId="11" applyNumberFormat="0" applyAlignment="0" applyProtection="0"/>
    <xf numFmtId="0" fontId="26" fillId="20" borderId="11" applyNumberFormat="0" applyAlignment="0" applyProtection="0"/>
    <xf numFmtId="0" fontId="32" fillId="0" borderId="14" applyNumberFormat="0" applyFill="0" applyAlignment="0" applyProtection="0"/>
    <xf numFmtId="0" fontId="26" fillId="20" borderId="11" applyNumberFormat="0" applyAlignment="0" applyProtection="0"/>
    <xf numFmtId="0" fontId="24" fillId="7" borderId="11" applyNumberFormat="0" applyAlignment="0" applyProtection="0"/>
    <xf numFmtId="0" fontId="32" fillId="0" borderId="14"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16" fillId="0" borderId="0"/>
    <xf numFmtId="0" fontId="16" fillId="23" borderId="12" applyNumberFormat="0" applyFont="0" applyAlignment="0" applyProtection="0"/>
    <xf numFmtId="0" fontId="16" fillId="23" borderId="12" applyNumberFormat="0" applyFont="0" applyAlignment="0" applyProtection="0"/>
    <xf numFmtId="0" fontId="25" fillId="20" borderId="13" applyNumberFormat="0" applyAlignment="0" applyProtection="0"/>
    <xf numFmtId="0" fontId="25" fillId="20" borderId="13" applyNumberFormat="0" applyAlignment="0" applyProtection="0"/>
    <xf numFmtId="0" fontId="24" fillId="7" borderId="11" applyNumberFormat="0" applyAlignment="0" applyProtection="0"/>
    <xf numFmtId="0" fontId="16" fillId="0" borderId="0"/>
    <xf numFmtId="0" fontId="32" fillId="0" borderId="14" applyNumberFormat="0" applyFill="0" applyAlignment="0" applyProtection="0"/>
    <xf numFmtId="0" fontId="16" fillId="0" borderId="0"/>
    <xf numFmtId="0" fontId="16" fillId="0" borderId="0"/>
    <xf numFmtId="0" fontId="25" fillId="20" borderId="16" applyNumberFormat="0" applyAlignment="0" applyProtection="0"/>
    <xf numFmtId="0" fontId="32" fillId="0" borderId="17" applyNumberFormat="0" applyFill="0" applyAlignment="0" applyProtection="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26" fillId="20" borderId="11" applyNumberFormat="0" applyAlignment="0" applyProtection="0"/>
    <xf numFmtId="0" fontId="24" fillId="7" borderId="11" applyNumberFormat="0" applyAlignment="0" applyProtection="0"/>
    <xf numFmtId="0" fontId="16" fillId="23" borderId="12" applyNumberFormat="0" applyFon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16" fillId="0" borderId="0"/>
    <xf numFmtId="0" fontId="16" fillId="23" borderId="12" applyNumberFormat="0" applyFont="0" applyAlignment="0" applyProtection="0"/>
    <xf numFmtId="0" fontId="24" fillId="7" borderId="11" applyNumberFormat="0" applyAlignment="0" applyProtection="0"/>
    <xf numFmtId="0" fontId="25" fillId="20" borderId="13" applyNumberFormat="0" applyAlignment="0" applyProtection="0"/>
    <xf numFmtId="0" fontId="32" fillId="0" borderId="17" applyNumberFormat="0" applyFill="0" applyAlignment="0" applyProtection="0"/>
    <xf numFmtId="0" fontId="16" fillId="23" borderId="12" applyNumberFormat="0" applyFont="0" applyAlignment="0" applyProtection="0"/>
    <xf numFmtId="0" fontId="26" fillId="20" borderId="11" applyNumberFormat="0" applyAlignment="0" applyProtection="0"/>
    <xf numFmtId="0" fontId="16" fillId="23" borderId="12" applyNumberFormat="0" applyFont="0" applyAlignment="0" applyProtection="0"/>
    <xf numFmtId="0" fontId="32" fillId="0" borderId="17" applyNumberFormat="0" applyFill="0" applyAlignment="0" applyProtection="0"/>
    <xf numFmtId="0" fontId="32" fillId="0" borderId="14" applyNumberFormat="0" applyFill="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0" borderId="0"/>
    <xf numFmtId="0" fontId="16" fillId="0" borderId="0"/>
    <xf numFmtId="0" fontId="26" fillId="20" borderId="11" applyNumberFormat="0" applyAlignment="0" applyProtection="0"/>
    <xf numFmtId="0" fontId="24" fillId="7" borderId="11" applyNumberFormat="0" applyAlignment="0" applyProtection="0"/>
    <xf numFmtId="0" fontId="24" fillId="7" borderId="11" applyNumberFormat="0" applyAlignment="0" applyProtection="0"/>
    <xf numFmtId="0" fontId="32" fillId="0" borderId="17" applyNumberFormat="0" applyFill="0" applyAlignment="0" applyProtection="0"/>
    <xf numFmtId="0" fontId="25" fillId="20" borderId="13"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16" fillId="0" borderId="0"/>
    <xf numFmtId="0" fontId="16" fillId="23" borderId="12" applyNumberFormat="0" applyFont="0" applyAlignment="0" applyProtection="0"/>
    <xf numFmtId="0" fontId="32" fillId="0" borderId="14" applyNumberFormat="0" applyFill="0" applyAlignment="0" applyProtection="0"/>
    <xf numFmtId="0" fontId="16" fillId="0" borderId="0"/>
    <xf numFmtId="0" fontId="16" fillId="0" borderId="0"/>
    <xf numFmtId="0" fontId="25" fillId="20" borderId="13" applyNumberFormat="0" applyAlignment="0" applyProtection="0"/>
    <xf numFmtId="0" fontId="25" fillId="20" borderId="13" applyNumberFormat="0" applyAlignment="0" applyProtection="0"/>
    <xf numFmtId="0" fontId="32" fillId="0" borderId="17" applyNumberFormat="0" applyFill="0" applyAlignment="0" applyProtection="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0" borderId="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25" fillId="20" borderId="16" applyNumberFormat="0" applyAlignment="0" applyProtection="0"/>
    <xf numFmtId="0" fontId="16" fillId="23" borderId="12" applyNumberFormat="0" applyFont="0" applyAlignment="0" applyProtection="0"/>
    <xf numFmtId="0" fontId="24" fillId="7" borderId="11" applyNumberFormat="0" applyAlignment="0" applyProtection="0"/>
    <xf numFmtId="0" fontId="32" fillId="0" borderId="14" applyNumberFormat="0" applyFill="0" applyAlignment="0" applyProtection="0"/>
    <xf numFmtId="0" fontId="25" fillId="20" borderId="13" applyNumberFormat="0" applyAlignment="0" applyProtection="0"/>
    <xf numFmtId="0" fontId="25" fillId="20" borderId="16" applyNumberFormat="0" applyAlignment="0" applyProtection="0"/>
    <xf numFmtId="0" fontId="25" fillId="20" borderId="16" applyNumberFormat="0" applyAlignment="0" applyProtection="0"/>
    <xf numFmtId="0" fontId="16" fillId="0" borderId="0"/>
    <xf numFmtId="0" fontId="16" fillId="23" borderId="12" applyNumberFormat="0" applyFont="0" applyAlignment="0" applyProtection="0"/>
    <xf numFmtId="0" fontId="32" fillId="0" borderId="14" applyNumberFormat="0" applyFill="0" applyAlignment="0" applyProtection="0"/>
    <xf numFmtId="0" fontId="25" fillId="20" borderId="13" applyNumberFormat="0" applyAlignment="0" applyProtection="0"/>
    <xf numFmtId="0" fontId="24" fillId="7" borderId="11" applyNumberFormat="0" applyAlignment="0" applyProtection="0"/>
    <xf numFmtId="0" fontId="16" fillId="0" borderId="0"/>
    <xf numFmtId="0" fontId="32" fillId="0" borderId="14" applyNumberFormat="0" applyFill="0" applyAlignment="0" applyProtection="0"/>
    <xf numFmtId="0" fontId="16" fillId="0" borderId="0"/>
    <xf numFmtId="0" fontId="16" fillId="0" borderId="0"/>
    <xf numFmtId="0" fontId="16" fillId="0" borderId="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32" fillId="0" borderId="14" applyNumberFormat="0" applyFill="0" applyAlignment="0" applyProtection="0"/>
    <xf numFmtId="0" fontId="24" fillId="7" borderId="11" applyNumberFormat="0" applyAlignment="0" applyProtection="0"/>
    <xf numFmtId="0" fontId="26" fillId="20" borderId="11" applyNumberFormat="0" applyAlignment="0" applyProtection="0"/>
    <xf numFmtId="0" fontId="32" fillId="0" borderId="14" applyNumberFormat="0" applyFill="0" applyAlignment="0" applyProtection="0"/>
    <xf numFmtId="0" fontId="26" fillId="20" borderId="11" applyNumberFormat="0" applyAlignment="0" applyProtection="0"/>
    <xf numFmtId="0" fontId="26" fillId="20" borderId="11" applyNumberFormat="0" applyAlignment="0" applyProtection="0"/>
    <xf numFmtId="0" fontId="32" fillId="0" borderId="14"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32" fillId="0" borderId="14" applyNumberFormat="0" applyFill="0" applyAlignment="0" applyProtection="0"/>
    <xf numFmtId="0" fontId="16" fillId="23" borderId="12" applyNumberFormat="0" applyFont="0" applyAlignment="0" applyProtection="0"/>
    <xf numFmtId="0" fontId="26" fillId="20" borderId="11" applyNumberFormat="0" applyAlignment="0" applyProtection="0"/>
    <xf numFmtId="0" fontId="32" fillId="0" borderId="17" applyNumberFormat="0" applyFill="0" applyAlignment="0" applyProtection="0"/>
    <xf numFmtId="0" fontId="16" fillId="23" borderId="12" applyNumberFormat="0" applyFont="0" applyAlignment="0" applyProtection="0"/>
    <xf numFmtId="0" fontId="32" fillId="0" borderId="17" applyNumberFormat="0" applyFill="0" applyAlignment="0" applyProtection="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25" fillId="20" borderId="16" applyNumberFormat="0" applyAlignment="0" applyProtection="0"/>
    <xf numFmtId="0" fontId="26" fillId="20" borderId="11" applyNumberFormat="0" applyAlignment="0" applyProtection="0"/>
    <xf numFmtId="0" fontId="24" fillId="7" borderId="11" applyNumberFormat="0" applyAlignment="0" applyProtection="0"/>
    <xf numFmtId="0" fontId="16" fillId="23" borderId="12" applyNumberFormat="0" applyFont="0" applyAlignment="0" applyProtection="0"/>
    <xf numFmtId="0" fontId="25" fillId="20" borderId="16" applyNumberForma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32" fillId="0" borderId="17" applyNumberFormat="0" applyFill="0" applyAlignment="0" applyProtection="0"/>
    <xf numFmtId="0" fontId="16" fillId="0" borderId="0"/>
    <xf numFmtId="0" fontId="16" fillId="23" borderId="12" applyNumberFormat="0" applyFont="0" applyAlignment="0" applyProtection="0"/>
    <xf numFmtId="0" fontId="24" fillId="7" borderId="11" applyNumberFormat="0" applyAlignment="0" applyProtection="0"/>
    <xf numFmtId="0" fontId="25" fillId="20" borderId="13" applyNumberFormat="0" applyAlignment="0" applyProtection="0"/>
    <xf numFmtId="0" fontId="32" fillId="0" borderId="17" applyNumberFormat="0" applyFill="0" applyAlignment="0" applyProtection="0"/>
    <xf numFmtId="0" fontId="16" fillId="0" borderId="0"/>
    <xf numFmtId="0" fontId="25" fillId="20" borderId="13" applyNumberFormat="0" applyAlignment="0" applyProtection="0"/>
    <xf numFmtId="0" fontId="25" fillId="20" borderId="13" applyNumberFormat="0" applyAlignment="0" applyProtection="0"/>
    <xf numFmtId="0" fontId="16" fillId="0" borderId="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0" borderId="0"/>
    <xf numFmtId="0" fontId="32" fillId="0" borderId="17" applyNumberFormat="0" applyFill="0" applyAlignment="0" applyProtection="0"/>
    <xf numFmtId="0" fontId="25" fillId="20" borderId="16" applyNumberForma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16" fillId="23" borderId="12" applyNumberFormat="0" applyFont="0" applyAlignment="0" applyProtection="0"/>
    <xf numFmtId="0" fontId="24" fillId="7" borderId="11" applyNumberFormat="0" applyAlignment="0" applyProtection="0"/>
    <xf numFmtId="0" fontId="32" fillId="0" borderId="14" applyNumberFormat="0" applyFill="0" applyAlignment="0" applyProtection="0"/>
    <xf numFmtId="0" fontId="25" fillId="20" borderId="13"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16" fillId="0" borderId="0"/>
    <xf numFmtId="0" fontId="16" fillId="23" borderId="12" applyNumberFormat="0" applyFont="0" applyAlignment="0" applyProtection="0"/>
    <xf numFmtId="0" fontId="32" fillId="0" borderId="14" applyNumberFormat="0" applyFill="0" applyAlignment="0" applyProtection="0"/>
    <xf numFmtId="0" fontId="25" fillId="20" borderId="13" applyNumberFormat="0" applyAlignment="0" applyProtection="0"/>
    <xf numFmtId="0" fontId="24" fillId="7" borderId="11" applyNumberFormat="0" applyAlignment="0" applyProtection="0"/>
    <xf numFmtId="0" fontId="16" fillId="0" borderId="0"/>
    <xf numFmtId="0" fontId="32" fillId="0" borderId="14" applyNumberFormat="0" applyFill="0" applyAlignment="0" applyProtection="0"/>
    <xf numFmtId="0" fontId="16" fillId="0" borderId="0"/>
    <xf numFmtId="0" fontId="16" fillId="0" borderId="0"/>
    <xf numFmtId="0" fontId="16" fillId="0" borderId="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32" fillId="0" borderId="17" applyNumberFormat="0" applyFill="0" applyAlignment="0" applyProtection="0"/>
    <xf numFmtId="0" fontId="32" fillId="0" borderId="17" applyNumberFormat="0" applyFill="0" applyAlignment="0" applyProtection="0"/>
    <xf numFmtId="0" fontId="32" fillId="0" borderId="14" applyNumberFormat="0" applyFill="0" applyAlignment="0" applyProtection="0"/>
    <xf numFmtId="0" fontId="24" fillId="7" borderId="11" applyNumberFormat="0" applyAlignment="0" applyProtection="0"/>
    <xf numFmtId="0" fontId="26" fillId="20" borderId="11" applyNumberFormat="0" applyAlignment="0" applyProtection="0"/>
    <xf numFmtId="0" fontId="32" fillId="0" borderId="14" applyNumberFormat="0" applyFill="0" applyAlignment="0" applyProtection="0"/>
    <xf numFmtId="0" fontId="16" fillId="0" borderId="0"/>
    <xf numFmtId="0" fontId="26" fillId="20" borderId="11" applyNumberFormat="0" applyAlignment="0" applyProtection="0"/>
    <xf numFmtId="0" fontId="26" fillId="20" borderId="11" applyNumberFormat="0" applyAlignment="0" applyProtection="0"/>
    <xf numFmtId="0" fontId="32" fillId="0" borderId="14"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32" fillId="0" borderId="14" applyNumberFormat="0" applyFill="0" applyAlignment="0" applyProtection="0"/>
    <xf numFmtId="0" fontId="25" fillId="20" borderId="16" applyNumberFormat="0" applyAlignment="0" applyProtection="0"/>
    <xf numFmtId="0" fontId="16" fillId="23" borderId="12" applyNumberFormat="0" applyFont="0" applyAlignment="0" applyProtection="0"/>
    <xf numFmtId="0" fontId="26" fillId="20" borderId="11" applyNumberFormat="0" applyAlignment="0" applyProtection="0"/>
    <xf numFmtId="0" fontId="16" fillId="23" borderId="12" applyNumberFormat="0" applyFont="0" applyAlignment="0" applyProtection="0"/>
    <xf numFmtId="0" fontId="25" fillId="20" borderId="16" applyNumberFormat="0" applyAlignment="0" applyProtection="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32" fillId="0" borderId="17" applyNumberFormat="0" applyFill="0" applyAlignment="0" applyProtection="0"/>
    <xf numFmtId="0" fontId="32" fillId="0" borderId="17" applyNumberFormat="0" applyFill="0" applyAlignment="0" applyProtection="0"/>
    <xf numFmtId="0" fontId="26" fillId="20" borderId="11" applyNumberFormat="0" applyAlignment="0" applyProtection="0"/>
    <xf numFmtId="0" fontId="24" fillId="7" borderId="11" applyNumberFormat="0" applyAlignment="0" applyProtection="0"/>
    <xf numFmtId="0" fontId="16" fillId="23" borderId="12" applyNumberFormat="0" applyFon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25" fillId="20" borderId="16" applyNumberFormat="0" applyAlignment="0" applyProtection="0"/>
    <xf numFmtId="0" fontId="16" fillId="0" borderId="0"/>
    <xf numFmtId="0" fontId="16" fillId="23" borderId="12" applyNumberFormat="0" applyFont="0" applyAlignment="0" applyProtection="0"/>
    <xf numFmtId="0" fontId="24" fillId="7" borderId="11" applyNumberFormat="0" applyAlignment="0" applyProtection="0"/>
    <xf numFmtId="0" fontId="25" fillId="20" borderId="13" applyNumberFormat="0" applyAlignment="0" applyProtection="0"/>
    <xf numFmtId="0" fontId="32" fillId="0" borderId="17" applyNumberFormat="0" applyFill="0" applyAlignment="0" applyProtection="0"/>
    <xf numFmtId="0" fontId="16" fillId="0" borderId="0"/>
    <xf numFmtId="0" fontId="25" fillId="20" borderId="13" applyNumberFormat="0" applyAlignment="0" applyProtection="0"/>
    <xf numFmtId="0" fontId="32" fillId="0" borderId="17" applyNumberFormat="0" applyFill="0" applyAlignment="0" applyProtection="0"/>
    <xf numFmtId="0" fontId="25" fillId="20" borderId="13" applyNumberFormat="0" applyAlignment="0" applyProtection="0"/>
    <xf numFmtId="0" fontId="32" fillId="0" borderId="17" applyNumberFormat="0" applyFill="0" applyAlignment="0" applyProtection="0"/>
    <xf numFmtId="0" fontId="16" fillId="0" borderId="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0" borderId="0"/>
    <xf numFmtId="0" fontId="16" fillId="23" borderId="12" applyNumberFormat="0" applyFont="0" applyAlignment="0" applyProtection="0"/>
    <xf numFmtId="0" fontId="24" fillId="7" borderId="11" applyNumberFormat="0" applyAlignment="0" applyProtection="0"/>
    <xf numFmtId="0" fontId="26" fillId="20" borderId="20" applyNumberFormat="0" applyAlignment="0" applyProtection="0"/>
    <xf numFmtId="0" fontId="26" fillId="20" borderId="11" applyNumberFormat="0" applyAlignment="0" applyProtection="0"/>
    <xf numFmtId="0" fontId="26" fillId="20" borderId="11" applyNumberFormat="0" applyAlignment="0" applyProtection="0"/>
    <xf numFmtId="0" fontId="16" fillId="0" borderId="0"/>
    <xf numFmtId="0" fontId="24" fillId="7" borderId="11" applyNumberFormat="0" applyAlignment="0" applyProtection="0"/>
    <xf numFmtId="0" fontId="32" fillId="0" borderId="17" applyNumberFormat="0" applyFill="0" applyAlignment="0" applyProtection="0"/>
    <xf numFmtId="0" fontId="16" fillId="23" borderId="12" applyNumberFormat="0" applyFont="0" applyAlignment="0" applyProtection="0"/>
    <xf numFmtId="0" fontId="24" fillId="7" borderId="11" applyNumberFormat="0" applyAlignment="0" applyProtection="0"/>
    <xf numFmtId="0" fontId="32" fillId="0" borderId="14" applyNumberFormat="0" applyFill="0" applyAlignment="0" applyProtection="0"/>
    <xf numFmtId="0" fontId="25" fillId="20" borderId="13" applyNumberFormat="0" applyAlignment="0" applyProtection="0"/>
    <xf numFmtId="0" fontId="32" fillId="0" borderId="17" applyNumberFormat="0" applyFill="0" applyAlignment="0" applyProtection="0"/>
    <xf numFmtId="0" fontId="25" fillId="20" borderId="16" applyNumberFormat="0" applyAlignment="0" applyProtection="0"/>
    <xf numFmtId="0" fontId="16" fillId="0" borderId="0"/>
    <xf numFmtId="0" fontId="16" fillId="23" borderId="12" applyNumberFormat="0" applyFont="0" applyAlignment="0" applyProtection="0"/>
    <xf numFmtId="0" fontId="32" fillId="0" borderId="14" applyNumberFormat="0" applyFill="0" applyAlignment="0" applyProtection="0"/>
    <xf numFmtId="0" fontId="25" fillId="20" borderId="13" applyNumberFormat="0" applyAlignment="0" applyProtection="0"/>
    <xf numFmtId="0" fontId="32" fillId="0" borderId="17" applyNumberFormat="0" applyFill="0" applyAlignment="0" applyProtection="0"/>
    <xf numFmtId="0" fontId="24" fillId="7" borderId="11" applyNumberFormat="0" applyAlignment="0" applyProtection="0"/>
    <xf numFmtId="0" fontId="16" fillId="0" borderId="0"/>
    <xf numFmtId="0" fontId="32" fillId="0" borderId="14" applyNumberFormat="0" applyFill="0" applyAlignment="0" applyProtection="0"/>
    <xf numFmtId="0" fontId="16" fillId="0" borderId="0"/>
    <xf numFmtId="0" fontId="32" fillId="0" borderId="17" applyNumberFormat="0" applyFill="0" applyAlignment="0" applyProtection="0"/>
    <xf numFmtId="0" fontId="16" fillId="0" borderId="0"/>
    <xf numFmtId="0" fontId="16" fillId="0" borderId="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16" fillId="23" borderId="19" applyNumberFormat="0" applyFont="0" applyAlignment="0" applyProtection="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32" fillId="0" borderId="14" applyNumberFormat="0" applyFill="0" applyAlignment="0" applyProtection="0"/>
    <xf numFmtId="0" fontId="26" fillId="20" borderId="11" applyNumberFormat="0" applyAlignment="0" applyProtection="0"/>
    <xf numFmtId="0" fontId="26" fillId="20" borderId="11" applyNumberFormat="0" applyAlignment="0" applyProtection="0"/>
    <xf numFmtId="0" fontId="32" fillId="0" borderId="14" applyNumberFormat="0" applyFill="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32" fillId="0" borderId="14" applyNumberFormat="0" applyFill="0" applyAlignment="0" applyProtection="0"/>
    <xf numFmtId="0" fontId="25" fillId="20" borderId="16" applyNumberFormat="0" applyAlignment="0" applyProtection="0"/>
    <xf numFmtId="0" fontId="16" fillId="23" borderId="12" applyNumberFormat="0" applyFont="0" applyAlignment="0" applyProtection="0"/>
    <xf numFmtId="0" fontId="26" fillId="20" borderId="11" applyNumberFormat="0" applyAlignment="0" applyProtection="0"/>
    <xf numFmtId="0" fontId="16" fillId="23" borderId="12" applyNumberFormat="0" applyFont="0" applyAlignment="0" applyProtection="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25" fillId="20" borderId="16" applyNumberFormat="0" applyAlignment="0" applyProtection="0"/>
    <xf numFmtId="0" fontId="32" fillId="0" borderId="17" applyNumberFormat="0" applyFill="0" applyAlignment="0" applyProtection="0"/>
    <xf numFmtId="0" fontId="26" fillId="20" borderId="11" applyNumberFormat="0" applyAlignment="0" applyProtection="0"/>
    <xf numFmtId="0" fontId="24" fillId="7" borderId="11" applyNumberFormat="0" applyAlignment="0" applyProtection="0"/>
    <xf numFmtId="0" fontId="16" fillId="23" borderId="12" applyNumberFormat="0" applyFon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16" fillId="0" borderId="0"/>
    <xf numFmtId="0" fontId="16" fillId="23" borderId="12" applyNumberFormat="0" applyFont="0" applyAlignment="0" applyProtection="0"/>
    <xf numFmtId="0" fontId="24" fillId="7" borderId="11" applyNumberFormat="0" applyAlignment="0" applyProtection="0"/>
    <xf numFmtId="0" fontId="25" fillId="20" borderId="13" applyNumberFormat="0" applyAlignment="0" applyProtection="0"/>
    <xf numFmtId="0" fontId="16" fillId="0" borderId="0"/>
    <xf numFmtId="0" fontId="25" fillId="20" borderId="13" applyNumberFormat="0" applyAlignment="0" applyProtection="0"/>
    <xf numFmtId="0" fontId="25" fillId="20" borderId="13" applyNumberFormat="0" applyAlignment="0" applyProtection="0"/>
    <xf numFmtId="0" fontId="32" fillId="0" borderId="17" applyNumberFormat="0" applyFill="0" applyAlignment="0" applyProtection="0"/>
    <xf numFmtId="0" fontId="16" fillId="0" borderId="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0" borderId="0"/>
    <xf numFmtId="0" fontId="25" fillId="20" borderId="16" applyNumberForma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16" fillId="23" borderId="12" applyNumberFormat="0" applyFont="0" applyAlignment="0" applyProtection="0"/>
    <xf numFmtId="0" fontId="24" fillId="7" borderId="11" applyNumberFormat="0" applyAlignment="0" applyProtection="0"/>
    <xf numFmtId="0" fontId="32" fillId="0" borderId="14" applyNumberFormat="0" applyFill="0" applyAlignment="0" applyProtection="0"/>
    <xf numFmtId="0" fontId="25" fillId="20" borderId="13" applyNumberFormat="0" applyAlignment="0" applyProtection="0"/>
    <xf numFmtId="0" fontId="25" fillId="20" borderId="16" applyNumberFormat="0" applyAlignment="0" applyProtection="0"/>
    <xf numFmtId="0" fontId="16" fillId="0" borderId="0"/>
    <xf numFmtId="0" fontId="16" fillId="23" borderId="12" applyNumberFormat="0" applyFont="0" applyAlignment="0" applyProtection="0"/>
    <xf numFmtId="0" fontId="32" fillId="0" borderId="14" applyNumberFormat="0" applyFill="0" applyAlignment="0" applyProtection="0"/>
    <xf numFmtId="0" fontId="25" fillId="20" borderId="13" applyNumberFormat="0" applyAlignment="0" applyProtection="0"/>
    <xf numFmtId="0" fontId="24" fillId="7" borderId="11" applyNumberFormat="0" applyAlignment="0" applyProtection="0"/>
    <xf numFmtId="0" fontId="16" fillId="0" borderId="0"/>
    <xf numFmtId="0" fontId="32" fillId="0" borderId="14" applyNumberFormat="0" applyFill="0" applyAlignment="0" applyProtection="0"/>
    <xf numFmtId="0" fontId="16" fillId="0" borderId="0"/>
    <xf numFmtId="0" fontId="25" fillId="20" borderId="16" applyNumberFormat="0" applyAlignment="0" applyProtection="0"/>
    <xf numFmtId="0" fontId="16" fillId="0" borderId="0"/>
    <xf numFmtId="0" fontId="16" fillId="0" borderId="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25" fillId="20" borderId="16" applyNumberFormat="0" applyAlignment="0" applyProtection="0"/>
    <xf numFmtId="0" fontId="32" fillId="0" borderId="14" applyNumberFormat="0" applyFill="0" applyAlignment="0" applyProtection="0"/>
    <xf numFmtId="0" fontId="24" fillId="7" borderId="11" applyNumberFormat="0" applyAlignment="0" applyProtection="0"/>
    <xf numFmtId="0" fontId="32" fillId="0" borderId="14" applyNumberFormat="0" applyFill="0" applyAlignment="0" applyProtection="0"/>
    <xf numFmtId="0" fontId="26" fillId="20" borderId="11" applyNumberFormat="0" applyAlignment="0" applyProtection="0"/>
    <xf numFmtId="0" fontId="26" fillId="20" borderId="11" applyNumberFormat="0" applyAlignment="0" applyProtection="0"/>
    <xf numFmtId="0" fontId="32" fillId="0" borderId="14" applyNumberFormat="0" applyFill="0" applyAlignment="0" applyProtection="0"/>
    <xf numFmtId="0" fontId="25" fillId="20" borderId="16" applyNumberFormat="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32" fillId="0" borderId="14" applyNumberFormat="0" applyFill="0" applyAlignment="0" applyProtection="0"/>
    <xf numFmtId="0" fontId="16" fillId="23" borderId="12" applyNumberFormat="0" applyFont="0" applyAlignment="0" applyProtection="0"/>
    <xf numFmtId="0" fontId="26" fillId="20" borderId="11" applyNumberFormat="0" applyAlignment="0" applyProtection="0"/>
    <xf numFmtId="0" fontId="32" fillId="0" borderId="17" applyNumberFormat="0" applyFill="0" applyAlignment="0" applyProtection="0"/>
    <xf numFmtId="0" fontId="16" fillId="23" borderId="12" applyNumberFormat="0" applyFont="0" applyAlignment="0" applyProtection="0"/>
    <xf numFmtId="0" fontId="26" fillId="20" borderId="11" applyNumberFormat="0" applyAlignment="0" applyProtection="0"/>
    <xf numFmtId="0" fontId="32" fillId="0" borderId="14" applyNumberFormat="0" applyFill="0" applyAlignment="0" applyProtection="0"/>
    <xf numFmtId="0" fontId="16" fillId="23" borderId="12" applyNumberFormat="0" applyFont="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32" fillId="0" borderId="17" applyNumberFormat="0" applyFill="0" applyAlignment="0" applyProtection="0"/>
    <xf numFmtId="0" fontId="26" fillId="20" borderId="11" applyNumberFormat="0" applyAlignment="0" applyProtection="0"/>
    <xf numFmtId="0" fontId="24" fillId="7" borderId="11" applyNumberFormat="0" applyAlignment="0" applyProtection="0"/>
    <xf numFmtId="0" fontId="16" fillId="23" borderId="12" applyNumberFormat="0" applyFon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16" fillId="0" borderId="0"/>
    <xf numFmtId="0" fontId="16" fillId="23" borderId="12" applyNumberFormat="0" applyFont="0" applyAlignment="0" applyProtection="0"/>
    <xf numFmtId="0" fontId="24" fillId="7" borderId="11" applyNumberFormat="0" applyAlignment="0" applyProtection="0"/>
    <xf numFmtId="0" fontId="25" fillId="20" borderId="13" applyNumberFormat="0" applyAlignment="0" applyProtection="0"/>
    <xf numFmtId="0" fontId="32" fillId="0" borderId="17" applyNumberFormat="0" applyFill="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16" fillId="0" borderId="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0" borderId="0"/>
    <xf numFmtId="0" fontId="26" fillId="20" borderId="11" applyNumberForma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16" fillId="23" borderId="12" applyNumberFormat="0" applyFont="0" applyAlignment="0" applyProtection="0"/>
    <xf numFmtId="0" fontId="24" fillId="7" borderId="11" applyNumberFormat="0" applyAlignment="0" applyProtection="0"/>
    <xf numFmtId="0" fontId="32" fillId="0" borderId="14" applyNumberFormat="0" applyFill="0" applyAlignment="0" applyProtection="0"/>
    <xf numFmtId="0" fontId="25" fillId="20" borderId="13" applyNumberFormat="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24" fillId="7" borderId="11" applyNumberFormat="0" applyAlignment="0" applyProtection="0"/>
    <xf numFmtId="0" fontId="16" fillId="0" borderId="0"/>
    <xf numFmtId="0" fontId="32" fillId="0" borderId="14" applyNumberFormat="0" applyFill="0" applyAlignment="0" applyProtection="0"/>
    <xf numFmtId="0" fontId="16" fillId="0" borderId="0"/>
    <xf numFmtId="0" fontId="16" fillId="0" borderId="0"/>
    <xf numFmtId="0" fontId="16" fillId="0" borderId="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32" fillId="0" borderId="14" applyNumberFormat="0" applyFill="0" applyAlignment="0" applyProtection="0"/>
    <xf numFmtId="0" fontId="24" fillId="7" borderId="11" applyNumberFormat="0" applyAlignment="0" applyProtection="0"/>
    <xf numFmtId="0" fontId="26" fillId="20" borderId="11" applyNumberFormat="0" applyAlignment="0" applyProtection="0"/>
    <xf numFmtId="0" fontId="32" fillId="0" borderId="14" applyNumberFormat="0" applyFill="0" applyAlignment="0" applyProtection="0"/>
    <xf numFmtId="0" fontId="26" fillId="20" borderId="11" applyNumberFormat="0" applyAlignment="0" applyProtection="0"/>
    <xf numFmtId="0" fontId="26" fillId="20" borderId="11" applyNumberFormat="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32" fillId="0" borderId="14" applyNumberFormat="0" applyFill="0" applyAlignment="0" applyProtection="0"/>
    <xf numFmtId="0" fontId="32" fillId="0" borderId="17" applyNumberFormat="0" applyFill="0" applyAlignment="0" applyProtection="0"/>
    <xf numFmtId="0" fontId="16" fillId="23" borderId="12" applyNumberFormat="0" applyFont="0" applyAlignment="0" applyProtection="0"/>
    <xf numFmtId="0" fontId="26" fillId="20" borderId="11" applyNumberFormat="0" applyAlignment="0" applyProtection="0"/>
    <xf numFmtId="0" fontId="16" fillId="23" borderId="12" applyNumberFormat="0" applyFont="0" applyAlignment="0" applyProtection="0"/>
    <xf numFmtId="0" fontId="24" fillId="7" borderId="11" applyNumberFormat="0" applyAlignment="0" applyProtection="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26" fillId="20" borderId="11" applyNumberFormat="0" applyAlignment="0" applyProtection="0"/>
    <xf numFmtId="0" fontId="24" fillId="7" borderId="11" applyNumberFormat="0" applyAlignment="0" applyProtection="0"/>
    <xf numFmtId="0" fontId="16" fillId="23" borderId="12" applyNumberFormat="0" applyFon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16" fillId="0" borderId="0"/>
    <xf numFmtId="0" fontId="16" fillId="23" borderId="12" applyNumberFormat="0" applyFont="0" applyAlignment="0" applyProtection="0"/>
    <xf numFmtId="0" fontId="24" fillId="7" borderId="11" applyNumberFormat="0" applyAlignment="0" applyProtection="0"/>
    <xf numFmtId="0" fontId="16" fillId="0" borderId="0"/>
    <xf numFmtId="0" fontId="24" fillId="7" borderId="11" applyNumberFormat="0" applyAlignment="0" applyProtection="0"/>
    <xf numFmtId="0" fontId="25" fillId="20" borderId="13" applyNumberFormat="0" applyAlignment="0" applyProtection="0"/>
    <xf numFmtId="0" fontId="16" fillId="0" borderId="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0" borderId="0"/>
    <xf numFmtId="0" fontId="32" fillId="0" borderId="14" applyNumberFormat="0" applyFill="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5" fillId="20" borderId="13" applyNumberFormat="0" applyAlignment="0" applyProtection="0"/>
    <xf numFmtId="0" fontId="25" fillId="20" borderId="13" applyNumberFormat="0" applyAlignment="0" applyProtection="0"/>
    <xf numFmtId="0" fontId="24" fillId="7" borderId="11" applyNumberFormat="0" applyAlignment="0" applyProtection="0"/>
    <xf numFmtId="0" fontId="32" fillId="0" borderId="14" applyNumberFormat="0" applyFill="0" applyAlignment="0" applyProtection="0"/>
    <xf numFmtId="0" fontId="25" fillId="20" borderId="13" applyNumberFormat="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25" fillId="20" borderId="13" applyNumberFormat="0" applyAlignment="0" applyProtection="0"/>
    <xf numFmtId="0" fontId="32" fillId="0" borderId="17" applyNumberFormat="0" applyFill="0" applyAlignment="0" applyProtection="0"/>
    <xf numFmtId="0" fontId="16" fillId="0" borderId="0"/>
    <xf numFmtId="0" fontId="32" fillId="0" borderId="14" applyNumberFormat="0" applyFill="0" applyAlignment="0" applyProtection="0"/>
    <xf numFmtId="0" fontId="16" fillId="0" borderId="0"/>
    <xf numFmtId="0" fontId="16" fillId="0" borderId="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32" fillId="0" borderId="17" applyNumberFormat="0" applyFill="0" applyAlignment="0" applyProtection="0"/>
    <xf numFmtId="0" fontId="32" fillId="0" borderId="17" applyNumberFormat="0" applyFill="0" applyAlignment="0" applyProtection="0"/>
    <xf numFmtId="0" fontId="32" fillId="0" borderId="14" applyNumberFormat="0" applyFill="0" applyAlignment="0" applyProtection="0"/>
    <xf numFmtId="0" fontId="24" fillId="7" borderId="11" applyNumberFormat="0" applyAlignment="0" applyProtection="0"/>
    <xf numFmtId="0" fontId="16" fillId="23" borderId="12" applyNumberFormat="0" applyFon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5" fillId="20" borderId="13" applyNumberFormat="0" applyAlignment="0" applyProtection="0"/>
    <xf numFmtId="0" fontId="32" fillId="0" borderId="17" applyNumberFormat="0" applyFill="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32" fillId="0" borderId="14" applyNumberFormat="0" applyFill="0" applyAlignment="0" applyProtection="0"/>
    <xf numFmtId="0" fontId="26" fillId="20" borderId="11" applyNumberFormat="0" applyAlignment="0" applyProtection="0"/>
    <xf numFmtId="0" fontId="26" fillId="20" borderId="11" applyNumberFormat="0" applyAlignment="0" applyProtection="0"/>
    <xf numFmtId="0" fontId="32" fillId="0" borderId="17" applyNumberFormat="0" applyFill="0" applyAlignment="0" applyProtection="0"/>
    <xf numFmtId="0" fontId="16" fillId="23" borderId="12" applyNumberFormat="0" applyFont="0" applyAlignment="0" applyProtection="0"/>
    <xf numFmtId="0" fontId="32" fillId="0" borderId="14" applyNumberFormat="0" applyFill="0" applyAlignment="0" applyProtection="0"/>
    <xf numFmtId="0" fontId="16" fillId="23" borderId="12" applyNumberFormat="0" applyFont="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32" fillId="0" borderId="14" applyNumberFormat="0" applyFill="0" applyAlignment="0" applyProtection="0"/>
    <xf numFmtId="0" fontId="24" fillId="7" borderId="11" applyNumberForma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32" fillId="0" borderId="17" applyNumberFormat="0" applyFill="0" applyAlignment="0" applyProtection="0"/>
    <xf numFmtId="0" fontId="16" fillId="0" borderId="0"/>
    <xf numFmtId="0" fontId="16" fillId="23" borderId="12" applyNumberFormat="0" applyFont="0" applyAlignment="0" applyProtection="0"/>
    <xf numFmtId="0" fontId="24" fillId="7" borderId="11" applyNumberFormat="0" applyAlignment="0" applyProtection="0"/>
    <xf numFmtId="0" fontId="25" fillId="20" borderId="13" applyNumberFormat="0" applyAlignment="0" applyProtection="0"/>
    <xf numFmtId="0" fontId="32" fillId="0" borderId="17" applyNumberFormat="0" applyFill="0" applyAlignment="0" applyProtection="0"/>
    <xf numFmtId="0" fontId="16" fillId="0" borderId="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0" borderId="0"/>
    <xf numFmtId="0" fontId="26" fillId="20" borderId="11" applyNumberFormat="0" applyAlignment="0" applyProtection="0"/>
    <xf numFmtId="0" fontId="32" fillId="0" borderId="14" applyNumberFormat="0" applyFill="0" applyAlignment="0" applyProtection="0"/>
    <xf numFmtId="0" fontId="32" fillId="0" borderId="17" applyNumberFormat="0" applyFill="0" applyAlignment="0" applyProtection="0"/>
    <xf numFmtId="0" fontId="26" fillId="20" borderId="11" applyNumberFormat="0" applyAlignment="0" applyProtection="0"/>
    <xf numFmtId="0" fontId="26" fillId="20" borderId="11" applyNumberFormat="0" applyAlignment="0" applyProtection="0"/>
    <xf numFmtId="0" fontId="32" fillId="0" borderId="14" applyNumberFormat="0" applyFill="0" applyAlignment="0" applyProtection="0"/>
    <xf numFmtId="0" fontId="26" fillId="20" borderId="11" applyNumberFormat="0" applyAlignment="0" applyProtection="0"/>
    <xf numFmtId="0" fontId="24" fillId="7" borderId="11" applyNumberFormat="0" applyAlignment="0" applyProtection="0"/>
    <xf numFmtId="0" fontId="32" fillId="0" borderId="14" applyNumberFormat="0" applyFill="0" applyAlignment="0" applyProtection="0"/>
    <xf numFmtId="0" fontId="16" fillId="0" borderId="0"/>
    <xf numFmtId="0" fontId="16" fillId="23" borderId="12" applyNumberFormat="0" applyFont="0" applyAlignment="0" applyProtection="0"/>
    <xf numFmtId="0" fontId="32" fillId="0" borderId="14" applyNumberFormat="0" applyFill="0" applyAlignment="0" applyProtection="0"/>
    <xf numFmtId="0" fontId="25" fillId="20" borderId="13" applyNumberFormat="0" applyAlignment="0" applyProtection="0"/>
    <xf numFmtId="0" fontId="24" fillId="7" borderId="11" applyNumberFormat="0" applyAlignment="0" applyProtection="0"/>
    <xf numFmtId="0" fontId="32" fillId="0" borderId="14" applyNumberFormat="0" applyFill="0" applyAlignment="0" applyProtection="0"/>
    <xf numFmtId="0" fontId="16" fillId="0" borderId="0"/>
    <xf numFmtId="0" fontId="16" fillId="0" borderId="0"/>
    <xf numFmtId="0" fontId="16" fillId="0" borderId="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16" fillId="0" borderId="0"/>
    <xf numFmtId="0" fontId="24" fillId="7" borderId="11" applyNumberFormat="0" applyAlignment="0" applyProtection="0"/>
    <xf numFmtId="0" fontId="16" fillId="23" borderId="12" applyNumberFormat="0" applyFon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26" fillId="20" borderId="11" applyNumberFormat="0" applyAlignment="0" applyProtection="0"/>
    <xf numFmtId="0" fontId="16" fillId="23" borderId="12" applyNumberFormat="0" applyFont="0" applyAlignment="0" applyProtection="0"/>
    <xf numFmtId="0" fontId="32" fillId="0" borderId="17" applyNumberFormat="0" applyFill="0" applyAlignment="0" applyProtection="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32" fillId="0" borderId="17" applyNumberFormat="0" applyFill="0" applyAlignment="0" applyProtection="0"/>
    <xf numFmtId="0" fontId="26" fillId="20" borderId="11" applyNumberFormat="0" applyAlignment="0" applyProtection="0"/>
    <xf numFmtId="0" fontId="32" fillId="0" borderId="14" applyNumberFormat="0" applyFill="0" applyAlignment="0" applyProtection="0"/>
    <xf numFmtId="0" fontId="24" fillId="7" borderId="11" applyNumberForma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24" fillId="7" borderId="18" applyNumberFormat="0" applyAlignment="0" applyProtection="0"/>
    <xf numFmtId="0" fontId="16" fillId="0" borderId="0"/>
    <xf numFmtId="0" fontId="16" fillId="23" borderId="12" applyNumberFormat="0" applyFont="0" applyAlignment="0" applyProtection="0"/>
    <xf numFmtId="0" fontId="25" fillId="20" borderId="16" applyNumberFormat="0" applyAlignment="0" applyProtection="0"/>
    <xf numFmtId="0" fontId="32" fillId="0" borderId="14" applyNumberFormat="0" applyFill="0" applyAlignment="0" applyProtection="0"/>
    <xf numFmtId="0" fontId="25" fillId="20" borderId="16" applyNumberFormat="0" applyAlignment="0" applyProtection="0"/>
    <xf numFmtId="0" fontId="16" fillId="0" borderId="0"/>
    <xf numFmtId="0" fontId="24" fillId="7" borderId="11" applyNumberFormat="0" applyAlignment="0" applyProtection="0"/>
    <xf numFmtId="0" fontId="32" fillId="0" borderId="17" applyNumberFormat="0" applyFill="0" applyAlignment="0" applyProtection="0"/>
    <xf numFmtId="0" fontId="26" fillId="20" borderId="11" applyNumberFormat="0" applyAlignment="0" applyProtection="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32" fillId="0" borderId="17" applyNumberFormat="0" applyFill="0" applyAlignment="0" applyProtection="0"/>
    <xf numFmtId="0" fontId="32" fillId="0" borderId="17" applyNumberFormat="0" applyFill="0" applyAlignment="0" applyProtection="0"/>
    <xf numFmtId="0" fontId="24" fillId="7" borderId="11" applyNumberFormat="0" applyAlignment="0" applyProtection="0"/>
    <xf numFmtId="0" fontId="25" fillId="20" borderId="13"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5" fillId="20" borderId="13" applyNumberFormat="0" applyAlignment="0" applyProtection="0"/>
    <xf numFmtId="0" fontId="24" fillId="7" borderId="11" applyNumberFormat="0" applyAlignment="0" applyProtection="0"/>
    <xf numFmtId="0" fontId="32" fillId="0" borderId="14" applyNumberFormat="0" applyFill="0" applyAlignment="0" applyProtection="0"/>
    <xf numFmtId="0" fontId="32" fillId="0" borderId="17" applyNumberFormat="0" applyFill="0" applyAlignment="0" applyProtection="0"/>
    <xf numFmtId="0" fontId="16" fillId="0" borderId="0"/>
    <xf numFmtId="0" fontId="16" fillId="23" borderId="12" applyNumberFormat="0" applyFont="0" applyAlignment="0" applyProtection="0"/>
    <xf numFmtId="0" fontId="32" fillId="0" borderId="17" applyNumberFormat="0" applyFill="0" applyAlignment="0" applyProtection="0"/>
    <xf numFmtId="0" fontId="16" fillId="23" borderId="12" applyNumberFormat="0" applyFont="0" applyAlignment="0" applyProtection="0"/>
    <xf numFmtId="0" fontId="25" fillId="20" borderId="13" applyNumberFormat="0" applyAlignment="0" applyProtection="0"/>
    <xf numFmtId="0" fontId="24" fillId="7" borderId="11" applyNumberFormat="0" applyAlignment="0" applyProtection="0"/>
    <xf numFmtId="0" fontId="32" fillId="0" borderId="14" applyNumberFormat="0" applyFill="0" applyAlignment="0" applyProtection="0"/>
    <xf numFmtId="0" fontId="16" fillId="0" borderId="0"/>
    <xf numFmtId="0" fontId="32" fillId="0" borderId="14" applyNumberFormat="0" applyFill="0" applyAlignment="0" applyProtection="0"/>
    <xf numFmtId="0" fontId="32" fillId="0" borderId="14" applyNumberFormat="0" applyFill="0" applyAlignment="0" applyProtection="0"/>
    <xf numFmtId="0" fontId="32" fillId="0" borderId="17" applyNumberFormat="0" applyFill="0" applyAlignment="0" applyProtection="0"/>
    <xf numFmtId="0" fontId="16" fillId="0" borderId="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32" fillId="0" borderId="14" applyNumberFormat="0" applyFill="0" applyAlignment="0" applyProtection="0"/>
    <xf numFmtId="0" fontId="16" fillId="23" borderId="12" applyNumberFormat="0" applyFont="0" applyAlignment="0" applyProtection="0"/>
    <xf numFmtId="0" fontId="16" fillId="0" borderId="0"/>
    <xf numFmtId="0" fontId="25" fillId="20" borderId="13" applyNumberFormat="0" applyAlignment="0" applyProtection="0"/>
    <xf numFmtId="0" fontId="32" fillId="0" borderId="14" applyNumberFormat="0" applyFill="0" applyAlignment="0" applyProtection="0"/>
    <xf numFmtId="0" fontId="24" fillId="7" borderId="11" applyNumberFormat="0" applyAlignment="0" applyProtection="0"/>
    <xf numFmtId="0" fontId="16" fillId="23" borderId="12" applyNumberFormat="0" applyFont="0" applyAlignment="0" applyProtection="0"/>
    <xf numFmtId="0" fontId="32" fillId="0" borderId="17" applyNumberFormat="0" applyFill="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32" fillId="0" borderId="14" applyNumberFormat="0" applyFill="0" applyAlignment="0" applyProtection="0"/>
    <xf numFmtId="0" fontId="16" fillId="23" borderId="12" applyNumberFormat="0" applyFont="0" applyAlignment="0" applyProtection="0"/>
    <xf numFmtId="0" fontId="26" fillId="20" borderId="11" applyNumberFormat="0" applyAlignment="0" applyProtection="0"/>
    <xf numFmtId="0" fontId="16" fillId="23" borderId="12" applyNumberFormat="0" applyFont="0" applyAlignment="0" applyProtection="0"/>
    <xf numFmtId="0" fontId="16" fillId="0" borderId="0"/>
    <xf numFmtId="0" fontId="16" fillId="0" borderId="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25" fillId="20" borderId="16" applyNumberFormat="0" applyAlignment="0" applyProtection="0"/>
    <xf numFmtId="0" fontId="32" fillId="0" borderId="17" applyNumberFormat="0" applyFill="0" applyAlignment="0" applyProtection="0"/>
    <xf numFmtId="0" fontId="32" fillId="0" borderId="14" applyNumberFormat="0" applyFill="0" applyAlignment="0" applyProtection="0"/>
    <xf numFmtId="0" fontId="24" fillId="7" borderId="11" applyNumberFormat="0" applyAlignment="0" applyProtection="0"/>
    <xf numFmtId="0" fontId="26" fillId="20" borderId="11" applyNumberFormat="0" applyAlignment="0" applyProtection="0"/>
    <xf numFmtId="0" fontId="25" fillId="20" borderId="16" applyNumberFormat="0" applyAlignment="0" applyProtection="0"/>
    <xf numFmtId="0" fontId="32" fillId="0" borderId="14" applyNumberFormat="0" applyFill="0" applyAlignment="0" applyProtection="0"/>
    <xf numFmtId="0" fontId="16" fillId="0" borderId="0"/>
    <xf numFmtId="0" fontId="26" fillId="20" borderId="11" applyNumberFormat="0" applyAlignment="0" applyProtection="0"/>
    <xf numFmtId="0" fontId="26" fillId="20" borderId="11" applyNumberFormat="0" applyAlignment="0" applyProtection="0"/>
    <xf numFmtId="0" fontId="32" fillId="0" borderId="14" applyNumberFormat="0" applyFill="0" applyAlignment="0" applyProtection="0"/>
    <xf numFmtId="0" fontId="25" fillId="20" borderId="16" applyNumberFormat="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32" fillId="0" borderId="14" applyNumberFormat="0" applyFill="0" applyAlignment="0" applyProtection="0"/>
    <xf numFmtId="0" fontId="16" fillId="0" borderId="0"/>
    <xf numFmtId="0" fontId="25" fillId="20" borderId="13" applyNumberFormat="0" applyAlignment="0" applyProtection="0"/>
    <xf numFmtId="0" fontId="25" fillId="20" borderId="13" applyNumberFormat="0" applyAlignment="0" applyProtection="0"/>
    <xf numFmtId="0" fontId="32" fillId="0" borderId="17" applyNumberFormat="0" applyFill="0" applyAlignment="0" applyProtection="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0" borderId="0"/>
    <xf numFmtId="0" fontId="16" fillId="23" borderId="19" applyNumberFormat="0" applyFont="0" applyAlignment="0" applyProtection="0"/>
    <xf numFmtId="0" fontId="16" fillId="23" borderId="12" applyNumberFormat="0" applyFon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16" fillId="0" borderId="0"/>
    <xf numFmtId="0" fontId="24" fillId="7" borderId="11" applyNumberFormat="0" applyAlignment="0" applyProtection="0"/>
    <xf numFmtId="0" fontId="16" fillId="23" borderId="12" applyNumberFormat="0" applyFont="0" applyAlignment="0" applyProtection="0"/>
    <xf numFmtId="0" fontId="24" fillId="7" borderId="11" applyNumberFormat="0" applyAlignment="0" applyProtection="0"/>
    <xf numFmtId="0" fontId="16" fillId="0" borderId="0"/>
    <xf numFmtId="0" fontId="32" fillId="0" borderId="14" applyNumberFormat="0" applyFill="0" applyAlignment="0" applyProtection="0"/>
    <xf numFmtId="0" fontId="25" fillId="20" borderId="13" applyNumberFormat="0" applyAlignment="0" applyProtection="0"/>
    <xf numFmtId="0" fontId="16" fillId="0" borderId="0"/>
    <xf numFmtId="0" fontId="16" fillId="23" borderId="12" applyNumberFormat="0" applyFont="0" applyAlignment="0" applyProtection="0"/>
    <xf numFmtId="0" fontId="32" fillId="0" borderId="14" applyNumberFormat="0" applyFill="0" applyAlignment="0" applyProtection="0"/>
    <xf numFmtId="0" fontId="25" fillId="20" borderId="13" applyNumberFormat="0" applyAlignment="0" applyProtection="0"/>
    <xf numFmtId="0" fontId="24" fillId="7" borderId="11" applyNumberFormat="0" applyAlignment="0" applyProtection="0"/>
    <xf numFmtId="0" fontId="16" fillId="0" borderId="0"/>
    <xf numFmtId="0" fontId="32" fillId="0" borderId="14" applyNumberFormat="0" applyFill="0" applyAlignment="0" applyProtection="0"/>
    <xf numFmtId="0" fontId="16" fillId="0" borderId="0"/>
    <xf numFmtId="0" fontId="16" fillId="0" borderId="0"/>
    <xf numFmtId="0" fontId="16" fillId="0" borderId="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25" fillId="20" borderId="16" applyNumberFormat="0" applyAlignment="0" applyProtection="0"/>
    <xf numFmtId="0" fontId="25" fillId="20" borderId="16" applyNumberFormat="0" applyAlignment="0" applyProtection="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32" fillId="0" borderId="14" applyNumberFormat="0" applyFill="0" applyAlignment="0" applyProtection="0"/>
    <xf numFmtId="0" fontId="26" fillId="20" borderId="11" applyNumberFormat="0" applyAlignment="0" applyProtection="0"/>
    <xf numFmtId="0" fontId="26" fillId="20" borderId="11" applyNumberFormat="0" applyAlignment="0" applyProtection="0"/>
    <xf numFmtId="0" fontId="32" fillId="0" borderId="17" applyNumberFormat="0" applyFill="0" applyAlignment="0" applyProtection="0"/>
    <xf numFmtId="0" fontId="32" fillId="0" borderId="14" applyNumberFormat="0" applyFill="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32" fillId="0" borderId="14" applyNumberFormat="0" applyFill="0" applyAlignment="0" applyProtection="0"/>
    <xf numFmtId="0" fontId="16" fillId="23" borderId="12" applyNumberFormat="0" applyFont="0" applyAlignment="0" applyProtection="0"/>
    <xf numFmtId="0" fontId="26" fillId="20" borderId="11" applyNumberFormat="0" applyAlignment="0" applyProtection="0"/>
    <xf numFmtId="0" fontId="16" fillId="23" borderId="12" applyNumberFormat="0" applyFont="0" applyAlignment="0" applyProtection="0"/>
    <xf numFmtId="0" fontId="25" fillId="20" borderId="16" applyNumberFormat="0" applyAlignment="0" applyProtection="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25" fillId="20" borderId="16" applyNumberFormat="0" applyAlignment="0" applyProtection="0"/>
    <xf numFmtId="0" fontId="26" fillId="20" borderId="11" applyNumberFormat="0" applyAlignment="0" applyProtection="0"/>
    <xf numFmtId="0" fontId="24" fillId="7" borderId="11" applyNumberFormat="0" applyAlignment="0" applyProtection="0"/>
    <xf numFmtId="0" fontId="16" fillId="23" borderId="12" applyNumberFormat="0" applyFon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25" fillId="20" borderId="16" applyNumberFormat="0" applyAlignment="0" applyProtection="0"/>
    <xf numFmtId="0" fontId="25" fillId="20" borderId="16" applyNumberFormat="0" applyAlignment="0" applyProtection="0"/>
    <xf numFmtId="0" fontId="16" fillId="0" borderId="0"/>
    <xf numFmtId="0" fontId="16" fillId="23" borderId="12" applyNumberFormat="0" applyFont="0" applyAlignment="0" applyProtection="0"/>
    <xf numFmtId="0" fontId="24" fillId="7" borderId="11" applyNumberFormat="0" applyAlignment="0" applyProtection="0"/>
    <xf numFmtId="0" fontId="25" fillId="20" borderId="13" applyNumberFormat="0" applyAlignment="0" applyProtection="0"/>
    <xf numFmtId="0" fontId="16" fillId="0" borderId="0"/>
    <xf numFmtId="0" fontId="25" fillId="20" borderId="13" applyNumberFormat="0" applyAlignment="0" applyProtection="0"/>
    <xf numFmtId="0" fontId="25" fillId="20" borderId="13" applyNumberFormat="0" applyAlignment="0" applyProtection="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0" borderId="0"/>
    <xf numFmtId="0" fontId="24" fillId="7" borderId="11" applyNumberFormat="0" applyAlignment="0" applyProtection="0"/>
    <xf numFmtId="0" fontId="32" fillId="0" borderId="17" applyNumberFormat="0" applyFill="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16" fillId="23" borderId="12" applyNumberFormat="0" applyFont="0" applyAlignment="0" applyProtection="0"/>
    <xf numFmtId="0" fontId="24" fillId="7" borderId="11" applyNumberFormat="0" applyAlignment="0" applyProtection="0"/>
    <xf numFmtId="0" fontId="16" fillId="0" borderId="0"/>
    <xf numFmtId="0" fontId="32" fillId="0" borderId="14" applyNumberFormat="0" applyFill="0" applyAlignment="0" applyProtection="0"/>
    <xf numFmtId="0" fontId="25" fillId="20" borderId="13" applyNumberFormat="0" applyAlignment="0" applyProtection="0"/>
    <xf numFmtId="0" fontId="25" fillId="20" borderId="16" applyNumberFormat="0" applyAlignment="0" applyProtection="0"/>
    <xf numFmtId="0" fontId="32" fillId="0" borderId="17" applyNumberFormat="0" applyFill="0" applyAlignment="0" applyProtection="0"/>
    <xf numFmtId="0" fontId="16" fillId="0" borderId="0"/>
    <xf numFmtId="0" fontId="16" fillId="23" borderId="12" applyNumberFormat="0" applyFont="0" applyAlignment="0" applyProtection="0"/>
    <xf numFmtId="0" fontId="32" fillId="0" borderId="14" applyNumberFormat="0" applyFill="0" applyAlignment="0" applyProtection="0"/>
    <xf numFmtId="0" fontId="25" fillId="20" borderId="13" applyNumberFormat="0" applyAlignment="0" applyProtection="0"/>
    <xf numFmtId="0" fontId="24" fillId="7" borderId="11" applyNumberFormat="0" applyAlignment="0" applyProtection="0"/>
    <xf numFmtId="0" fontId="16" fillId="0" borderId="0"/>
    <xf numFmtId="0" fontId="32" fillId="0" borderId="14" applyNumberFormat="0" applyFill="0" applyAlignment="0" applyProtection="0"/>
    <xf numFmtId="0" fontId="16" fillId="0" borderId="0"/>
    <xf numFmtId="0" fontId="32" fillId="0" borderId="17" applyNumberFormat="0" applyFill="0" applyAlignment="0" applyProtection="0"/>
    <xf numFmtId="0" fontId="16" fillId="0" borderId="0"/>
    <xf numFmtId="0" fontId="16" fillId="0" borderId="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32" fillId="0" borderId="14" applyNumberFormat="0" applyFill="0" applyAlignment="0" applyProtection="0"/>
    <xf numFmtId="0" fontId="24" fillId="7" borderId="11" applyNumberFormat="0" applyAlignment="0" applyProtection="0"/>
    <xf numFmtId="0" fontId="32" fillId="0" borderId="14" applyNumberFormat="0" applyFill="0" applyAlignment="0" applyProtection="0"/>
    <xf numFmtId="0" fontId="26" fillId="20" borderId="11" applyNumberFormat="0" applyAlignment="0" applyProtection="0"/>
    <xf numFmtId="0" fontId="26" fillId="20" borderId="11" applyNumberFormat="0" applyAlignment="0" applyProtection="0"/>
    <xf numFmtId="0" fontId="32" fillId="0" borderId="14" applyNumberFormat="0" applyFill="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32" fillId="0" borderId="14" applyNumberFormat="0" applyFill="0" applyAlignment="0" applyProtection="0"/>
    <xf numFmtId="0" fontId="25" fillId="20" borderId="16" applyNumberFormat="0" applyAlignment="0" applyProtection="0"/>
    <xf numFmtId="0" fontId="16" fillId="23" borderId="12" applyNumberFormat="0" applyFont="0" applyAlignment="0" applyProtection="0"/>
    <xf numFmtId="0" fontId="26" fillId="20" borderId="11" applyNumberFormat="0" applyAlignment="0" applyProtection="0"/>
    <xf numFmtId="0" fontId="16" fillId="23" borderId="12" applyNumberFormat="0" applyFont="0" applyAlignment="0" applyProtection="0"/>
    <xf numFmtId="0" fontId="26" fillId="20" borderId="11" applyNumberFormat="0" applyAlignment="0" applyProtection="0"/>
    <xf numFmtId="0" fontId="25" fillId="20" borderId="16" applyNumberFormat="0" applyAlignment="0" applyProtection="0"/>
    <xf numFmtId="0" fontId="32" fillId="0" borderId="14" applyNumberFormat="0" applyFill="0" applyAlignment="0" applyProtection="0"/>
    <xf numFmtId="0" fontId="16" fillId="23" borderId="12" applyNumberFormat="0" applyFont="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24" fillId="7" borderId="18" applyNumberFormat="0" applyAlignment="0" applyProtection="0"/>
    <xf numFmtId="0" fontId="25" fillId="20" borderId="16" applyNumberFormat="0" applyAlignment="0" applyProtection="0"/>
    <xf numFmtId="0" fontId="26" fillId="20" borderId="11" applyNumberFormat="0" applyAlignment="0" applyProtection="0"/>
    <xf numFmtId="0" fontId="25" fillId="20" borderId="16" applyNumberFormat="0" applyAlignment="0" applyProtection="0"/>
    <xf numFmtId="0" fontId="24" fillId="7" borderId="11" applyNumberFormat="0" applyAlignment="0" applyProtection="0"/>
    <xf numFmtId="0" fontId="16" fillId="23" borderId="12" applyNumberFormat="0" applyFont="0" applyAlignment="0" applyProtection="0"/>
    <xf numFmtId="0" fontId="32" fillId="0" borderId="17" applyNumberFormat="0" applyFill="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32" fillId="0" borderId="17" applyNumberFormat="0" applyFill="0" applyAlignment="0" applyProtection="0"/>
    <xf numFmtId="0" fontId="16" fillId="0" borderId="0"/>
    <xf numFmtId="0" fontId="16" fillId="23" borderId="12" applyNumberFormat="0" applyFont="0" applyAlignment="0" applyProtection="0"/>
    <xf numFmtId="0" fontId="24" fillId="7" borderId="11" applyNumberFormat="0" applyAlignment="0" applyProtection="0"/>
    <xf numFmtId="0" fontId="25" fillId="20" borderId="13" applyNumberFormat="0" applyAlignment="0" applyProtection="0"/>
    <xf numFmtId="0" fontId="32" fillId="0" borderId="17" applyNumberFormat="0" applyFill="0" applyAlignment="0" applyProtection="0"/>
    <xf numFmtId="0" fontId="16" fillId="0" borderId="0"/>
    <xf numFmtId="0" fontId="16" fillId="23" borderId="12" applyNumberFormat="0" applyFont="0" applyAlignment="0" applyProtection="0"/>
    <xf numFmtId="0" fontId="32" fillId="0" borderId="17" applyNumberFormat="0" applyFill="0" applyAlignment="0" applyProtection="0"/>
    <xf numFmtId="0" fontId="25" fillId="20" borderId="13" applyNumberFormat="0" applyAlignment="0" applyProtection="0"/>
    <xf numFmtId="0" fontId="32" fillId="0" borderId="17" applyNumberFormat="0" applyFill="0" applyAlignment="0" applyProtection="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0" borderId="0"/>
    <xf numFmtId="0" fontId="25" fillId="20" borderId="13" applyNumberForma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25" fillId="20" borderId="16" applyNumberFormat="0" applyAlignment="0" applyProtection="0"/>
    <xf numFmtId="0" fontId="16" fillId="23" borderId="12" applyNumberFormat="0" applyFont="0" applyAlignment="0" applyProtection="0"/>
    <xf numFmtId="0" fontId="24" fillId="7" borderId="11" applyNumberFormat="0" applyAlignment="0" applyProtection="0"/>
    <xf numFmtId="0" fontId="16" fillId="0" borderId="0"/>
    <xf numFmtId="0" fontId="32" fillId="0" borderId="14" applyNumberFormat="0" applyFill="0" applyAlignment="0" applyProtection="0"/>
    <xf numFmtId="0" fontId="25" fillId="20" borderId="13" applyNumberFormat="0" applyAlignment="0" applyProtection="0"/>
    <xf numFmtId="0" fontId="32" fillId="0" borderId="17" applyNumberFormat="0" applyFill="0" applyAlignment="0" applyProtection="0"/>
    <xf numFmtId="0" fontId="25" fillId="20" borderId="16" applyNumberFormat="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25" fillId="20" borderId="16" applyNumberFormat="0" applyAlignment="0" applyProtection="0"/>
    <xf numFmtId="0" fontId="24" fillId="7" borderId="11" applyNumberFormat="0" applyAlignment="0" applyProtection="0"/>
    <xf numFmtId="0" fontId="16" fillId="0" borderId="0"/>
    <xf numFmtId="0" fontId="32" fillId="0" borderId="14" applyNumberFormat="0" applyFill="0" applyAlignment="0" applyProtection="0"/>
    <xf numFmtId="0" fontId="16" fillId="0" borderId="0"/>
    <xf numFmtId="0" fontId="16" fillId="0" borderId="0"/>
    <xf numFmtId="0" fontId="16" fillId="0" borderId="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32" fillId="0" borderId="14" applyNumberFormat="0" applyFill="0" applyAlignment="0" applyProtection="0"/>
    <xf numFmtId="0" fontId="24" fillId="7" borderId="11" applyNumberFormat="0" applyAlignment="0" applyProtection="0"/>
    <xf numFmtId="0" fontId="26" fillId="20" borderId="11" applyNumberFormat="0" applyAlignment="0" applyProtection="0"/>
    <xf numFmtId="0" fontId="32" fillId="0" borderId="14" applyNumberFormat="0" applyFill="0" applyAlignment="0" applyProtection="0"/>
    <xf numFmtId="0" fontId="26" fillId="20" borderId="11" applyNumberFormat="0" applyAlignment="0" applyProtection="0"/>
    <xf numFmtId="0" fontId="26" fillId="20" borderId="11" applyNumberFormat="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32" fillId="0" borderId="14" applyNumberFormat="0" applyFill="0" applyAlignment="0" applyProtection="0"/>
    <xf numFmtId="0" fontId="32" fillId="0" borderId="17" applyNumberFormat="0" applyFill="0" applyAlignment="0" applyProtection="0"/>
    <xf numFmtId="0" fontId="16" fillId="23" borderId="12" applyNumberFormat="0" applyFont="0" applyAlignment="0" applyProtection="0"/>
    <xf numFmtId="0" fontId="26" fillId="20" borderId="11" applyNumberFormat="0" applyAlignment="0" applyProtection="0"/>
    <xf numFmtId="0" fontId="32" fillId="0" borderId="17" applyNumberFormat="0" applyFill="0" applyAlignment="0" applyProtection="0"/>
    <xf numFmtId="0" fontId="16" fillId="23" borderId="12" applyNumberFormat="0" applyFont="0" applyAlignment="0" applyProtection="0"/>
    <xf numFmtId="0" fontId="24" fillId="7" borderId="11" applyNumberFormat="0" applyAlignment="0" applyProtection="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26" fillId="20" borderId="11" applyNumberFormat="0" applyAlignment="0" applyProtection="0"/>
    <xf numFmtId="0" fontId="25" fillId="20" borderId="16" applyNumberFormat="0" applyAlignment="0" applyProtection="0"/>
    <xf numFmtId="0" fontId="24" fillId="7" borderId="11" applyNumberFormat="0" applyAlignment="0" applyProtection="0"/>
    <xf numFmtId="0" fontId="16" fillId="23" borderId="12" applyNumberFormat="0" applyFon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32" fillId="0" borderId="17" applyNumberFormat="0" applyFill="0" applyAlignment="0" applyProtection="0"/>
    <xf numFmtId="0" fontId="16" fillId="0" borderId="0"/>
    <xf numFmtId="0" fontId="16" fillId="23" borderId="12" applyNumberFormat="0" applyFont="0" applyAlignment="0" applyProtection="0"/>
    <xf numFmtId="0" fontId="24" fillId="7" borderId="11" applyNumberFormat="0" applyAlignment="0" applyProtection="0"/>
    <xf numFmtId="0" fontId="16" fillId="0" borderId="0"/>
    <xf numFmtId="0" fontId="24" fillId="7" borderId="11" applyNumberFormat="0" applyAlignment="0" applyProtection="0"/>
    <xf numFmtId="0" fontId="25" fillId="20" borderId="13" applyNumberFormat="0" applyAlignment="0" applyProtection="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0" borderId="0"/>
    <xf numFmtId="0" fontId="32" fillId="0" borderId="14" applyNumberFormat="0" applyFill="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5" fillId="20" borderId="13" applyNumberFormat="0" applyAlignment="0" applyProtection="0"/>
    <xf numFmtId="0" fontId="25" fillId="20" borderId="13" applyNumberFormat="0" applyAlignment="0" applyProtection="0"/>
    <xf numFmtId="0" fontId="24" fillId="7" borderId="11" applyNumberFormat="0" applyAlignment="0" applyProtection="0"/>
    <xf numFmtId="0" fontId="16" fillId="0" borderId="0"/>
    <xf numFmtId="0" fontId="32" fillId="0" borderId="14" applyNumberFormat="0" applyFill="0" applyAlignment="0" applyProtection="0"/>
    <xf numFmtId="0" fontId="25" fillId="20" borderId="13" applyNumberFormat="0" applyAlignment="0" applyProtection="0"/>
    <xf numFmtId="0" fontId="25" fillId="20" borderId="16" applyNumberFormat="0" applyAlignment="0" applyProtection="0"/>
    <xf numFmtId="0" fontId="25" fillId="20" borderId="16" applyNumberFormat="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25" fillId="20" borderId="13" applyNumberFormat="0" applyAlignment="0" applyProtection="0"/>
    <xf numFmtId="0" fontId="16" fillId="0" borderId="0"/>
    <xf numFmtId="0" fontId="32" fillId="0" borderId="14" applyNumberFormat="0" applyFill="0" applyAlignment="0" applyProtection="0"/>
    <xf numFmtId="0" fontId="16" fillId="0" borderId="0"/>
    <xf numFmtId="0" fontId="16" fillId="0" borderId="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32" fillId="0" borderId="14" applyNumberFormat="0" applyFill="0" applyAlignment="0" applyProtection="0"/>
    <xf numFmtId="0" fontId="24" fillId="7" borderId="11" applyNumberFormat="0" applyAlignment="0" applyProtection="0"/>
    <xf numFmtId="0" fontId="16" fillId="23" borderId="12" applyNumberFormat="0" applyFon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5" fillId="20" borderId="13" applyNumberFormat="0" applyAlignment="0" applyProtection="0"/>
    <xf numFmtId="0" fontId="32" fillId="0" borderId="17" applyNumberFormat="0" applyFill="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32" fillId="0" borderId="14" applyNumberFormat="0" applyFill="0" applyAlignment="0" applyProtection="0"/>
    <xf numFmtId="0" fontId="26" fillId="20" borderId="11" applyNumberFormat="0" applyAlignment="0" applyProtection="0"/>
    <xf numFmtId="0" fontId="26" fillId="20" borderId="11" applyNumberFormat="0" applyAlignment="0" applyProtection="0"/>
    <xf numFmtId="0" fontId="16" fillId="23" borderId="12" applyNumberFormat="0" applyFont="0" applyAlignment="0" applyProtection="0"/>
    <xf numFmtId="0" fontId="32" fillId="0" borderId="17" applyNumberFormat="0" applyFill="0" applyAlignment="0" applyProtection="0"/>
    <xf numFmtId="0" fontId="32" fillId="0" borderId="14" applyNumberFormat="0" applyFill="0" applyAlignment="0" applyProtection="0"/>
    <xf numFmtId="0" fontId="16" fillId="23" borderId="12" applyNumberFormat="0" applyFont="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32" fillId="0" borderId="14" applyNumberFormat="0" applyFill="0" applyAlignment="0" applyProtection="0"/>
    <xf numFmtId="0" fontId="24" fillId="7" borderId="11" applyNumberFormat="0" applyAlignment="0" applyProtection="0"/>
    <xf numFmtId="0" fontId="25" fillId="20" borderId="16" applyNumberForma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16" fillId="0" borderId="0"/>
    <xf numFmtId="0" fontId="16" fillId="23" borderId="12" applyNumberFormat="0" applyFont="0" applyAlignment="0" applyProtection="0"/>
    <xf numFmtId="0" fontId="24" fillId="7" borderId="11" applyNumberFormat="0" applyAlignment="0" applyProtection="0"/>
    <xf numFmtId="0" fontId="25" fillId="20" borderId="13" applyNumberFormat="0" applyAlignment="0" applyProtection="0"/>
    <xf numFmtId="0" fontId="16" fillId="0" borderId="0"/>
    <xf numFmtId="0" fontId="25" fillId="20" borderId="13" applyNumberFormat="0" applyAlignment="0" applyProtection="0"/>
    <xf numFmtId="0" fontId="25" fillId="20" borderId="16"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0" borderId="0"/>
    <xf numFmtId="0" fontId="32" fillId="0" borderId="17" applyNumberFormat="0" applyFill="0" applyAlignment="0" applyProtection="0"/>
    <xf numFmtId="0" fontId="26" fillId="20" borderId="11" applyNumberFormat="0" applyAlignment="0" applyProtection="0"/>
    <xf numFmtId="0" fontId="32" fillId="0" borderId="14" applyNumberFormat="0" applyFill="0" applyAlignment="0" applyProtection="0"/>
    <xf numFmtId="0" fontId="26" fillId="20" borderId="11" applyNumberFormat="0" applyAlignment="0" applyProtection="0"/>
    <xf numFmtId="0" fontId="26" fillId="20" borderId="11" applyNumberFormat="0" applyAlignment="0" applyProtection="0"/>
    <xf numFmtId="0" fontId="32" fillId="0" borderId="14" applyNumberFormat="0" applyFill="0" applyAlignment="0" applyProtection="0"/>
    <xf numFmtId="0" fontId="26" fillId="20" borderId="11" applyNumberFormat="0" applyAlignment="0" applyProtection="0"/>
    <xf numFmtId="0" fontId="24" fillId="7" borderId="11" applyNumberFormat="0" applyAlignment="0" applyProtection="0"/>
    <xf numFmtId="0" fontId="16" fillId="0" borderId="0"/>
    <xf numFmtId="0" fontId="32" fillId="0" borderId="14"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16" fillId="0" borderId="0"/>
    <xf numFmtId="0" fontId="16" fillId="23" borderId="12" applyNumberFormat="0" applyFont="0" applyAlignment="0" applyProtection="0"/>
    <xf numFmtId="0" fontId="32" fillId="0" borderId="14" applyNumberFormat="0" applyFill="0" applyAlignment="0" applyProtection="0"/>
    <xf numFmtId="0" fontId="25" fillId="20" borderId="13" applyNumberFormat="0" applyAlignment="0" applyProtection="0"/>
    <xf numFmtId="0" fontId="24" fillId="7" borderId="11" applyNumberFormat="0" applyAlignment="0" applyProtection="0"/>
    <xf numFmtId="0" fontId="32" fillId="0" borderId="14" applyNumberFormat="0" applyFill="0" applyAlignment="0" applyProtection="0"/>
    <xf numFmtId="0" fontId="16" fillId="0" borderId="0"/>
    <xf numFmtId="0" fontId="16" fillId="0" borderId="0"/>
    <xf numFmtId="0" fontId="16" fillId="0" borderId="0"/>
    <xf numFmtId="0" fontId="16" fillId="0" borderId="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32" fillId="0" borderId="17" applyNumberFormat="0" applyFill="0" applyAlignment="0" applyProtection="0"/>
    <xf numFmtId="0" fontId="16" fillId="0" borderId="0"/>
    <xf numFmtId="0" fontId="24" fillId="7" borderId="11" applyNumberFormat="0" applyAlignment="0" applyProtection="0"/>
    <xf numFmtId="0" fontId="16" fillId="23" borderId="12" applyNumberFormat="0" applyFont="0" applyAlignment="0" applyProtection="0"/>
    <xf numFmtId="0" fontId="32" fillId="0" borderId="17" applyNumberFormat="0" applyFill="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26" fillId="20" borderId="11" applyNumberFormat="0" applyAlignment="0" applyProtection="0"/>
    <xf numFmtId="0" fontId="16" fillId="23" borderId="12" applyNumberFormat="0" applyFont="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32" fillId="0" borderId="17" applyNumberFormat="0" applyFill="0" applyAlignment="0" applyProtection="0"/>
    <xf numFmtId="0" fontId="32" fillId="0" borderId="17" applyNumberFormat="0" applyFill="0" applyAlignment="0" applyProtection="0"/>
    <xf numFmtId="0" fontId="26" fillId="20" borderId="11" applyNumberFormat="0" applyAlignment="0" applyProtection="0"/>
    <xf numFmtId="0" fontId="32" fillId="0" borderId="14" applyNumberFormat="0" applyFill="0" applyAlignment="0" applyProtection="0"/>
    <xf numFmtId="0" fontId="24" fillId="7" borderId="11" applyNumberForma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5" fillId="20" borderId="16" applyNumberFormat="0" applyAlignment="0" applyProtection="0"/>
    <xf numFmtId="0" fontId="24" fillId="7" borderId="11" applyNumberFormat="0" applyAlignment="0" applyProtection="0"/>
    <xf numFmtId="0" fontId="32" fillId="0" borderId="17" applyNumberFormat="0" applyFill="0" applyAlignment="0" applyProtection="0"/>
    <xf numFmtId="0" fontId="16" fillId="0" borderId="0"/>
    <xf numFmtId="0" fontId="16" fillId="23" borderId="12" applyNumberFormat="0" applyFont="0" applyAlignment="0" applyProtection="0"/>
    <xf numFmtId="0" fontId="32" fillId="0" borderId="14"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16" fillId="0" borderId="0"/>
    <xf numFmtId="0" fontId="24" fillId="7" borderId="11" applyNumberFormat="0" applyAlignment="0" applyProtection="0"/>
    <xf numFmtId="0" fontId="32" fillId="0" borderId="17" applyNumberFormat="0" applyFill="0" applyAlignment="0" applyProtection="0"/>
    <xf numFmtId="0" fontId="25" fillId="20" borderId="16" applyNumberFormat="0" applyAlignment="0" applyProtection="0"/>
    <xf numFmtId="0" fontId="26" fillId="20" borderId="11" applyNumberFormat="0" applyAlignment="0" applyProtection="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25" fillId="20" borderId="16" applyNumberFormat="0" applyAlignment="0" applyProtection="0"/>
    <xf numFmtId="0" fontId="24" fillId="7" borderId="11" applyNumberFormat="0" applyAlignment="0" applyProtection="0"/>
    <xf numFmtId="0" fontId="25" fillId="20" borderId="13"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5" fillId="20" borderId="13" applyNumberFormat="0" applyAlignment="0" applyProtection="0"/>
    <xf numFmtId="0" fontId="24" fillId="7" borderId="11" applyNumberFormat="0" applyAlignment="0" applyProtection="0"/>
    <xf numFmtId="0" fontId="16" fillId="0" borderId="0"/>
    <xf numFmtId="0" fontId="32" fillId="0" borderId="14" applyNumberFormat="0" applyFill="0" applyAlignment="0" applyProtection="0"/>
    <xf numFmtId="0" fontId="25" fillId="20" borderId="16" applyNumberFormat="0" applyAlignment="0" applyProtection="0"/>
    <xf numFmtId="0" fontId="16" fillId="0" borderId="0"/>
    <xf numFmtId="0" fontId="16" fillId="23" borderId="12" applyNumberFormat="0" applyFont="0" applyAlignment="0" applyProtection="0"/>
    <xf numFmtId="0" fontId="16" fillId="23" borderId="12" applyNumberFormat="0" applyFont="0" applyAlignment="0" applyProtection="0"/>
    <xf numFmtId="0" fontId="25" fillId="20" borderId="13" applyNumberFormat="0" applyAlignment="0" applyProtection="0"/>
    <xf numFmtId="0" fontId="24" fillId="7" borderId="11" applyNumberFormat="0" applyAlignment="0" applyProtection="0"/>
    <xf numFmtId="0" fontId="32" fillId="0" borderId="14" applyNumberFormat="0" applyFill="0" applyAlignment="0" applyProtection="0"/>
    <xf numFmtId="0" fontId="16" fillId="0" borderId="0"/>
    <xf numFmtId="0" fontId="32" fillId="0" borderId="14" applyNumberFormat="0" applyFill="0" applyAlignment="0" applyProtection="0"/>
    <xf numFmtId="0" fontId="32" fillId="0" borderId="14" applyNumberFormat="0" applyFill="0" applyAlignment="0" applyProtection="0"/>
    <xf numFmtId="0" fontId="25" fillId="20" borderId="16" applyNumberFormat="0" applyAlignment="0" applyProtection="0"/>
    <xf numFmtId="0" fontId="16" fillId="0" borderId="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32" fillId="0" borderId="14" applyNumberFormat="0" applyFill="0" applyAlignment="0" applyProtection="0"/>
    <xf numFmtId="0" fontId="16" fillId="23" borderId="12" applyNumberFormat="0" applyFont="0" applyAlignment="0" applyProtection="0"/>
    <xf numFmtId="0" fontId="16" fillId="0" borderId="0"/>
    <xf numFmtId="0" fontId="25" fillId="20" borderId="13" applyNumberFormat="0" applyAlignment="0" applyProtection="0"/>
    <xf numFmtId="0" fontId="32" fillId="0" borderId="14" applyNumberFormat="0" applyFill="0" applyAlignment="0" applyProtection="0"/>
    <xf numFmtId="0" fontId="24" fillId="7" borderId="11" applyNumberFormat="0" applyAlignment="0" applyProtection="0"/>
    <xf numFmtId="0" fontId="16" fillId="23" borderId="12" applyNumberFormat="0" applyFon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32" fillId="0" borderId="17" applyNumberFormat="0" applyFill="0" applyAlignment="0" applyProtection="0"/>
    <xf numFmtId="0" fontId="24" fillId="7" borderId="11" applyNumberFormat="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32" fillId="0" borderId="14" applyNumberFormat="0" applyFill="0" applyAlignment="0" applyProtection="0"/>
    <xf numFmtId="0" fontId="16" fillId="23" borderId="12" applyNumberFormat="0" applyFont="0" applyAlignment="0" applyProtection="0"/>
    <xf numFmtId="0" fontId="26" fillId="20" borderId="11" applyNumberFormat="0" applyAlignment="0" applyProtection="0"/>
    <xf numFmtId="0" fontId="32" fillId="0" borderId="17" applyNumberFormat="0" applyFill="0" applyAlignment="0" applyProtection="0"/>
    <xf numFmtId="0" fontId="16" fillId="23" borderId="12" applyNumberFormat="0" applyFont="0" applyAlignment="0" applyProtection="0"/>
    <xf numFmtId="0" fontId="16" fillId="0" borderId="0"/>
    <xf numFmtId="0" fontId="16" fillId="0" borderId="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32" fillId="0" borderId="17" applyNumberFormat="0" applyFill="0" applyAlignment="0" applyProtection="0"/>
    <xf numFmtId="0" fontId="32" fillId="0" borderId="17" applyNumberFormat="0" applyFill="0" applyAlignment="0" applyProtection="0"/>
    <xf numFmtId="0" fontId="32" fillId="0" borderId="14" applyNumberFormat="0" applyFill="0" applyAlignment="0" applyProtection="0"/>
    <xf numFmtId="0" fontId="24" fillId="7" borderId="11" applyNumberFormat="0" applyAlignment="0" applyProtection="0"/>
    <xf numFmtId="0" fontId="26" fillId="20" borderId="11" applyNumberFormat="0" applyAlignment="0" applyProtection="0"/>
    <xf numFmtId="0" fontId="32" fillId="0" borderId="14" applyNumberFormat="0" applyFill="0" applyAlignment="0" applyProtection="0"/>
    <xf numFmtId="0" fontId="32" fillId="0" borderId="17" applyNumberFormat="0" applyFill="0" applyAlignment="0" applyProtection="0"/>
    <xf numFmtId="0" fontId="26" fillId="20" borderId="11" applyNumberFormat="0" applyAlignment="0" applyProtection="0"/>
    <xf numFmtId="0" fontId="26" fillId="20" borderId="11" applyNumberFormat="0" applyAlignment="0" applyProtection="0"/>
    <xf numFmtId="0" fontId="32" fillId="0" borderId="14" applyNumberFormat="0" applyFill="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32" fillId="0" borderId="14" applyNumberFormat="0" applyFill="0" applyAlignment="0" applyProtection="0"/>
    <xf numFmtId="0" fontId="16" fillId="0" borderId="0"/>
    <xf numFmtId="0" fontId="25" fillId="20" borderId="13" applyNumberFormat="0" applyAlignment="0" applyProtection="0"/>
    <xf numFmtId="0" fontId="25" fillId="20" borderId="13" applyNumberFormat="0" applyAlignment="0" applyProtection="0"/>
    <xf numFmtId="0" fontId="25" fillId="20" borderId="16" applyNumberFormat="0" applyAlignment="0" applyProtection="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0" borderId="0"/>
    <xf numFmtId="0" fontId="25" fillId="20" borderId="16" applyNumberForma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25" fillId="20" borderId="16" applyNumberFormat="0" applyAlignment="0" applyProtection="0"/>
    <xf numFmtId="0" fontId="16" fillId="23" borderId="12" applyNumberFormat="0" applyFont="0" applyAlignment="0" applyProtection="0"/>
    <xf numFmtId="0" fontId="24" fillId="7" borderId="11" applyNumberFormat="0" applyAlignment="0" applyProtection="0"/>
    <xf numFmtId="0" fontId="16" fillId="0" borderId="0"/>
    <xf numFmtId="0" fontId="32" fillId="0" borderId="14" applyNumberFormat="0" applyFill="0" applyAlignment="0" applyProtection="0"/>
    <xf numFmtId="0" fontId="25" fillId="20" borderId="13" applyNumberFormat="0" applyAlignment="0" applyProtection="0"/>
    <xf numFmtId="0" fontId="16" fillId="0" borderId="0"/>
    <xf numFmtId="0" fontId="16" fillId="23" borderId="12" applyNumberFormat="0" applyFont="0" applyAlignment="0" applyProtection="0"/>
    <xf numFmtId="0" fontId="32" fillId="0" borderId="14" applyNumberFormat="0" applyFill="0" applyAlignment="0" applyProtection="0"/>
    <xf numFmtId="0" fontId="25" fillId="20" borderId="13" applyNumberFormat="0" applyAlignment="0" applyProtection="0"/>
    <xf numFmtId="0" fontId="25" fillId="20" borderId="16" applyNumberFormat="0" applyAlignment="0" applyProtection="0"/>
    <xf numFmtId="0" fontId="24" fillId="7" borderId="11" applyNumberFormat="0" applyAlignment="0" applyProtection="0"/>
    <xf numFmtId="0" fontId="16" fillId="0" borderId="0"/>
    <xf numFmtId="0" fontId="32" fillId="0" borderId="14" applyNumberFormat="0" applyFill="0" applyAlignment="0" applyProtection="0"/>
    <xf numFmtId="0" fontId="16" fillId="0" borderId="0"/>
    <xf numFmtId="0" fontId="24" fillId="7" borderId="18" applyNumberFormat="0" applyAlignment="0" applyProtection="0"/>
    <xf numFmtId="0" fontId="16" fillId="0" borderId="0"/>
    <xf numFmtId="0" fontId="16" fillId="0" borderId="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32" fillId="0" borderId="17" applyNumberFormat="0" applyFill="0" applyAlignment="0" applyProtection="0"/>
    <xf numFmtId="0" fontId="32" fillId="0" borderId="14" applyNumberFormat="0" applyFill="0" applyAlignment="0" applyProtection="0"/>
    <xf numFmtId="0" fontId="24" fillId="7" borderId="11" applyNumberFormat="0" applyAlignment="0" applyProtection="0"/>
    <xf numFmtId="0" fontId="26" fillId="20" borderId="11" applyNumberFormat="0" applyAlignment="0" applyProtection="0"/>
    <xf numFmtId="0" fontId="32" fillId="0" borderId="14" applyNumberFormat="0" applyFill="0" applyAlignment="0" applyProtection="0"/>
    <xf numFmtId="0" fontId="25" fillId="20" borderId="16" applyNumberFormat="0" applyAlignment="0" applyProtection="0"/>
    <xf numFmtId="0" fontId="26" fillId="20" borderId="11" applyNumberFormat="0" applyAlignment="0" applyProtection="0"/>
    <xf numFmtId="0" fontId="26" fillId="20" borderId="11" applyNumberFormat="0" applyAlignment="0" applyProtection="0"/>
    <xf numFmtId="0" fontId="32" fillId="0" borderId="14" applyNumberFormat="0" applyFill="0" applyAlignment="0" applyProtection="0"/>
    <xf numFmtId="0" fontId="32" fillId="0" borderId="17" applyNumberFormat="0" applyFill="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32" fillId="0" borderId="14" applyNumberFormat="0" applyFill="0" applyAlignment="0" applyProtection="0"/>
    <xf numFmtId="0" fontId="16" fillId="23" borderId="12" applyNumberFormat="0" applyFont="0" applyAlignment="0" applyProtection="0"/>
    <xf numFmtId="0" fontId="26" fillId="20" borderId="11" applyNumberFormat="0" applyAlignment="0" applyProtection="0"/>
    <xf numFmtId="0" fontId="16" fillId="23" borderId="12" applyNumberFormat="0" applyFont="0" applyAlignment="0" applyProtection="0"/>
    <xf numFmtId="0" fontId="25" fillId="20" borderId="16" applyNumberFormat="0" applyAlignment="0" applyProtection="0"/>
    <xf numFmtId="0" fontId="32" fillId="0" borderId="17" applyNumberFormat="0" applyFill="0" applyAlignment="0" applyProtection="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25" fillId="20" borderId="16" applyNumberFormat="0" applyAlignment="0" applyProtection="0"/>
    <xf numFmtId="0" fontId="26" fillId="20" borderId="11" applyNumberFormat="0" applyAlignment="0" applyProtection="0"/>
    <xf numFmtId="0" fontId="24" fillId="7" borderId="11" applyNumberFormat="0" applyAlignment="0" applyProtection="0"/>
    <xf numFmtId="0" fontId="16" fillId="23" borderId="12" applyNumberFormat="0" applyFon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16" fillId="0" borderId="0"/>
    <xf numFmtId="0" fontId="16" fillId="23" borderId="12" applyNumberFormat="0" applyFont="0" applyAlignment="0" applyProtection="0"/>
    <xf numFmtId="0" fontId="24" fillId="7" borderId="11" applyNumberFormat="0" applyAlignment="0" applyProtection="0"/>
    <xf numFmtId="0" fontId="25" fillId="20" borderId="13" applyNumberFormat="0" applyAlignment="0" applyProtection="0"/>
    <xf numFmtId="0" fontId="16" fillId="0" borderId="0"/>
    <xf numFmtId="0" fontId="25" fillId="20" borderId="13" applyNumberFormat="0" applyAlignment="0" applyProtection="0"/>
    <xf numFmtId="0" fontId="25" fillId="20" borderId="13" applyNumberFormat="0" applyAlignment="0" applyProtection="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0" borderId="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16" fillId="23" borderId="12" applyNumberFormat="0" applyFont="0" applyAlignment="0" applyProtection="0"/>
    <xf numFmtId="0" fontId="24" fillId="7" borderId="11" applyNumberFormat="0" applyAlignment="0" applyProtection="0"/>
    <xf numFmtId="0" fontId="16" fillId="0" borderId="0"/>
    <xf numFmtId="0" fontId="32" fillId="0" borderId="14" applyNumberFormat="0" applyFill="0" applyAlignment="0" applyProtection="0"/>
    <xf numFmtId="0" fontId="25" fillId="20" borderId="13" applyNumberFormat="0" applyAlignment="0" applyProtection="0"/>
    <xf numFmtId="0" fontId="32" fillId="0" borderId="17" applyNumberFormat="0" applyFill="0" applyAlignment="0" applyProtection="0"/>
    <xf numFmtId="0" fontId="16" fillId="0" borderId="0"/>
    <xf numFmtId="0" fontId="16" fillId="23" borderId="12" applyNumberFormat="0" applyFont="0" applyAlignment="0" applyProtection="0"/>
    <xf numFmtId="0" fontId="32" fillId="0" borderId="14" applyNumberFormat="0" applyFill="0" applyAlignment="0" applyProtection="0"/>
    <xf numFmtId="0" fontId="25" fillId="20" borderId="13" applyNumberFormat="0" applyAlignment="0" applyProtection="0"/>
    <xf numFmtId="0" fontId="24" fillId="7" borderId="11" applyNumberFormat="0" applyAlignment="0" applyProtection="0"/>
    <xf numFmtId="0" fontId="16" fillId="0" borderId="0"/>
    <xf numFmtId="0" fontId="32" fillId="0" borderId="14" applyNumberFormat="0" applyFill="0" applyAlignment="0" applyProtection="0"/>
    <xf numFmtId="0" fontId="16" fillId="0" borderId="0"/>
    <xf numFmtId="0" fontId="16" fillId="0" borderId="0"/>
    <xf numFmtId="0" fontId="16" fillId="0" borderId="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32" fillId="0" borderId="17" applyNumberFormat="0" applyFill="0" applyAlignment="0" applyProtection="0"/>
    <xf numFmtId="0" fontId="32" fillId="0" borderId="17" applyNumberFormat="0" applyFill="0" applyAlignment="0" applyProtection="0"/>
    <xf numFmtId="0" fontId="32" fillId="0" borderId="14" applyNumberFormat="0" applyFill="0" applyAlignment="0" applyProtection="0"/>
    <xf numFmtId="0" fontId="24" fillId="7" borderId="11" applyNumberFormat="0" applyAlignment="0" applyProtection="0"/>
    <xf numFmtId="0" fontId="26" fillId="20" borderId="11" applyNumberFormat="0" applyAlignment="0" applyProtection="0"/>
    <xf numFmtId="0" fontId="32" fillId="0" borderId="14" applyNumberFormat="0" applyFill="0" applyAlignment="0" applyProtection="0"/>
    <xf numFmtId="0" fontId="26" fillId="20" borderId="11" applyNumberFormat="0" applyAlignment="0" applyProtection="0"/>
    <xf numFmtId="0" fontId="26" fillId="20" borderId="11" applyNumberFormat="0" applyAlignment="0" applyProtection="0"/>
    <xf numFmtId="0" fontId="32" fillId="0" borderId="14" applyNumberFormat="0" applyFill="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32" fillId="0" borderId="14" applyNumberFormat="0" applyFill="0" applyAlignment="0" applyProtection="0"/>
    <xf numFmtId="0" fontId="16" fillId="23" borderId="12" applyNumberFormat="0" applyFont="0" applyAlignment="0" applyProtection="0"/>
    <xf numFmtId="0" fontId="26" fillId="20" borderId="11" applyNumberFormat="0" applyAlignment="0" applyProtection="0"/>
    <xf numFmtId="0" fontId="32" fillId="0" borderId="17" applyNumberFormat="0" applyFill="0" applyAlignment="0" applyProtection="0"/>
    <xf numFmtId="0" fontId="16" fillId="23" borderId="12" applyNumberFormat="0" applyFont="0" applyAlignment="0" applyProtection="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25" fillId="20" borderId="16" applyNumberFormat="0" applyAlignment="0" applyProtection="0"/>
    <xf numFmtId="0" fontId="26" fillId="20" borderId="11" applyNumberFormat="0" applyAlignment="0" applyProtection="0"/>
    <xf numFmtId="0" fontId="24" fillId="7" borderId="11" applyNumberFormat="0" applyAlignment="0" applyProtection="0"/>
    <xf numFmtId="0" fontId="16" fillId="23" borderId="12" applyNumberFormat="0" applyFon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32" fillId="0" borderId="17" applyNumberFormat="0" applyFill="0" applyAlignment="0" applyProtection="0"/>
    <xf numFmtId="0" fontId="24" fillId="7" borderId="11" applyNumberFormat="0" applyAlignment="0" applyProtection="0"/>
    <xf numFmtId="0" fontId="25" fillId="20" borderId="16" applyNumberFormat="0" applyAlignment="0" applyProtection="0"/>
    <xf numFmtId="0" fontId="16" fillId="0" borderId="0"/>
    <xf numFmtId="0" fontId="16" fillId="23" borderId="12" applyNumberFormat="0" applyFont="0" applyAlignment="0" applyProtection="0"/>
    <xf numFmtId="0" fontId="24" fillId="7" borderId="11" applyNumberFormat="0" applyAlignment="0" applyProtection="0"/>
    <xf numFmtId="0" fontId="25" fillId="20" borderId="13" applyNumberFormat="0" applyAlignment="0" applyProtection="0"/>
    <xf numFmtId="0" fontId="25" fillId="20" borderId="16" applyNumberFormat="0" applyAlignment="0" applyProtection="0"/>
    <xf numFmtId="0" fontId="16" fillId="0" borderId="0"/>
    <xf numFmtId="0" fontId="25" fillId="20" borderId="13" applyNumberFormat="0" applyAlignment="0" applyProtection="0"/>
    <xf numFmtId="0" fontId="25" fillId="20" borderId="13" applyNumberFormat="0" applyAlignment="0" applyProtection="0"/>
    <xf numFmtId="0" fontId="16" fillId="0" borderId="0"/>
    <xf numFmtId="0" fontId="25" fillId="20" borderId="16" applyNumberFormat="0" applyAlignment="0" applyProtection="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0" borderId="0"/>
    <xf numFmtId="0" fontId="32" fillId="0" borderId="17" applyNumberFormat="0" applyFill="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16" fillId="23" borderId="12" applyNumberFormat="0" applyFont="0" applyAlignment="0" applyProtection="0"/>
    <xf numFmtId="0" fontId="24" fillId="7" borderId="11" applyNumberFormat="0" applyAlignment="0" applyProtection="0"/>
    <xf numFmtId="0" fontId="16" fillId="23" borderId="12" applyNumberFormat="0" applyFont="0" applyAlignment="0" applyProtection="0"/>
    <xf numFmtId="0" fontId="24" fillId="7" borderId="11" applyNumberFormat="0" applyAlignment="0" applyProtection="0"/>
    <xf numFmtId="0" fontId="16" fillId="0" borderId="0"/>
    <xf numFmtId="0" fontId="32" fillId="0" borderId="14" applyNumberFormat="0" applyFill="0" applyAlignment="0" applyProtection="0"/>
    <xf numFmtId="0" fontId="25" fillId="20" borderId="13" applyNumberFormat="0" applyAlignment="0" applyProtection="0"/>
    <xf numFmtId="0" fontId="32" fillId="0" borderId="17" applyNumberFormat="0" applyFill="0" applyAlignment="0" applyProtection="0"/>
    <xf numFmtId="0" fontId="16" fillId="0" borderId="0"/>
    <xf numFmtId="0" fontId="16" fillId="23" borderId="12" applyNumberFormat="0" applyFont="0" applyAlignment="0" applyProtection="0"/>
    <xf numFmtId="0" fontId="32" fillId="0" borderId="17" applyNumberFormat="0" applyFill="0" applyAlignment="0" applyProtection="0"/>
    <xf numFmtId="0" fontId="32" fillId="0" borderId="14" applyNumberFormat="0" applyFill="0" applyAlignment="0" applyProtection="0"/>
    <xf numFmtId="0" fontId="25" fillId="20" borderId="13" applyNumberFormat="0" applyAlignment="0" applyProtection="0"/>
    <xf numFmtId="0" fontId="25" fillId="20" borderId="16" applyNumberFormat="0" applyAlignment="0" applyProtection="0"/>
    <xf numFmtId="0" fontId="32" fillId="0" borderId="17" applyNumberFormat="0" applyFill="0" applyAlignment="0" applyProtection="0"/>
    <xf numFmtId="0" fontId="24" fillId="7" borderId="11" applyNumberFormat="0" applyAlignment="0" applyProtection="0"/>
    <xf numFmtId="0" fontId="16" fillId="0" borderId="0"/>
    <xf numFmtId="0" fontId="32" fillId="0" borderId="14" applyNumberFormat="0" applyFill="0" applyAlignment="0" applyProtection="0"/>
    <xf numFmtId="0" fontId="16" fillId="0" borderId="0"/>
    <xf numFmtId="0" fontId="25" fillId="20" borderId="16" applyNumberFormat="0" applyAlignment="0" applyProtection="0"/>
    <xf numFmtId="0" fontId="16" fillId="0" borderId="0"/>
    <xf numFmtId="0" fontId="16" fillId="0" borderId="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24" fillId="7" borderId="18" applyNumberFormat="0" applyAlignment="0" applyProtection="0"/>
    <xf numFmtId="0" fontId="32" fillId="0" borderId="14" applyNumberFormat="0" applyFill="0" applyAlignment="0" applyProtection="0"/>
    <xf numFmtId="0" fontId="24" fillId="7" borderId="11" applyNumberFormat="0" applyAlignment="0" applyProtection="0"/>
    <xf numFmtId="0" fontId="26" fillId="20" borderId="11" applyNumberFormat="0" applyAlignment="0" applyProtection="0"/>
    <xf numFmtId="0" fontId="32" fillId="0" borderId="14" applyNumberFormat="0" applyFill="0" applyAlignment="0" applyProtection="0"/>
    <xf numFmtId="0" fontId="16" fillId="0" borderId="0"/>
    <xf numFmtId="0" fontId="26" fillId="20" borderId="11" applyNumberFormat="0" applyAlignment="0" applyProtection="0"/>
    <xf numFmtId="0" fontId="26" fillId="20" borderId="11" applyNumberFormat="0" applyAlignment="0" applyProtection="0"/>
    <xf numFmtId="0" fontId="32" fillId="0" borderId="14" applyNumberFormat="0" applyFill="0" applyAlignment="0" applyProtection="0"/>
    <xf numFmtId="0" fontId="25" fillId="20" borderId="16" applyNumberFormat="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32" fillId="0" borderId="14" applyNumberFormat="0" applyFill="0" applyAlignment="0" applyProtection="0"/>
    <xf numFmtId="0" fontId="16" fillId="23" borderId="12" applyNumberFormat="0" applyFont="0" applyAlignment="0" applyProtection="0"/>
    <xf numFmtId="0" fontId="26" fillId="20" borderId="11" applyNumberFormat="0" applyAlignment="0" applyProtection="0"/>
    <xf numFmtId="0" fontId="16" fillId="23" borderId="12" applyNumberFormat="0" applyFont="0" applyAlignment="0" applyProtection="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26" fillId="20" borderId="11" applyNumberFormat="0" applyAlignment="0" applyProtection="0"/>
    <xf numFmtId="0" fontId="24" fillId="7" borderId="11" applyNumberFormat="0" applyAlignment="0" applyProtection="0"/>
    <xf numFmtId="0" fontId="16" fillId="23" borderId="12" applyNumberFormat="0" applyFont="0" applyAlignment="0" applyProtection="0"/>
    <xf numFmtId="0" fontId="32" fillId="0" borderId="17" applyNumberFormat="0" applyFill="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16" fillId="0" borderId="0"/>
    <xf numFmtId="0" fontId="16" fillId="23" borderId="12" applyNumberFormat="0" applyFont="0" applyAlignment="0" applyProtection="0"/>
    <xf numFmtId="0" fontId="24" fillId="7" borderId="11" applyNumberFormat="0" applyAlignment="0" applyProtection="0"/>
    <xf numFmtId="0" fontId="25" fillId="20" borderId="13" applyNumberFormat="0" applyAlignment="0" applyProtection="0"/>
    <xf numFmtId="0" fontId="16" fillId="0" borderId="0"/>
    <xf numFmtId="0" fontId="25" fillId="20" borderId="13" applyNumberFormat="0" applyAlignment="0" applyProtection="0"/>
    <xf numFmtId="0" fontId="32" fillId="0" borderId="17" applyNumberFormat="0" applyFill="0" applyAlignment="0" applyProtection="0"/>
    <xf numFmtId="0" fontId="25" fillId="20" borderId="13" applyNumberFormat="0" applyAlignment="0" applyProtection="0"/>
    <xf numFmtId="0" fontId="25" fillId="20" borderId="16" applyNumberFormat="0" applyAlignment="0" applyProtection="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0" borderId="0"/>
    <xf numFmtId="0" fontId="16" fillId="23" borderId="12" applyNumberFormat="0" applyFon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16" fillId="0" borderId="0"/>
    <xf numFmtId="0" fontId="24" fillId="7" borderId="11" applyNumberFormat="0" applyAlignment="0" applyProtection="0"/>
    <xf numFmtId="0" fontId="16" fillId="23" borderId="12" applyNumberFormat="0" applyFont="0" applyAlignment="0" applyProtection="0"/>
    <xf numFmtId="0" fontId="24" fillId="7" borderId="11" applyNumberFormat="0" applyAlignment="0" applyProtection="0"/>
    <xf numFmtId="0" fontId="16" fillId="0" borderId="0"/>
    <xf numFmtId="0" fontId="32" fillId="0" borderId="14" applyNumberFormat="0" applyFill="0" applyAlignment="0" applyProtection="0"/>
    <xf numFmtId="0" fontId="25" fillId="20" borderId="13"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16" fillId="0" borderId="0"/>
    <xf numFmtId="0" fontId="16" fillId="23" borderId="12" applyNumberFormat="0" applyFont="0" applyAlignment="0" applyProtection="0"/>
    <xf numFmtId="0" fontId="32" fillId="0" borderId="14" applyNumberFormat="0" applyFill="0" applyAlignment="0" applyProtection="0"/>
    <xf numFmtId="0" fontId="25" fillId="20" borderId="13" applyNumberFormat="0" applyAlignment="0" applyProtection="0"/>
    <xf numFmtId="0" fontId="24" fillId="7" borderId="11" applyNumberFormat="0" applyAlignment="0" applyProtection="0"/>
    <xf numFmtId="0" fontId="16" fillId="0" borderId="0"/>
    <xf numFmtId="0" fontId="32" fillId="0" borderId="14" applyNumberFormat="0" applyFill="0" applyAlignment="0" applyProtection="0"/>
    <xf numFmtId="0" fontId="16" fillId="0" borderId="0"/>
    <xf numFmtId="0" fontId="16" fillId="0" borderId="0"/>
    <xf numFmtId="0" fontId="16" fillId="0" borderId="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32" fillId="0" borderId="17" applyNumberFormat="0" applyFill="0" applyAlignment="0" applyProtection="0"/>
    <xf numFmtId="0" fontId="32" fillId="0" borderId="14" applyNumberFormat="0" applyFill="0" applyAlignment="0" applyProtection="0"/>
    <xf numFmtId="0" fontId="24" fillId="7" borderId="11" applyNumberFormat="0" applyAlignment="0" applyProtection="0"/>
    <xf numFmtId="0" fontId="32" fillId="0" borderId="14" applyNumberFormat="0" applyFill="0" applyAlignment="0" applyProtection="0"/>
    <xf numFmtId="0" fontId="26" fillId="20" borderId="11" applyNumberFormat="0" applyAlignment="0" applyProtection="0"/>
    <xf numFmtId="0" fontId="26" fillId="20" borderId="11" applyNumberFormat="0" applyAlignment="0" applyProtection="0"/>
    <xf numFmtId="0" fontId="32" fillId="0" borderId="14" applyNumberFormat="0" applyFill="0" applyAlignment="0" applyProtection="0"/>
    <xf numFmtId="0" fontId="25" fillId="20" borderId="16" applyNumberFormat="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32" fillId="0" borderId="14" applyNumberFormat="0" applyFill="0" applyAlignment="0" applyProtection="0"/>
    <xf numFmtId="0" fontId="16" fillId="23" borderId="12" applyNumberFormat="0" applyFont="0" applyAlignment="0" applyProtection="0"/>
    <xf numFmtId="0" fontId="26" fillId="20" borderId="11" applyNumberFormat="0" applyAlignment="0" applyProtection="0"/>
    <xf numFmtId="0" fontId="16" fillId="23" borderId="12" applyNumberFormat="0" applyFont="0" applyAlignment="0" applyProtection="0"/>
    <xf numFmtId="0" fontId="25" fillId="20" borderId="16" applyNumberFormat="0" applyAlignment="0" applyProtection="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32" fillId="0" borderId="17" applyNumberFormat="0" applyFill="0" applyAlignment="0" applyProtection="0"/>
    <xf numFmtId="0" fontId="26" fillId="20" borderId="11" applyNumberFormat="0" applyAlignment="0" applyProtection="0"/>
    <xf numFmtId="0" fontId="24" fillId="7" borderId="11" applyNumberFormat="0" applyAlignment="0" applyProtection="0"/>
    <xf numFmtId="0" fontId="16" fillId="23" borderId="12" applyNumberFormat="0" applyFon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32" fillId="0" borderId="17" applyNumberFormat="0" applyFill="0" applyAlignment="0" applyProtection="0"/>
    <xf numFmtId="0" fontId="16" fillId="0" borderId="0"/>
    <xf numFmtId="0" fontId="16" fillId="23" borderId="12" applyNumberFormat="0" applyFont="0" applyAlignment="0" applyProtection="0"/>
    <xf numFmtId="0" fontId="24" fillId="7" borderId="11" applyNumberFormat="0" applyAlignment="0" applyProtection="0"/>
    <xf numFmtId="0" fontId="25" fillId="20" borderId="13" applyNumberFormat="0" applyAlignment="0" applyProtection="0"/>
    <xf numFmtId="0" fontId="16" fillId="0" borderId="0"/>
    <xf numFmtId="0" fontId="25" fillId="20" borderId="13" applyNumberFormat="0" applyAlignment="0" applyProtection="0"/>
    <xf numFmtId="0" fontId="25" fillId="20" borderId="13" applyNumberFormat="0" applyAlignment="0" applyProtection="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0" borderId="0"/>
    <xf numFmtId="0" fontId="16" fillId="23" borderId="12" applyNumberFormat="0" applyFon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16" fillId="23" borderId="12" applyNumberFormat="0" applyFont="0" applyAlignment="0" applyProtection="0"/>
    <xf numFmtId="0" fontId="24" fillId="7" borderId="11" applyNumberFormat="0" applyAlignment="0" applyProtection="0"/>
    <xf numFmtId="0" fontId="25" fillId="20" borderId="16" applyNumberFormat="0" applyAlignment="0" applyProtection="0"/>
    <xf numFmtId="0" fontId="16" fillId="23" borderId="12" applyNumberFormat="0" applyFont="0" applyAlignment="0" applyProtection="0"/>
    <xf numFmtId="0" fontId="24" fillId="7" borderId="11" applyNumberFormat="0" applyAlignment="0" applyProtection="0"/>
    <xf numFmtId="0" fontId="16" fillId="0" borderId="0"/>
    <xf numFmtId="0" fontId="32" fillId="0" borderId="14" applyNumberFormat="0" applyFill="0" applyAlignment="0" applyProtection="0"/>
    <xf numFmtId="0" fontId="25" fillId="20" borderId="13" applyNumberFormat="0" applyAlignment="0" applyProtection="0"/>
    <xf numFmtId="0" fontId="16" fillId="0" borderId="0"/>
    <xf numFmtId="0" fontId="16" fillId="23" borderId="12" applyNumberFormat="0" applyFont="0" applyAlignment="0" applyProtection="0"/>
    <xf numFmtId="0" fontId="32" fillId="0" borderId="14" applyNumberFormat="0" applyFill="0" applyAlignment="0" applyProtection="0"/>
    <xf numFmtId="0" fontId="25" fillId="20" borderId="13" applyNumberFormat="0" applyAlignment="0" applyProtection="0"/>
    <xf numFmtId="0" fontId="24" fillId="7" borderId="11" applyNumberFormat="0" applyAlignment="0" applyProtection="0"/>
    <xf numFmtId="0" fontId="16" fillId="0" borderId="0"/>
    <xf numFmtId="0" fontId="32" fillId="0" borderId="14" applyNumberFormat="0" applyFill="0" applyAlignment="0" applyProtection="0"/>
    <xf numFmtId="0" fontId="16" fillId="0" borderId="0"/>
    <xf numFmtId="0" fontId="16" fillId="0" borderId="0"/>
    <xf numFmtId="0" fontId="16" fillId="0" borderId="0"/>
    <xf numFmtId="0" fontId="16" fillId="0" borderId="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26" fillId="20" borderId="18" applyNumberFormat="0" applyAlignment="0" applyProtection="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32" fillId="0" borderId="17" applyNumberFormat="0" applyFill="0" applyAlignment="0" applyProtection="0"/>
    <xf numFmtId="0" fontId="16" fillId="0" borderId="0"/>
    <xf numFmtId="0" fontId="26" fillId="20" borderId="11" applyNumberFormat="0" applyAlignment="0" applyProtection="0"/>
    <xf numFmtId="0" fontId="26" fillId="20" borderId="11" applyNumberFormat="0" applyAlignment="0" applyProtection="0"/>
    <xf numFmtId="0" fontId="32" fillId="0" borderId="14" applyNumberFormat="0" applyFill="0" applyAlignment="0" applyProtection="0"/>
    <xf numFmtId="0" fontId="25" fillId="20" borderId="16" applyNumberFormat="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32" fillId="0" borderId="14" applyNumberFormat="0" applyFill="0" applyAlignment="0" applyProtection="0"/>
    <xf numFmtId="0" fontId="16" fillId="23" borderId="12" applyNumberFormat="0" applyFont="0" applyAlignment="0" applyProtection="0"/>
    <xf numFmtId="0" fontId="26" fillId="20" borderId="11" applyNumberFormat="0" applyAlignment="0" applyProtection="0"/>
    <xf numFmtId="0" fontId="16" fillId="23" borderId="12" applyNumberFormat="0" applyFont="0" applyAlignment="0" applyProtection="0"/>
    <xf numFmtId="0" fontId="25" fillId="20" borderId="13" applyNumberFormat="0" applyAlignment="0" applyProtection="0"/>
    <xf numFmtId="0" fontId="32" fillId="0" borderId="14" applyNumberFormat="0" applyFill="0" applyAlignment="0" applyProtection="0"/>
    <xf numFmtId="0" fontId="25" fillId="20" borderId="13" applyNumberFormat="0" applyAlignment="0" applyProtection="0"/>
    <xf numFmtId="0" fontId="25" fillId="20" borderId="16"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32" fillId="0" borderId="17" applyNumberFormat="0" applyFill="0" applyAlignment="0" applyProtection="0"/>
    <xf numFmtId="0" fontId="32" fillId="0" borderId="17" applyNumberFormat="0" applyFill="0" applyAlignment="0" applyProtection="0"/>
    <xf numFmtId="0" fontId="26" fillId="20" borderId="11" applyNumberFormat="0" applyAlignment="0" applyProtection="0"/>
    <xf numFmtId="0" fontId="24" fillId="7" borderId="11" applyNumberFormat="0" applyAlignment="0" applyProtection="0"/>
    <xf numFmtId="0" fontId="16" fillId="23" borderId="12" applyNumberFormat="0" applyFon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25" fillId="20" borderId="16" applyNumberFormat="0" applyAlignment="0" applyProtection="0"/>
    <xf numFmtId="0" fontId="16" fillId="0" borderId="0"/>
    <xf numFmtId="0" fontId="16" fillId="23" borderId="12" applyNumberFormat="0" applyFont="0" applyAlignment="0" applyProtection="0"/>
    <xf numFmtId="0" fontId="24" fillId="7" borderId="11" applyNumberFormat="0" applyAlignment="0" applyProtection="0"/>
    <xf numFmtId="0" fontId="25" fillId="20" borderId="13" applyNumberFormat="0" applyAlignment="0" applyProtection="0"/>
    <xf numFmtId="0" fontId="16" fillId="0" borderId="0"/>
    <xf numFmtId="0" fontId="25" fillId="20" borderId="13" applyNumberFormat="0" applyAlignment="0" applyProtection="0"/>
    <xf numFmtId="0" fontId="16" fillId="0" borderId="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0" borderId="0"/>
    <xf numFmtId="0" fontId="26" fillId="20" borderId="11" applyNumberFormat="0" applyAlignment="0" applyProtection="0"/>
    <xf numFmtId="0" fontId="24" fillId="7" borderId="11" applyNumberFormat="0" applyAlignment="0" applyProtection="0"/>
    <xf numFmtId="0" fontId="32" fillId="0" borderId="17" applyNumberFormat="0" applyFill="0" applyAlignment="0" applyProtection="0"/>
    <xf numFmtId="0" fontId="26" fillId="20" borderId="11" applyNumberFormat="0" applyAlignment="0" applyProtection="0"/>
    <xf numFmtId="0" fontId="26" fillId="20" borderId="11" applyNumberFormat="0" applyAlignment="0" applyProtection="0"/>
    <xf numFmtId="0" fontId="16" fillId="0" borderId="0"/>
    <xf numFmtId="0" fontId="24" fillId="7" borderId="11" applyNumberFormat="0" applyAlignment="0" applyProtection="0"/>
    <xf numFmtId="0" fontId="16" fillId="23" borderId="12" applyNumberFormat="0" applyFont="0" applyAlignment="0" applyProtection="0"/>
    <xf numFmtId="0" fontId="24" fillId="7" borderId="11" applyNumberFormat="0" applyAlignment="0" applyProtection="0"/>
    <xf numFmtId="0" fontId="16" fillId="0" borderId="0"/>
    <xf numFmtId="0" fontId="32" fillId="0" borderId="14" applyNumberFormat="0" applyFill="0" applyAlignment="0" applyProtection="0"/>
    <xf numFmtId="0" fontId="25" fillId="20" borderId="13" applyNumberFormat="0" applyAlignment="0" applyProtection="0"/>
    <xf numFmtId="0" fontId="16" fillId="0" borderId="0"/>
    <xf numFmtId="0" fontId="16" fillId="23" borderId="12" applyNumberFormat="0" applyFont="0" applyAlignment="0" applyProtection="0"/>
    <xf numFmtId="0" fontId="32" fillId="0" borderId="17" applyNumberFormat="0" applyFill="0" applyAlignment="0" applyProtection="0"/>
    <xf numFmtId="0" fontId="25" fillId="20" borderId="13" applyNumberFormat="0" applyAlignment="0" applyProtection="0"/>
    <xf numFmtId="0" fontId="24" fillId="7" borderId="11" applyNumberFormat="0" applyAlignment="0" applyProtection="0"/>
    <xf numFmtId="0" fontId="16" fillId="0" borderId="0"/>
    <xf numFmtId="0" fontId="32" fillId="0" borderId="14" applyNumberFormat="0" applyFill="0" applyAlignment="0" applyProtection="0"/>
    <xf numFmtId="0" fontId="16" fillId="0" borderId="0"/>
    <xf numFmtId="0" fontId="16" fillId="0" borderId="0"/>
    <xf numFmtId="0" fontId="16" fillId="0" borderId="0"/>
    <xf numFmtId="0" fontId="16" fillId="0" borderId="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25" fillId="20" borderId="16" applyNumberFormat="0" applyAlignment="0" applyProtection="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32" fillId="0" borderId="14" applyNumberFormat="0" applyFill="0" applyAlignment="0" applyProtection="0"/>
    <xf numFmtId="0" fontId="26" fillId="20" borderId="11" applyNumberFormat="0" applyAlignment="0" applyProtection="0"/>
    <xf numFmtId="0" fontId="26" fillId="20" borderId="11" applyNumberFormat="0" applyAlignment="0" applyProtection="0"/>
    <xf numFmtId="0" fontId="32" fillId="0" borderId="14" applyNumberFormat="0" applyFill="0" applyAlignment="0" applyProtection="0"/>
    <xf numFmtId="0" fontId="32" fillId="0" borderId="17" applyNumberFormat="0" applyFill="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32" fillId="0" borderId="14" applyNumberFormat="0" applyFill="0" applyAlignment="0" applyProtection="0"/>
    <xf numFmtId="0" fontId="32" fillId="0" borderId="17" applyNumberFormat="0" applyFill="0" applyAlignment="0" applyProtection="0"/>
    <xf numFmtId="0" fontId="16" fillId="23" borderId="12" applyNumberFormat="0" applyFont="0" applyAlignment="0" applyProtection="0"/>
    <xf numFmtId="0" fontId="26" fillId="20" borderId="11" applyNumberFormat="0" applyAlignment="0" applyProtection="0"/>
    <xf numFmtId="0" fontId="16" fillId="23" borderId="12" applyNumberFormat="0" applyFont="0" applyAlignment="0" applyProtection="0"/>
    <xf numFmtId="0" fontId="26" fillId="20" borderId="11" applyNumberFormat="0" applyAlignment="0" applyProtection="0"/>
    <xf numFmtId="0" fontId="32" fillId="0" borderId="14" applyNumberFormat="0" applyFill="0" applyAlignment="0" applyProtection="0"/>
    <xf numFmtId="0" fontId="16" fillId="23" borderId="12" applyNumberFormat="0" applyFont="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6" fillId="20" borderId="11" applyNumberFormat="0" applyAlignment="0" applyProtection="0"/>
    <xf numFmtId="0" fontId="25" fillId="20" borderId="16" applyNumberFormat="0" applyAlignment="0" applyProtection="0"/>
    <xf numFmtId="0" fontId="24" fillId="7" borderId="11" applyNumberFormat="0" applyAlignment="0" applyProtection="0"/>
    <xf numFmtId="0" fontId="16" fillId="23" borderId="12" applyNumberFormat="0" applyFon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32" fillId="0" borderId="17" applyNumberFormat="0" applyFill="0" applyAlignment="0" applyProtection="0"/>
    <xf numFmtId="0" fontId="16" fillId="0" borderId="0"/>
    <xf numFmtId="0" fontId="16" fillId="23" borderId="12" applyNumberFormat="0" applyFont="0" applyAlignment="0" applyProtection="0"/>
    <xf numFmtId="0" fontId="24" fillId="7" borderId="11" applyNumberFormat="0" applyAlignment="0" applyProtection="0"/>
    <xf numFmtId="0" fontId="24" fillId="7" borderId="11" applyNumberFormat="0" applyAlignment="0" applyProtection="0"/>
    <xf numFmtId="0" fontId="16" fillId="0" borderId="0"/>
    <xf numFmtId="0" fontId="24" fillId="7" borderId="11" applyNumberFormat="0" applyAlignment="0" applyProtection="0"/>
    <xf numFmtId="0" fontId="25" fillId="20" borderId="13" applyNumberFormat="0" applyAlignment="0" applyProtection="0"/>
    <xf numFmtId="0" fontId="16" fillId="0" borderId="0"/>
    <xf numFmtId="0" fontId="32" fillId="0" borderId="17" applyNumberFormat="0" applyFill="0" applyAlignment="0" applyProtection="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0" borderId="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16" fillId="23" borderId="12" applyNumberFormat="0" applyFont="0" applyAlignment="0" applyProtection="0"/>
    <xf numFmtId="0" fontId="24" fillId="7" borderId="11" applyNumberFormat="0" applyAlignment="0" applyProtection="0"/>
    <xf numFmtId="0" fontId="16" fillId="0" borderId="0"/>
    <xf numFmtId="0" fontId="32" fillId="0" borderId="14" applyNumberFormat="0" applyFill="0" applyAlignment="0" applyProtection="0"/>
    <xf numFmtId="0" fontId="25" fillId="20" borderId="13" applyNumberFormat="0" applyAlignment="0" applyProtection="0"/>
    <xf numFmtId="0" fontId="16" fillId="0" borderId="0"/>
    <xf numFmtId="0" fontId="16" fillId="23" borderId="12" applyNumberFormat="0" applyFont="0" applyAlignment="0" applyProtection="0"/>
    <xf numFmtId="0" fontId="32" fillId="0" borderId="17" applyNumberFormat="0" applyFill="0" applyAlignment="0" applyProtection="0"/>
    <xf numFmtId="0" fontId="16" fillId="0" borderId="0"/>
    <xf numFmtId="0" fontId="25" fillId="20" borderId="13" applyNumberFormat="0" applyAlignment="0" applyProtection="0"/>
    <xf numFmtId="0" fontId="32" fillId="0" borderId="14" applyNumberFormat="0" applyFill="0" applyAlignment="0" applyProtection="0"/>
    <xf numFmtId="0" fontId="16" fillId="0" borderId="0"/>
    <xf numFmtId="0" fontId="32" fillId="0" borderId="14" applyNumberFormat="0" applyFill="0" applyAlignment="0" applyProtection="0"/>
    <xf numFmtId="0" fontId="16" fillId="0" borderId="0"/>
    <xf numFmtId="0" fontId="16" fillId="0" borderId="0"/>
    <xf numFmtId="0" fontId="16" fillId="0" borderId="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25" fillId="20" borderId="16" applyNumberFormat="0" applyAlignment="0" applyProtection="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24" fillId="7" borderId="11" applyNumberFormat="0" applyAlignment="0" applyProtection="0"/>
    <xf numFmtId="0" fontId="16" fillId="0" borderId="0"/>
    <xf numFmtId="0" fontId="26" fillId="20" borderId="11" applyNumberFormat="0" applyAlignment="0" applyProtection="0"/>
    <xf numFmtId="0" fontId="26" fillId="20" borderId="11" applyNumberFormat="0" applyAlignment="0" applyProtection="0"/>
    <xf numFmtId="0" fontId="25" fillId="20" borderId="13" applyNumberFormat="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32" fillId="0" borderId="14" applyNumberFormat="0" applyFill="0" applyAlignment="0" applyProtection="0"/>
    <xf numFmtId="0" fontId="16" fillId="23" borderId="12" applyNumberFormat="0" applyFont="0" applyAlignment="0" applyProtection="0"/>
    <xf numFmtId="0" fontId="26" fillId="20" borderId="11" applyNumberFormat="0" applyAlignment="0" applyProtection="0"/>
    <xf numFmtId="0" fontId="16" fillId="23" borderId="12" applyNumberFormat="0" applyFont="0" applyAlignment="0" applyProtection="0"/>
    <xf numFmtId="0" fontId="26" fillId="20" borderId="11" applyNumberFormat="0" applyAlignment="0" applyProtection="0"/>
    <xf numFmtId="0" fontId="32" fillId="0" borderId="17" applyNumberFormat="0" applyFill="0" applyAlignment="0" applyProtection="0"/>
    <xf numFmtId="0" fontId="32" fillId="0" borderId="14" applyNumberFormat="0" applyFill="0" applyAlignment="0" applyProtection="0"/>
    <xf numFmtId="0" fontId="25" fillId="20" borderId="13" applyNumberFormat="0" applyAlignment="0" applyProtection="0"/>
    <xf numFmtId="0" fontId="25" fillId="20" borderId="16"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32" fillId="0" borderId="17" applyNumberFormat="0" applyFill="0" applyAlignment="0" applyProtection="0"/>
    <xf numFmtId="0" fontId="32" fillId="0" borderId="17" applyNumberFormat="0" applyFill="0" applyAlignment="0" applyProtection="0"/>
    <xf numFmtId="0" fontId="32" fillId="0" borderId="14" applyNumberFormat="0" applyFill="0" applyAlignment="0" applyProtection="0"/>
    <xf numFmtId="0" fontId="24" fillId="7" borderId="11" applyNumberFormat="0" applyAlignment="0" applyProtection="0"/>
    <xf numFmtId="0" fontId="16" fillId="23" borderId="12" applyNumberFormat="0" applyFont="0" applyAlignment="0" applyProtection="0"/>
    <xf numFmtId="0" fontId="25" fillId="20" borderId="16" applyNumberFormat="0" applyAlignment="0" applyProtection="0"/>
    <xf numFmtId="0" fontId="24" fillId="7" borderId="11" applyNumberFormat="0" applyAlignment="0" applyProtection="0"/>
    <xf numFmtId="0" fontId="25" fillId="20" borderId="16"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32" fillId="0" borderId="17" applyNumberFormat="0" applyFill="0" applyAlignment="0" applyProtection="0"/>
    <xf numFmtId="0" fontId="16" fillId="0" borderId="0"/>
    <xf numFmtId="0" fontId="16" fillId="23" borderId="12" applyNumberFormat="0" applyFont="0" applyAlignment="0" applyProtection="0"/>
    <xf numFmtId="0" fontId="24" fillId="7" borderId="11" applyNumberFormat="0" applyAlignment="0" applyProtection="0"/>
    <xf numFmtId="0" fontId="24" fillId="7" borderId="11" applyNumberFormat="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0" borderId="0"/>
    <xf numFmtId="0" fontId="26" fillId="20" borderId="11" applyNumberFormat="0" applyAlignment="0" applyProtection="0"/>
    <xf numFmtId="0" fontId="16" fillId="23" borderId="12" applyNumberFormat="0" applyFont="0" applyAlignment="0" applyProtection="0"/>
    <xf numFmtId="0" fontId="26" fillId="20" borderId="11" applyNumberFormat="0" applyAlignment="0" applyProtection="0"/>
    <xf numFmtId="0" fontId="26" fillId="20" borderId="11" applyNumberFormat="0" applyAlignment="0" applyProtection="0"/>
    <xf numFmtId="0" fontId="16" fillId="0" borderId="0"/>
    <xf numFmtId="0" fontId="24" fillId="7" borderId="11" applyNumberFormat="0" applyAlignment="0" applyProtection="0"/>
    <xf numFmtId="0" fontId="25" fillId="20" borderId="13" applyNumberFormat="0" applyAlignment="0" applyProtection="0"/>
    <xf numFmtId="0" fontId="24" fillId="7" borderId="11" applyNumberFormat="0" applyAlignment="0" applyProtection="0"/>
    <xf numFmtId="0" fontId="16" fillId="0" borderId="0"/>
    <xf numFmtId="0" fontId="32" fillId="0" borderId="14" applyNumberFormat="0" applyFill="0" applyAlignment="0" applyProtection="0"/>
    <xf numFmtId="0" fontId="16" fillId="0" borderId="0"/>
    <xf numFmtId="0" fontId="16" fillId="23" borderId="12" applyNumberFormat="0" applyFont="0" applyAlignment="0" applyProtection="0"/>
    <xf numFmtId="0" fontId="32" fillId="0" borderId="17" applyNumberFormat="0" applyFill="0" applyAlignment="0" applyProtection="0"/>
    <xf numFmtId="0" fontId="16" fillId="0" borderId="0"/>
    <xf numFmtId="0" fontId="25" fillId="20" borderId="13" applyNumberFormat="0" applyAlignment="0" applyProtection="0"/>
    <xf numFmtId="0" fontId="32" fillId="0" borderId="14" applyNumberFormat="0" applyFill="0" applyAlignment="0" applyProtection="0"/>
    <xf numFmtId="0" fontId="32" fillId="0" borderId="14" applyNumberFormat="0" applyFill="0" applyAlignment="0" applyProtection="0"/>
    <xf numFmtId="0" fontId="16" fillId="0" borderId="0"/>
    <xf numFmtId="0" fontId="16" fillId="0" borderId="0"/>
    <xf numFmtId="0" fontId="16" fillId="0" borderId="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25" fillId="20" borderId="16" applyNumberFormat="0" applyAlignment="0" applyProtection="0"/>
    <xf numFmtId="0" fontId="16" fillId="0" borderId="0"/>
    <xf numFmtId="0" fontId="32" fillId="0" borderId="14" applyNumberFormat="0" applyFill="0" applyAlignment="0" applyProtection="0"/>
    <xf numFmtId="0" fontId="24" fillId="7" borderId="11" applyNumberFormat="0" applyAlignment="0" applyProtection="0"/>
    <xf numFmtId="0" fontId="16" fillId="23" borderId="12" applyNumberFormat="0" applyFon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5" fillId="20" borderId="16" applyNumberFormat="0" applyAlignment="0" applyProtection="0"/>
    <xf numFmtId="0" fontId="24" fillId="7" borderId="11" applyNumberFormat="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32" fillId="0" borderId="14" applyNumberFormat="0" applyFill="0" applyAlignment="0" applyProtection="0"/>
    <xf numFmtId="0" fontId="32" fillId="0" borderId="17" applyNumberFormat="0" applyFill="0" applyAlignment="0" applyProtection="0"/>
    <xf numFmtId="0" fontId="16" fillId="23" borderId="12" applyNumberFormat="0" applyFont="0" applyAlignment="0" applyProtection="0"/>
    <xf numFmtId="0" fontId="26" fillId="20" borderId="11" applyNumberFormat="0" applyAlignment="0" applyProtection="0"/>
    <xf numFmtId="0" fontId="16" fillId="23" borderId="12" applyNumberFormat="0" applyFont="0" applyAlignment="0" applyProtection="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25" fillId="20" borderId="16" applyNumberFormat="0" applyAlignment="0" applyProtection="0"/>
    <xf numFmtId="0" fontId="25" fillId="20" borderId="16" applyNumberFormat="0" applyAlignment="0" applyProtection="0"/>
    <xf numFmtId="0" fontId="26" fillId="20" borderId="11" applyNumberFormat="0" applyAlignment="0" applyProtection="0"/>
    <xf numFmtId="0" fontId="32" fillId="0" borderId="14" applyNumberFormat="0" applyFill="0" applyAlignment="0" applyProtection="0"/>
    <xf numFmtId="0" fontId="24" fillId="7" borderId="11" applyNumberFormat="0" applyAlignment="0" applyProtection="0"/>
    <xf numFmtId="0" fontId="32" fillId="0" borderId="17" applyNumberFormat="0" applyFill="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16" fillId="0" borderId="0"/>
    <xf numFmtId="0" fontId="16" fillId="23" borderId="12" applyNumberFormat="0" applyFont="0" applyAlignment="0" applyProtection="0"/>
    <xf numFmtId="0" fontId="26" fillId="20" borderId="11" applyNumberFormat="0" applyAlignment="0" applyProtection="0"/>
    <xf numFmtId="0" fontId="16" fillId="0" borderId="0"/>
    <xf numFmtId="0" fontId="16" fillId="0" borderId="0"/>
    <xf numFmtId="0" fontId="24" fillId="7" borderId="11" applyNumberForma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0" borderId="0"/>
    <xf numFmtId="0" fontId="24" fillId="7" borderId="11" applyNumberFormat="0" applyAlignment="0" applyProtection="0"/>
    <xf numFmtId="0" fontId="16" fillId="23" borderId="12" applyNumberFormat="0" applyFon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16" fillId="0" borderId="0"/>
    <xf numFmtId="0" fontId="32" fillId="0" borderId="14" applyNumberFormat="0" applyFill="0" applyAlignment="0" applyProtection="0"/>
    <xf numFmtId="0" fontId="25" fillId="20" borderId="13"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25" fillId="20" borderId="13"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4" applyNumberFormat="0" applyFill="0" applyAlignment="0" applyProtection="0"/>
    <xf numFmtId="0" fontId="24" fillId="7" borderId="11"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32" fillId="0" borderId="17" applyNumberFormat="0" applyFill="0" applyAlignment="0" applyProtection="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24" fillId="7" borderId="11" applyNumberFormat="0" applyAlignment="0" applyProtection="0"/>
    <xf numFmtId="0" fontId="16" fillId="0" borderId="0"/>
    <xf numFmtId="0" fontId="26" fillId="20" borderId="11" applyNumberFormat="0" applyAlignment="0" applyProtection="0"/>
    <xf numFmtId="0" fontId="26" fillId="20" borderId="11" applyNumberFormat="0" applyAlignment="0" applyProtection="0"/>
    <xf numFmtId="0" fontId="16" fillId="23" borderId="12" applyNumberFormat="0" applyFont="0" applyAlignment="0" applyProtection="0"/>
    <xf numFmtId="0" fontId="26" fillId="20" borderId="11" applyNumberFormat="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25" fillId="20" borderId="16" applyNumberFormat="0" applyAlignment="0" applyProtection="0"/>
    <xf numFmtId="0" fontId="16" fillId="23" borderId="12" applyNumberFormat="0" applyFont="0" applyAlignment="0" applyProtection="0"/>
    <xf numFmtId="0" fontId="26" fillId="20" borderId="11" applyNumberFormat="0" applyAlignment="0" applyProtection="0"/>
    <xf numFmtId="0" fontId="16" fillId="23" borderId="12" applyNumberFormat="0" applyFont="0" applyAlignment="0" applyProtection="0"/>
    <xf numFmtId="0" fontId="32" fillId="0" borderId="17" applyNumberFormat="0" applyFill="0" applyAlignment="0" applyProtection="0"/>
    <xf numFmtId="0" fontId="16" fillId="0" borderId="0"/>
    <xf numFmtId="0" fontId="32" fillId="0" borderId="14" applyNumberFormat="0" applyFill="0" applyAlignment="0" applyProtection="0"/>
    <xf numFmtId="0" fontId="32" fillId="0" borderId="14" applyNumberFormat="0" applyFill="0" applyAlignment="0" applyProtection="0"/>
    <xf numFmtId="0" fontId="25" fillId="20" borderId="16" applyNumberFormat="0" applyAlignment="0" applyProtection="0"/>
    <xf numFmtId="0" fontId="25" fillId="20" borderId="13" applyNumberFormat="0" applyAlignment="0" applyProtection="0"/>
    <xf numFmtId="0" fontId="16" fillId="0" borderId="0"/>
    <xf numFmtId="0" fontId="16" fillId="23" borderId="12" applyNumberFormat="0" applyFont="0" applyAlignment="0" applyProtection="0"/>
    <xf numFmtId="0" fontId="16" fillId="0" borderId="0"/>
    <xf numFmtId="0" fontId="25" fillId="20" borderId="16" applyNumberFormat="0" applyAlignment="0" applyProtection="0"/>
    <xf numFmtId="0" fontId="16" fillId="0" borderId="0"/>
    <xf numFmtId="0" fontId="32" fillId="0" borderId="14" applyNumberFormat="0" applyFill="0" applyAlignment="0" applyProtection="0"/>
    <xf numFmtId="0" fontId="24" fillId="7" borderId="11" applyNumberFormat="0" applyAlignment="0" applyProtection="0"/>
    <xf numFmtId="0" fontId="16" fillId="23" borderId="12" applyNumberFormat="0" applyFon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32" fillId="0" borderId="14" applyNumberFormat="0" applyFill="0" applyAlignment="0" applyProtection="0"/>
    <xf numFmtId="0" fontId="16" fillId="0" borderId="0"/>
    <xf numFmtId="0" fontId="24" fillId="7" borderId="11" applyNumberFormat="0" applyAlignment="0" applyProtection="0"/>
    <xf numFmtId="0" fontId="25" fillId="20" borderId="13" applyNumberFormat="0" applyAlignment="0" applyProtection="0"/>
    <xf numFmtId="0" fontId="16" fillId="0" borderId="0"/>
    <xf numFmtId="0" fontId="25" fillId="20" borderId="16"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0" borderId="0"/>
    <xf numFmtId="0" fontId="24" fillId="7" borderId="11" applyNumberFormat="0" applyAlignment="0" applyProtection="0"/>
    <xf numFmtId="0" fontId="32" fillId="0" borderId="17" applyNumberFormat="0" applyFill="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5" fillId="20" borderId="16" applyNumberFormat="0" applyAlignment="0" applyProtection="0"/>
    <xf numFmtId="0" fontId="24" fillId="7" borderId="11" applyNumberFormat="0" applyAlignment="0" applyProtection="0"/>
    <xf numFmtId="0" fontId="16" fillId="0" borderId="0"/>
    <xf numFmtId="0" fontId="32" fillId="0" borderId="14" applyNumberFormat="0" applyFill="0" applyAlignment="0" applyProtection="0"/>
    <xf numFmtId="0" fontId="25" fillId="20" borderId="13" applyNumberFormat="0" applyAlignment="0" applyProtection="0"/>
    <xf numFmtId="0" fontId="16" fillId="0" borderId="0"/>
    <xf numFmtId="0" fontId="16" fillId="23" borderId="12" applyNumberFormat="0" applyFont="0" applyAlignment="0" applyProtection="0"/>
    <xf numFmtId="0" fontId="32" fillId="0" borderId="17" applyNumberFormat="0" applyFill="0" applyAlignment="0" applyProtection="0"/>
    <xf numFmtId="0" fontId="25" fillId="20" borderId="13" applyNumberFormat="0" applyAlignment="0" applyProtection="0"/>
    <xf numFmtId="0" fontId="25" fillId="20" borderId="13" applyNumberFormat="0" applyAlignment="0" applyProtection="0"/>
    <xf numFmtId="0" fontId="32" fillId="0" borderId="14" applyNumberFormat="0" applyFill="0" applyAlignment="0" applyProtection="0"/>
    <xf numFmtId="0" fontId="24" fillId="7" borderId="11" applyNumberFormat="0" applyAlignment="0" applyProtection="0"/>
    <xf numFmtId="0" fontId="16" fillId="23" borderId="12" applyNumberFormat="0" applyFont="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16" fillId="23" borderId="12" applyNumberFormat="0" applyFont="0" applyAlignment="0" applyProtection="0"/>
    <xf numFmtId="0" fontId="26" fillId="20" borderId="11" applyNumberFormat="0" applyAlignment="0" applyProtection="0"/>
    <xf numFmtId="0" fontId="32" fillId="0" borderId="17" applyNumberFormat="0" applyFill="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25" fillId="20" borderId="16" applyNumberFormat="0" applyAlignment="0" applyProtection="0"/>
    <xf numFmtId="0" fontId="16" fillId="23" borderId="12" applyNumberFormat="0" applyFont="0" applyAlignment="0" applyProtection="0"/>
    <xf numFmtId="0" fontId="26" fillId="20" borderId="11" applyNumberFormat="0" applyAlignment="0" applyProtection="0"/>
    <xf numFmtId="0" fontId="16" fillId="23" borderId="12" applyNumberFormat="0" applyFont="0" applyAlignment="0" applyProtection="0"/>
    <xf numFmtId="0" fontId="16" fillId="0" borderId="0"/>
    <xf numFmtId="0" fontId="32" fillId="0" borderId="14" applyNumberFormat="0" applyFill="0" applyAlignment="0" applyProtection="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0" borderId="0"/>
    <xf numFmtId="0" fontId="16" fillId="0" borderId="0"/>
    <xf numFmtId="0" fontId="32" fillId="0" borderId="14" applyNumberFormat="0" applyFill="0" applyAlignment="0" applyProtection="0"/>
    <xf numFmtId="0" fontId="24" fillId="7" borderId="11" applyNumberFormat="0" applyAlignment="0" applyProtection="0"/>
    <xf numFmtId="0" fontId="16" fillId="23" borderId="12" applyNumberFormat="0" applyFont="0" applyAlignment="0" applyProtection="0"/>
    <xf numFmtId="0" fontId="24" fillId="7" borderId="11" applyNumberFormat="0" applyAlignment="0" applyProtection="0"/>
    <xf numFmtId="0" fontId="16" fillId="0" borderId="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24" fillId="7" borderId="18" applyNumberFormat="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32" fillId="0" borderId="14" applyNumberFormat="0" applyFill="0" applyAlignment="0" applyProtection="0"/>
    <xf numFmtId="0" fontId="32" fillId="0" borderId="17" applyNumberFormat="0" applyFill="0" applyAlignment="0" applyProtection="0"/>
    <xf numFmtId="0" fontId="16" fillId="0" borderId="0"/>
    <xf numFmtId="0" fontId="24" fillId="7" borderId="11" applyNumberFormat="0" applyAlignment="0" applyProtection="0"/>
    <xf numFmtId="0" fontId="25" fillId="20" borderId="13" applyNumberFormat="0" applyAlignment="0" applyProtection="0"/>
    <xf numFmtId="0" fontId="25" fillId="20" borderId="16"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0" borderId="0"/>
    <xf numFmtId="0" fontId="24" fillId="7" borderId="11" applyNumberFormat="0" applyAlignment="0" applyProtection="0"/>
    <xf numFmtId="0" fontId="16" fillId="23" borderId="12" applyNumberFormat="0" applyFon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16" fillId="0" borderId="0"/>
    <xf numFmtId="0" fontId="32" fillId="0" borderId="14" applyNumberFormat="0" applyFill="0" applyAlignment="0" applyProtection="0"/>
    <xf numFmtId="0" fontId="25" fillId="20" borderId="13" applyNumberFormat="0" applyAlignment="0" applyProtection="0"/>
    <xf numFmtId="0" fontId="25" fillId="20" borderId="16" applyNumberFormat="0" applyAlignment="0" applyProtection="0"/>
    <xf numFmtId="0" fontId="32" fillId="0" borderId="17" applyNumberFormat="0" applyFill="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25" fillId="20" borderId="13" applyNumberFormat="0" applyAlignment="0" applyProtection="0"/>
    <xf numFmtId="0" fontId="32" fillId="0" borderId="17" applyNumberFormat="0" applyFill="0" applyAlignment="0" applyProtection="0"/>
    <xf numFmtId="0" fontId="32" fillId="0" borderId="14" applyNumberFormat="0" applyFill="0" applyAlignment="0" applyProtection="0"/>
    <xf numFmtId="0" fontId="24" fillId="7" borderId="11" applyNumberFormat="0" applyAlignment="0" applyProtection="0"/>
    <xf numFmtId="0" fontId="16" fillId="23" borderId="12" applyNumberFormat="0" applyFont="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24" fillId="7" borderId="11" applyNumberFormat="0" applyAlignment="0" applyProtection="0"/>
    <xf numFmtId="0" fontId="16" fillId="0" borderId="0"/>
    <xf numFmtId="0" fontId="26" fillId="20" borderId="11" applyNumberFormat="0" applyAlignment="0" applyProtection="0"/>
    <xf numFmtId="0" fontId="26" fillId="20" borderId="11" applyNumberFormat="0" applyAlignment="0" applyProtection="0"/>
    <xf numFmtId="0" fontId="26" fillId="20" borderId="18" applyNumberFormat="0" applyAlignment="0" applyProtection="0"/>
    <xf numFmtId="0" fontId="16" fillId="23" borderId="12" applyNumberFormat="0" applyFont="0" applyAlignment="0" applyProtection="0"/>
    <xf numFmtId="0" fontId="26" fillId="20" borderId="11" applyNumberFormat="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16" fillId="23" borderId="12" applyNumberFormat="0" applyFont="0" applyAlignment="0" applyProtection="0"/>
    <xf numFmtId="0" fontId="26" fillId="20" borderId="11" applyNumberFormat="0" applyAlignment="0" applyProtection="0"/>
    <xf numFmtId="0" fontId="16" fillId="23" borderId="12" applyNumberFormat="0" applyFont="0" applyAlignment="0" applyProtection="0"/>
    <xf numFmtId="0" fontId="16" fillId="0" borderId="0"/>
    <xf numFmtId="0" fontId="32" fillId="0" borderId="14" applyNumberFormat="0" applyFill="0" applyAlignment="0" applyProtection="0"/>
    <xf numFmtId="0" fontId="32" fillId="0" borderId="14" applyNumberFormat="0" applyFill="0" applyAlignment="0" applyProtection="0"/>
    <xf numFmtId="0" fontId="25" fillId="20" borderId="13" applyNumberFormat="0" applyAlignment="0" applyProtection="0"/>
    <xf numFmtId="0" fontId="32" fillId="0" borderId="14" applyNumberFormat="0" applyFill="0" applyAlignment="0" applyProtection="0"/>
    <xf numFmtId="0" fontId="16" fillId="23" borderId="12" applyNumberFormat="0" applyFont="0" applyAlignment="0" applyProtection="0"/>
    <xf numFmtId="0" fontId="16" fillId="0" borderId="0"/>
    <xf numFmtId="0" fontId="25" fillId="20" borderId="16" applyNumberFormat="0" applyAlignment="0" applyProtection="0"/>
    <xf numFmtId="0" fontId="16" fillId="0" borderId="0"/>
    <xf numFmtId="0" fontId="32" fillId="0" borderId="14" applyNumberFormat="0" applyFill="0" applyAlignment="0" applyProtection="0"/>
    <xf numFmtId="0" fontId="24" fillId="7" borderId="11" applyNumberFormat="0" applyAlignment="0" applyProtection="0"/>
    <xf numFmtId="0" fontId="16" fillId="23" borderId="12" applyNumberFormat="0" applyFont="0" applyAlignment="0" applyProtection="0"/>
    <xf numFmtId="0" fontId="25" fillId="20" borderId="16" applyNumberForma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32" fillId="0" borderId="17" applyNumberFormat="0" applyFill="0" applyAlignment="0" applyProtection="0"/>
    <xf numFmtId="0" fontId="24" fillId="7" borderId="11" applyNumberFormat="0" applyAlignment="0" applyProtection="0"/>
    <xf numFmtId="0" fontId="32" fillId="0" borderId="17" applyNumberFormat="0" applyFill="0" applyAlignment="0" applyProtection="0"/>
    <xf numFmtId="0" fontId="25" fillId="20" borderId="16" applyNumberFormat="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32" fillId="0" borderId="14" applyNumberFormat="0" applyFill="0" applyAlignment="0" applyProtection="0"/>
    <xf numFmtId="0" fontId="24" fillId="7" borderId="18" applyNumberFormat="0" applyAlignment="0" applyProtection="0"/>
    <xf numFmtId="0" fontId="16" fillId="0" borderId="0"/>
    <xf numFmtId="0" fontId="24" fillId="7" borderId="11" applyNumberForma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0" borderId="0"/>
    <xf numFmtId="0" fontId="32" fillId="0" borderId="17" applyNumberFormat="0" applyFill="0" applyAlignment="0" applyProtection="0"/>
    <xf numFmtId="0" fontId="16" fillId="0" borderId="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16" fillId="0" borderId="0"/>
    <xf numFmtId="0" fontId="32" fillId="0" borderId="14" applyNumberFormat="0" applyFill="0" applyAlignment="0" applyProtection="0"/>
    <xf numFmtId="0" fontId="32" fillId="0" borderId="17" applyNumberFormat="0" applyFill="0" applyAlignment="0" applyProtection="0"/>
    <xf numFmtId="0" fontId="16" fillId="0" borderId="0"/>
    <xf numFmtId="0" fontId="16" fillId="23" borderId="12" applyNumberFormat="0" applyFont="0" applyAlignment="0" applyProtection="0"/>
    <xf numFmtId="0" fontId="16" fillId="23" borderId="12" applyNumberFormat="0" applyFont="0" applyAlignment="0" applyProtection="0"/>
    <xf numFmtId="0" fontId="25" fillId="20" borderId="13" applyNumberFormat="0" applyAlignment="0" applyProtection="0"/>
    <xf numFmtId="0" fontId="25" fillId="20" borderId="16" applyNumberFormat="0" applyAlignment="0" applyProtection="0"/>
    <xf numFmtId="0" fontId="32" fillId="0" borderId="14" applyNumberFormat="0" applyFill="0" applyAlignment="0" applyProtection="0"/>
    <xf numFmtId="0" fontId="24" fillId="7" borderId="11" applyNumberFormat="0" applyAlignment="0" applyProtection="0"/>
    <xf numFmtId="0" fontId="16" fillId="23" borderId="12" applyNumberFormat="0" applyFont="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32" fillId="0" borderId="17" applyNumberFormat="0" applyFill="0" applyAlignment="0" applyProtection="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24" fillId="7" borderId="11" applyNumberFormat="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16" fillId="23" borderId="12" applyNumberFormat="0" applyFont="0" applyAlignment="0" applyProtection="0"/>
    <xf numFmtId="0" fontId="26" fillId="20" borderId="11" applyNumberFormat="0" applyAlignment="0" applyProtection="0"/>
    <xf numFmtId="0" fontId="16" fillId="23" borderId="12" applyNumberFormat="0" applyFont="0" applyAlignment="0" applyProtection="0"/>
    <xf numFmtId="0" fontId="16" fillId="0" borderId="0"/>
    <xf numFmtId="0" fontId="32" fillId="0" borderId="14" applyNumberFormat="0" applyFill="0" applyAlignment="0" applyProtection="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0" borderId="0"/>
    <xf numFmtId="0" fontId="25" fillId="20" borderId="16" applyNumberFormat="0" applyAlignment="0" applyProtection="0"/>
    <xf numFmtId="0" fontId="16" fillId="0" borderId="0"/>
    <xf numFmtId="0" fontId="32" fillId="0" borderId="14" applyNumberFormat="0" applyFill="0" applyAlignment="0" applyProtection="0"/>
    <xf numFmtId="0" fontId="24" fillId="7" borderId="11" applyNumberFormat="0" applyAlignment="0" applyProtection="0"/>
    <xf numFmtId="0" fontId="16" fillId="23" borderId="12" applyNumberFormat="0" applyFont="0" applyAlignment="0" applyProtection="0"/>
    <xf numFmtId="0" fontId="24" fillId="7" borderId="11" applyNumberFormat="0" applyAlignment="0" applyProtection="0"/>
    <xf numFmtId="0" fontId="16" fillId="0" borderId="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32" fillId="0" borderId="14" applyNumberFormat="0" applyFill="0" applyAlignment="0" applyProtection="0"/>
    <xf numFmtId="0" fontId="16" fillId="0" borderId="0"/>
    <xf numFmtId="0" fontId="24" fillId="7" borderId="11" applyNumberFormat="0" applyAlignment="0" applyProtection="0"/>
    <xf numFmtId="0" fontId="25" fillId="20" borderId="13" applyNumberFormat="0" applyAlignment="0" applyProtection="0"/>
    <xf numFmtId="0" fontId="16" fillId="0" borderId="0"/>
    <xf numFmtId="0" fontId="25" fillId="20" borderId="16"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0" borderId="0"/>
    <xf numFmtId="0" fontId="24" fillId="7" borderId="11" applyNumberFormat="0" applyAlignment="0" applyProtection="0"/>
    <xf numFmtId="0" fontId="16" fillId="23" borderId="12" applyNumberFormat="0" applyFon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5" fillId="20" borderId="16" applyNumberFormat="0" applyAlignment="0" applyProtection="0"/>
    <xf numFmtId="0" fontId="25" fillId="20" borderId="13" applyNumberFormat="0" applyAlignment="0" applyProtection="0"/>
    <xf numFmtId="0" fontId="24" fillId="7" borderId="11" applyNumberFormat="0" applyAlignment="0" applyProtection="0"/>
    <xf numFmtId="0" fontId="16" fillId="0" borderId="0"/>
    <xf numFmtId="0" fontId="32" fillId="0" borderId="17" applyNumberFormat="0" applyFill="0" applyAlignment="0" applyProtection="0"/>
    <xf numFmtId="0" fontId="24" fillId="7" borderId="11" applyNumberFormat="0" applyAlignment="0" applyProtection="0"/>
    <xf numFmtId="0" fontId="25" fillId="20" borderId="16" applyNumberFormat="0" applyAlignment="0" applyProtection="0"/>
    <xf numFmtId="0" fontId="16" fillId="0" borderId="0"/>
    <xf numFmtId="0" fontId="16" fillId="23" borderId="12" applyNumberFormat="0" applyFont="0" applyAlignment="0" applyProtection="0"/>
    <xf numFmtId="0" fontId="24" fillId="7" borderId="11" applyNumberFormat="0" applyAlignment="0" applyProtection="0"/>
    <xf numFmtId="0" fontId="25" fillId="20" borderId="13" applyNumberFormat="0" applyAlignment="0" applyProtection="0"/>
    <xf numFmtId="0" fontId="32" fillId="0" borderId="17"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16" fillId="23" borderId="12" applyNumberFormat="0" applyFont="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32" fillId="0" borderId="17" applyNumberFormat="0" applyFill="0" applyAlignment="0" applyProtection="0"/>
    <xf numFmtId="0" fontId="25" fillId="20" borderId="16" applyNumberFormat="0" applyAlignment="0" applyProtection="0"/>
    <xf numFmtId="0" fontId="32" fillId="0" borderId="14" applyNumberFormat="0" applyFill="0" applyAlignment="0" applyProtection="0"/>
    <xf numFmtId="0" fontId="24" fillId="7" borderId="11" applyNumberFormat="0" applyAlignment="0" applyProtection="0"/>
    <xf numFmtId="0" fontId="32" fillId="0" borderId="17" applyNumberFormat="0" applyFill="0" applyAlignment="0" applyProtection="0"/>
    <xf numFmtId="0" fontId="24" fillId="7" borderId="11" applyNumberFormat="0" applyAlignment="0" applyProtection="0"/>
    <xf numFmtId="0" fontId="16" fillId="0" borderId="0"/>
    <xf numFmtId="0" fontId="26" fillId="20" borderId="11" applyNumberFormat="0" applyAlignment="0" applyProtection="0"/>
    <xf numFmtId="0" fontId="26" fillId="20" borderId="11" applyNumberFormat="0" applyAlignment="0" applyProtection="0"/>
    <xf numFmtId="0" fontId="32" fillId="0" borderId="14" applyNumberFormat="0" applyFill="0" applyAlignment="0" applyProtection="0"/>
    <xf numFmtId="0" fontId="25" fillId="20" borderId="16" applyNumberFormat="0" applyAlignment="0" applyProtection="0"/>
    <xf numFmtId="0" fontId="25" fillId="20" borderId="16" applyNumberFormat="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32" fillId="0" borderId="17" applyNumberFormat="0" applyFill="0" applyAlignment="0" applyProtection="0"/>
    <xf numFmtId="0" fontId="25" fillId="20" borderId="16" applyNumberFormat="0" applyAlignment="0" applyProtection="0"/>
    <xf numFmtId="0" fontId="16" fillId="23" borderId="12" applyNumberFormat="0" applyFont="0" applyAlignment="0" applyProtection="0"/>
    <xf numFmtId="0" fontId="26" fillId="20" borderId="11" applyNumberFormat="0" applyAlignment="0" applyProtection="0"/>
    <xf numFmtId="0" fontId="16" fillId="23" borderId="12" applyNumberFormat="0" applyFont="0" applyAlignment="0" applyProtection="0"/>
    <xf numFmtId="0" fontId="16" fillId="0" borderId="0"/>
    <xf numFmtId="0" fontId="16" fillId="23" borderId="12" applyNumberFormat="0" applyFont="0" applyAlignment="0" applyProtection="0"/>
    <xf numFmtId="0" fontId="32" fillId="0" borderId="14" applyNumberFormat="0" applyFill="0" applyAlignment="0" applyProtection="0"/>
    <xf numFmtId="0" fontId="32" fillId="0" borderId="14" applyNumberFormat="0" applyFill="0" applyAlignment="0" applyProtection="0"/>
    <xf numFmtId="0" fontId="25" fillId="20" borderId="13" applyNumberFormat="0" applyAlignment="0" applyProtection="0"/>
    <xf numFmtId="0" fontId="16" fillId="0" borderId="0"/>
    <xf numFmtId="0" fontId="16" fillId="23" borderId="12" applyNumberFormat="0" applyFont="0" applyAlignment="0" applyProtection="0"/>
    <xf numFmtId="0" fontId="16" fillId="0" borderId="0"/>
    <xf numFmtId="0" fontId="32" fillId="0" borderId="17" applyNumberFormat="0" applyFill="0" applyAlignment="0" applyProtection="0"/>
    <xf numFmtId="0" fontId="16" fillId="0" borderId="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24" fillId="7" borderId="11" applyNumberFormat="0" applyAlignment="0" applyProtection="0"/>
    <xf numFmtId="0" fontId="25" fillId="20" borderId="16"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32" fillId="0" borderId="17" applyNumberFormat="0" applyFill="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32" fillId="0" borderId="14" applyNumberFormat="0" applyFill="0" applyAlignment="0" applyProtection="0"/>
    <xf numFmtId="0" fontId="16" fillId="0" borderId="0"/>
    <xf numFmtId="0" fontId="24" fillId="7" borderId="11" applyNumberForma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0" borderId="0"/>
    <xf numFmtId="0" fontId="16" fillId="0" borderId="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5" fillId="20" borderId="16" applyNumberFormat="0" applyAlignment="0" applyProtection="0"/>
    <xf numFmtId="0" fontId="25" fillId="20" borderId="13" applyNumberFormat="0" applyAlignment="0" applyProtection="0"/>
    <xf numFmtId="0" fontId="24" fillId="7" borderId="11" applyNumberFormat="0" applyAlignment="0" applyProtection="0"/>
    <xf numFmtId="0" fontId="16" fillId="0" borderId="0"/>
    <xf numFmtId="0" fontId="24" fillId="7" borderId="11" applyNumberFormat="0" applyAlignment="0" applyProtection="0"/>
    <xf numFmtId="0" fontId="16" fillId="0" borderId="0"/>
    <xf numFmtId="0" fontId="16" fillId="23" borderId="12" applyNumberFormat="0" applyFont="0" applyAlignment="0" applyProtection="0"/>
    <xf numFmtId="0" fontId="32" fillId="0" borderId="17" applyNumberFormat="0" applyFill="0" applyAlignment="0" applyProtection="0"/>
    <xf numFmtId="0" fontId="16" fillId="23" borderId="12" applyNumberFormat="0" applyFont="0" applyAlignment="0" applyProtection="0"/>
    <xf numFmtId="0" fontId="25" fillId="20" borderId="13" applyNumberFormat="0" applyAlignment="0" applyProtection="0"/>
    <xf numFmtId="0" fontId="25" fillId="20" borderId="16" applyNumberFormat="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7" applyNumberFormat="0" applyFill="0" applyAlignment="0" applyProtection="0"/>
    <xf numFmtId="0" fontId="16" fillId="23" borderId="12" applyNumberFormat="0" applyFont="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16" fillId="0" borderId="0"/>
    <xf numFmtId="0" fontId="16" fillId="0" borderId="0"/>
    <xf numFmtId="0" fontId="26" fillId="20" borderId="11" applyNumberFormat="0" applyAlignment="0" applyProtection="0"/>
    <xf numFmtId="0" fontId="16" fillId="0" borderId="0"/>
    <xf numFmtId="0" fontId="16" fillId="23" borderId="12" applyNumberFormat="0" applyFont="0" applyAlignment="0" applyProtection="0"/>
    <xf numFmtId="0" fontId="32" fillId="0" borderId="14" applyNumberFormat="0" applyFill="0" applyAlignment="0" applyProtection="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0" borderId="0"/>
    <xf numFmtId="0" fontId="16" fillId="0" borderId="0"/>
    <xf numFmtId="0" fontId="32" fillId="0" borderId="14" applyNumberFormat="0" applyFill="0" applyAlignment="0" applyProtection="0"/>
    <xf numFmtId="0" fontId="24" fillId="7" borderId="11" applyNumberFormat="0" applyAlignment="0" applyProtection="0"/>
    <xf numFmtId="0" fontId="32" fillId="0" borderId="14" applyNumberFormat="0" applyFill="0" applyAlignment="0" applyProtection="0"/>
    <xf numFmtId="0" fontId="16" fillId="0" borderId="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32" fillId="0" borderId="14" applyNumberFormat="0" applyFill="0" applyAlignment="0" applyProtection="0"/>
    <xf numFmtId="0" fontId="16" fillId="0" borderId="0"/>
    <xf numFmtId="0" fontId="24" fillId="7" borderId="11" applyNumberFormat="0" applyAlignment="0" applyProtection="0"/>
    <xf numFmtId="0" fontId="25" fillId="20" borderId="13" applyNumberFormat="0" applyAlignment="0" applyProtection="0"/>
    <xf numFmtId="0" fontId="16" fillId="0" borderId="0"/>
    <xf numFmtId="0" fontId="25" fillId="20" borderId="13" applyNumberFormat="0" applyAlignment="0" applyProtection="0"/>
    <xf numFmtId="0" fontId="16" fillId="23" borderId="12" applyNumberFormat="0" applyFont="0" applyAlignment="0" applyProtection="0"/>
    <xf numFmtId="0" fontId="16" fillId="0" borderId="0"/>
    <xf numFmtId="0" fontId="16" fillId="23" borderId="12" applyNumberFormat="0" applyFon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5" fillId="20" borderId="13" applyNumberFormat="0" applyAlignment="0" applyProtection="0"/>
    <xf numFmtId="0" fontId="24" fillId="7" borderId="11" applyNumberFormat="0" applyAlignment="0" applyProtection="0"/>
    <xf numFmtId="0" fontId="16" fillId="0" borderId="0"/>
    <xf numFmtId="0" fontId="32" fillId="0" borderId="14"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16" fillId="0" borderId="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25" fillId="20" borderId="13" applyNumberFormat="0" applyAlignment="0" applyProtection="0"/>
    <xf numFmtId="0" fontId="26" fillId="20" borderId="11" applyNumberFormat="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26" fillId="20" borderId="11" applyNumberFormat="0" applyAlignment="0" applyProtection="0"/>
    <xf numFmtId="0" fontId="32" fillId="0" borderId="14" applyNumberFormat="0" applyFill="0" applyAlignment="0" applyProtection="0"/>
    <xf numFmtId="0" fontId="32" fillId="0" borderId="14" applyNumberFormat="0" applyFill="0" applyAlignment="0" applyProtection="0"/>
    <xf numFmtId="0" fontId="25" fillId="20" borderId="13" applyNumberFormat="0" applyAlignment="0" applyProtection="0"/>
    <xf numFmtId="0" fontId="24" fillId="7" borderId="11" applyNumberFormat="0" applyAlignment="0" applyProtection="0"/>
    <xf numFmtId="0" fontId="16" fillId="23" borderId="12" applyNumberFormat="0" applyFont="0" applyAlignment="0" applyProtection="0"/>
    <xf numFmtId="0" fontId="16" fillId="0" borderId="0"/>
    <xf numFmtId="0" fontId="32" fillId="0" borderId="17" applyNumberFormat="0" applyFill="0" applyAlignment="0" applyProtection="0"/>
    <xf numFmtId="0" fontId="16" fillId="0" borderId="0"/>
    <xf numFmtId="0" fontId="32" fillId="0" borderId="14" applyNumberFormat="0" applyFill="0" applyAlignment="0" applyProtection="0"/>
    <xf numFmtId="0" fontId="24" fillId="7" borderId="11" applyNumberFormat="0" applyAlignment="0" applyProtection="0"/>
    <xf numFmtId="0" fontId="32" fillId="0" borderId="14" applyNumberFormat="0" applyFill="0" applyAlignment="0" applyProtection="0"/>
    <xf numFmtId="0" fontId="16" fillId="0" borderId="0"/>
    <xf numFmtId="0" fontId="26" fillId="20" borderId="11" applyNumberFormat="0" applyAlignment="0" applyProtection="0"/>
    <xf numFmtId="0" fontId="26" fillId="20" borderId="11" applyNumberFormat="0" applyAlignment="0" applyProtection="0"/>
    <xf numFmtId="0" fontId="32" fillId="0" borderId="17" applyNumberFormat="0" applyFill="0" applyAlignment="0" applyProtection="0"/>
    <xf numFmtId="0" fontId="24" fillId="7" borderId="11" applyNumberFormat="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16" fillId="23" borderId="12" applyNumberFormat="0" applyFont="0" applyAlignment="0" applyProtection="0"/>
    <xf numFmtId="0" fontId="25" fillId="20" borderId="16" applyNumberFormat="0" applyAlignment="0" applyProtection="0"/>
    <xf numFmtId="0" fontId="16" fillId="23" borderId="12" applyNumberFormat="0" applyFont="0" applyAlignment="0" applyProtection="0"/>
    <xf numFmtId="0" fontId="25" fillId="20" borderId="13" applyNumberFormat="0" applyAlignment="0" applyProtection="0"/>
    <xf numFmtId="0" fontId="16" fillId="23" borderId="12" applyNumberFormat="0" applyFont="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32" fillId="0" borderId="17" applyNumberFormat="0" applyFill="0" applyAlignment="0" applyProtection="0"/>
    <xf numFmtId="0" fontId="32" fillId="0" borderId="14" applyNumberFormat="0" applyFill="0" applyAlignment="0" applyProtection="0"/>
    <xf numFmtId="0" fontId="24" fillId="7" borderId="11" applyNumberFormat="0" applyAlignment="0" applyProtection="0"/>
    <xf numFmtId="0" fontId="16" fillId="0" borderId="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16" fillId="0" borderId="0"/>
    <xf numFmtId="0" fontId="16" fillId="23" borderId="12" applyNumberFormat="0" applyFont="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16" fillId="0" borderId="0"/>
    <xf numFmtId="0" fontId="24" fillId="7" borderId="11" applyNumberForma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0" borderId="0"/>
    <xf numFmtId="0" fontId="25" fillId="20" borderId="16" applyNumberFormat="0" applyAlignment="0" applyProtection="0"/>
    <xf numFmtId="0" fontId="16" fillId="23" borderId="12" applyNumberFormat="0" applyFont="0" applyAlignment="0" applyProtection="0"/>
    <xf numFmtId="0" fontId="26" fillId="20" borderId="11" applyNumberFormat="0" applyAlignment="0" applyProtection="0"/>
    <xf numFmtId="0" fontId="26" fillId="20" borderId="11"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24" fillId="7" borderId="11" applyNumberFormat="0" applyAlignment="0" applyProtection="0"/>
    <xf numFmtId="0" fontId="24" fillId="7" borderId="11" applyNumberFormat="0" applyAlignment="0" applyProtection="0"/>
    <xf numFmtId="0" fontId="16" fillId="0" borderId="0"/>
    <xf numFmtId="0" fontId="24" fillId="7" borderId="11" applyNumberFormat="0" applyAlignment="0" applyProtection="0"/>
    <xf numFmtId="0" fontId="25" fillId="20" borderId="16" applyNumberFormat="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32" fillId="0" borderId="14" applyNumberFormat="0" applyFill="0" applyAlignment="0" applyProtection="0"/>
    <xf numFmtId="0" fontId="26" fillId="20" borderId="11" applyNumberFormat="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26" fillId="20" borderId="11"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25" fillId="20" borderId="16"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16" fillId="23" borderId="12" applyNumberFormat="0" applyFont="0" applyAlignment="0" applyProtection="0"/>
    <xf numFmtId="0" fontId="32" fillId="0" borderId="17" applyNumberFormat="0" applyFill="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16" fillId="0" borderId="0"/>
    <xf numFmtId="0" fontId="16" fillId="0" borderId="0"/>
    <xf numFmtId="0" fontId="16" fillId="0" borderId="0"/>
    <xf numFmtId="0" fontId="16" fillId="23" borderId="12" applyNumberFormat="0" applyFont="0" applyAlignment="0" applyProtection="0"/>
    <xf numFmtId="0" fontId="25" fillId="20" borderId="13" applyNumberFormat="0" applyAlignment="0" applyProtection="0"/>
    <xf numFmtId="0" fontId="25" fillId="20" borderId="16" applyNumberFormat="0" applyAlignment="0" applyProtection="0"/>
    <xf numFmtId="0" fontId="32" fillId="0" borderId="14" applyNumberFormat="0" applyFill="0" applyAlignment="0" applyProtection="0"/>
    <xf numFmtId="0" fontId="25" fillId="20" borderId="13" applyNumberFormat="0" applyAlignment="0" applyProtection="0"/>
    <xf numFmtId="0" fontId="24" fillId="7" borderId="11" applyNumberFormat="0" applyAlignment="0" applyProtection="0"/>
    <xf numFmtId="0" fontId="16" fillId="23" borderId="12" applyNumberFormat="0" applyFont="0" applyAlignment="0" applyProtection="0"/>
    <xf numFmtId="0" fontId="16" fillId="0" borderId="0"/>
    <xf numFmtId="0" fontId="16" fillId="0" borderId="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32" fillId="0" borderId="14" applyNumberFormat="0" applyFill="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16" fillId="0" borderId="0"/>
    <xf numFmtId="0" fontId="24" fillId="7" borderId="11" applyNumberFormat="0" applyAlignment="0" applyProtection="0"/>
    <xf numFmtId="0" fontId="25" fillId="20" borderId="13" applyNumberFormat="0" applyAlignment="0" applyProtection="0"/>
    <xf numFmtId="0" fontId="16" fillId="0" borderId="0"/>
    <xf numFmtId="0" fontId="16" fillId="23" borderId="12" applyNumberFormat="0" applyFont="0" applyAlignment="0" applyProtection="0"/>
    <xf numFmtId="0" fontId="16" fillId="0" borderId="0"/>
    <xf numFmtId="0" fontId="25" fillId="20" borderId="16" applyNumberFormat="0" applyAlignment="0" applyProtection="0"/>
    <xf numFmtId="0" fontId="16" fillId="23" borderId="12" applyNumberFormat="0" applyFon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24" fillId="7" borderId="11" applyNumberFormat="0" applyAlignment="0" applyProtection="0"/>
    <xf numFmtId="0" fontId="16" fillId="0" borderId="0"/>
    <xf numFmtId="0" fontId="24" fillId="7" borderId="11"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32" fillId="0" borderId="14"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26" fillId="20" borderId="11" applyNumberFormat="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26" fillId="20" borderId="11"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25" fillId="20" borderId="16" applyNumberFormat="0" applyAlignment="0" applyProtection="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0" borderId="0"/>
    <xf numFmtId="0" fontId="25" fillId="20" borderId="16" applyNumberFormat="0" applyAlignment="0" applyProtection="0"/>
    <xf numFmtId="0" fontId="25" fillId="20" borderId="16" applyNumberFormat="0" applyAlignment="0" applyProtection="0"/>
    <xf numFmtId="0" fontId="16" fillId="0" borderId="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32" fillId="0" borderId="14" applyNumberFormat="0" applyFill="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25" fillId="20" borderId="16" applyNumberFormat="0" applyAlignment="0" applyProtection="0"/>
    <xf numFmtId="0" fontId="16" fillId="0" borderId="0"/>
    <xf numFmtId="0" fontId="16" fillId="23" borderId="12" applyNumberFormat="0" applyFont="0" applyAlignment="0" applyProtection="0"/>
    <xf numFmtId="0" fontId="32" fillId="0" borderId="14"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16" fillId="0" borderId="0"/>
    <xf numFmtId="0" fontId="24" fillId="7" borderId="11"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0" borderId="0"/>
    <xf numFmtId="0" fontId="16" fillId="23" borderId="12" applyNumberFormat="0" applyFon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24" fillId="7" borderId="11" applyNumberFormat="0" applyAlignment="0" applyProtection="0"/>
    <xf numFmtId="0" fontId="16" fillId="0" borderId="0"/>
    <xf numFmtId="0" fontId="24" fillId="7" borderId="11" applyNumberFormat="0" applyAlignment="0" applyProtection="0"/>
    <xf numFmtId="0" fontId="16" fillId="0" borderId="0"/>
    <xf numFmtId="0" fontId="16" fillId="23" borderId="12" applyNumberFormat="0" applyFont="0" applyAlignment="0" applyProtection="0"/>
    <xf numFmtId="0" fontId="16" fillId="23" borderId="12" applyNumberFormat="0" applyFont="0" applyAlignment="0" applyProtection="0"/>
    <xf numFmtId="0" fontId="25" fillId="20" borderId="13" applyNumberFormat="0" applyAlignment="0" applyProtection="0"/>
    <xf numFmtId="0" fontId="32" fillId="0" borderId="14" applyNumberFormat="0" applyFill="0" applyAlignment="0" applyProtection="0"/>
    <xf numFmtId="0" fontId="32" fillId="0" borderId="17" applyNumberFormat="0" applyFill="0" applyAlignment="0" applyProtection="0"/>
    <xf numFmtId="0" fontId="32" fillId="0" borderId="14" applyNumberFormat="0" applyFill="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0" borderId="0"/>
    <xf numFmtId="0" fontId="25" fillId="20" borderId="16" applyNumberFormat="0" applyAlignment="0" applyProtection="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26" fillId="20" borderId="11" applyNumberFormat="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26" fillId="20" borderId="11"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25" fillId="20" borderId="16" applyNumberFormat="0" applyAlignment="0" applyProtection="0"/>
    <xf numFmtId="0" fontId="16" fillId="0" borderId="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32" fillId="0" borderId="17" applyNumberFormat="0" applyFill="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25" fillId="20" borderId="16" applyNumberFormat="0" applyAlignment="0" applyProtection="0"/>
    <xf numFmtId="0" fontId="16" fillId="0" borderId="0"/>
    <xf numFmtId="0" fontId="16" fillId="23" borderId="12" applyNumberFormat="0" applyFont="0" applyAlignment="0" applyProtection="0"/>
    <xf numFmtId="0" fontId="32" fillId="0" borderId="14" applyNumberFormat="0" applyFill="0" applyAlignment="0" applyProtection="0"/>
    <xf numFmtId="0" fontId="16" fillId="0" borderId="0"/>
    <xf numFmtId="0" fontId="24" fillId="7" borderId="11" applyNumberFormat="0" applyAlignment="0" applyProtection="0"/>
    <xf numFmtId="0" fontId="25" fillId="20" borderId="13" applyNumberFormat="0" applyAlignment="0" applyProtection="0"/>
    <xf numFmtId="0" fontId="16" fillId="0" borderId="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24" fillId="7" borderId="11" applyNumberFormat="0" applyAlignment="0" applyProtection="0"/>
    <xf numFmtId="0" fontId="16" fillId="0" borderId="0"/>
    <xf numFmtId="0" fontId="24" fillId="7" borderId="11" applyNumberFormat="0" applyAlignment="0" applyProtection="0"/>
    <xf numFmtId="0" fontId="25" fillId="20" borderId="16" applyNumberFormat="0" applyAlignment="0" applyProtection="0"/>
    <xf numFmtId="0" fontId="16" fillId="0" borderId="0"/>
    <xf numFmtId="0" fontId="16" fillId="23" borderId="12" applyNumberFormat="0" applyFont="0" applyAlignment="0" applyProtection="0"/>
    <xf numFmtId="0" fontId="16" fillId="23" borderId="12" applyNumberFormat="0" applyFont="0" applyAlignment="0" applyProtection="0"/>
    <xf numFmtId="0" fontId="25" fillId="20" borderId="13" applyNumberFormat="0" applyAlignment="0" applyProtection="0"/>
    <xf numFmtId="0" fontId="32" fillId="0" borderId="14" applyNumberFormat="0" applyFill="0" applyAlignment="0" applyProtection="0"/>
    <xf numFmtId="0" fontId="32" fillId="0" borderId="17" applyNumberFormat="0" applyFill="0" applyAlignment="0" applyProtection="0"/>
    <xf numFmtId="0" fontId="32" fillId="0" borderId="14" applyNumberFormat="0" applyFill="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0" borderId="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25" fillId="20" borderId="16" applyNumberFormat="0" applyAlignment="0" applyProtection="0"/>
    <xf numFmtId="0" fontId="26" fillId="20" borderId="11" applyNumberFormat="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32" fillId="0" borderId="17" applyNumberFormat="0" applyFill="0" applyAlignment="0" applyProtection="0"/>
    <xf numFmtId="0" fontId="24" fillId="7" borderId="18" applyNumberFormat="0" applyAlignment="0" applyProtection="0"/>
    <xf numFmtId="0" fontId="16" fillId="0" borderId="0"/>
    <xf numFmtId="0" fontId="32" fillId="0" borderId="14" applyNumberFormat="0" applyFill="0" applyAlignment="0" applyProtection="0"/>
    <xf numFmtId="0" fontId="24" fillId="7" borderId="11" applyNumberFormat="0" applyAlignment="0" applyProtection="0"/>
    <xf numFmtId="0" fontId="25" fillId="20" borderId="13"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25" fillId="20" borderId="16" applyNumberFormat="0" applyAlignment="0" applyProtection="0"/>
    <xf numFmtId="0" fontId="16" fillId="0" borderId="0"/>
    <xf numFmtId="0" fontId="16" fillId="23" borderId="12" applyNumberFormat="0" applyFont="0" applyAlignment="0" applyProtection="0"/>
    <xf numFmtId="0" fontId="32" fillId="0" borderId="14" applyNumberFormat="0" applyFill="0" applyAlignment="0" applyProtection="0"/>
    <xf numFmtId="0" fontId="16" fillId="0" borderId="0"/>
    <xf numFmtId="0" fontId="25" fillId="20" borderId="13" applyNumberFormat="0" applyAlignment="0" applyProtection="0"/>
    <xf numFmtId="0" fontId="16" fillId="0" borderId="0"/>
    <xf numFmtId="0" fontId="26" fillId="20" borderId="11" applyNumberFormat="0" applyAlignment="0" applyProtection="0"/>
    <xf numFmtId="0" fontId="24" fillId="7" borderId="11" applyNumberFormat="0" applyAlignment="0" applyProtection="0"/>
    <xf numFmtId="0" fontId="24" fillId="7" borderId="11" applyNumberFormat="0" applyAlignment="0" applyProtection="0"/>
    <xf numFmtId="0" fontId="16" fillId="0" borderId="0"/>
    <xf numFmtId="0" fontId="24" fillId="7" borderId="11" applyNumberFormat="0" applyAlignment="0" applyProtection="0"/>
    <xf numFmtId="0" fontId="25" fillId="20" borderId="16" applyNumberFormat="0" applyAlignment="0" applyProtection="0"/>
    <xf numFmtId="0" fontId="16" fillId="0" borderId="0"/>
    <xf numFmtId="0" fontId="16" fillId="23" borderId="12" applyNumberFormat="0" applyFont="0" applyAlignment="0" applyProtection="0"/>
    <xf numFmtId="0" fontId="16" fillId="23" borderId="12" applyNumberFormat="0" applyFont="0" applyAlignment="0" applyProtection="0"/>
    <xf numFmtId="0" fontId="25" fillId="20" borderId="13" applyNumberFormat="0" applyAlignment="0" applyProtection="0"/>
    <xf numFmtId="0" fontId="32" fillId="0" borderId="14" applyNumberFormat="0" applyFill="0" applyAlignment="0" applyProtection="0"/>
    <xf numFmtId="0" fontId="32" fillId="0" borderId="17" applyNumberFormat="0" applyFill="0" applyAlignment="0" applyProtection="0"/>
    <xf numFmtId="0" fontId="32" fillId="0" borderId="14" applyNumberFormat="0" applyFill="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0" borderId="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25" fillId="20" borderId="16" applyNumberFormat="0" applyAlignment="0" applyProtection="0"/>
    <xf numFmtId="0" fontId="16" fillId="0" borderId="0"/>
    <xf numFmtId="0" fontId="16" fillId="23" borderId="12" applyNumberFormat="0" applyFont="0" applyAlignment="0" applyProtection="0"/>
    <xf numFmtId="0" fontId="25" fillId="20" borderId="13" applyNumberFormat="0" applyAlignment="0" applyProtection="0"/>
    <xf numFmtId="0" fontId="32" fillId="0" borderId="14" applyNumberFormat="0" applyFill="0" applyAlignment="0" applyProtection="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32" fillId="0" borderId="17" applyNumberFormat="0" applyFill="0" applyAlignment="0" applyProtection="0"/>
    <xf numFmtId="0" fontId="16" fillId="0" borderId="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4" fillId="7" borderId="11" applyNumberFormat="0" applyAlignment="0" applyProtection="0"/>
    <xf numFmtId="0" fontId="25" fillId="20" borderId="16" applyNumberFormat="0" applyAlignment="0" applyProtection="0"/>
    <xf numFmtId="0" fontId="16" fillId="0" borderId="0"/>
    <xf numFmtId="0" fontId="16" fillId="23" borderId="12" applyNumberFormat="0" applyFont="0" applyAlignment="0" applyProtection="0"/>
    <xf numFmtId="0" fontId="32" fillId="0" borderId="14" applyNumberFormat="0" applyFill="0" applyAlignment="0" applyProtection="0"/>
    <xf numFmtId="0" fontId="25" fillId="20" borderId="16" applyNumberFormat="0" applyAlignment="0" applyProtection="0"/>
    <xf numFmtId="0" fontId="25" fillId="20" borderId="13" applyNumberFormat="0" applyAlignment="0" applyProtection="0"/>
    <xf numFmtId="0" fontId="16" fillId="0" borderId="0"/>
    <xf numFmtId="0" fontId="26" fillId="20" borderId="11" applyNumberFormat="0" applyAlignment="0" applyProtection="0"/>
    <xf numFmtId="0" fontId="24" fillId="7" borderId="11" applyNumberFormat="0" applyAlignment="0" applyProtection="0"/>
    <xf numFmtId="0" fontId="24" fillId="7" borderId="11" applyNumberFormat="0" applyAlignment="0" applyProtection="0"/>
    <xf numFmtId="0" fontId="24" fillId="7" borderId="11" applyNumberFormat="0" applyAlignment="0" applyProtection="0"/>
    <xf numFmtId="0" fontId="25" fillId="20" borderId="16" applyNumberFormat="0" applyAlignment="0" applyProtection="0"/>
    <xf numFmtId="0" fontId="16" fillId="0" borderId="0"/>
    <xf numFmtId="0" fontId="16" fillId="23" borderId="12" applyNumberFormat="0" applyFont="0" applyAlignment="0" applyProtection="0"/>
    <xf numFmtId="0" fontId="16" fillId="23" borderId="12" applyNumberFormat="0" applyFont="0" applyAlignment="0" applyProtection="0"/>
    <xf numFmtId="0" fontId="25" fillId="20" borderId="13" applyNumberFormat="0" applyAlignment="0" applyProtection="0"/>
    <xf numFmtId="0" fontId="32" fillId="0" borderId="14" applyNumberFormat="0" applyFill="0" applyAlignment="0" applyProtection="0"/>
    <xf numFmtId="0" fontId="32" fillId="0" borderId="14" applyNumberFormat="0" applyFill="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16" fillId="23" borderId="12" applyNumberFormat="0" applyFont="0" applyAlignment="0" applyProtection="0"/>
    <xf numFmtId="0" fontId="16" fillId="0" borderId="0"/>
    <xf numFmtId="0" fontId="25" fillId="20" borderId="16" applyNumberFormat="0" applyAlignment="0" applyProtection="0"/>
    <xf numFmtId="0" fontId="24" fillId="7" borderId="11" applyNumberFormat="0" applyAlignment="0" applyProtection="0"/>
    <xf numFmtId="0" fontId="26" fillId="20" borderId="11" applyNumberFormat="0" applyAlignment="0" applyProtection="0"/>
    <xf numFmtId="0" fontId="26" fillId="20" borderId="11" applyNumberFormat="0" applyAlignment="0" applyProtection="0"/>
    <xf numFmtId="0" fontId="26" fillId="20" borderId="11" applyNumberFormat="0" applyAlignment="0" applyProtection="0"/>
    <xf numFmtId="0" fontId="32" fillId="0" borderId="14" applyNumberFormat="0" applyFill="0" applyAlignment="0" applyProtection="0"/>
    <xf numFmtId="0" fontId="32" fillId="0" borderId="14" applyNumberFormat="0" applyFill="0" applyAlignment="0" applyProtection="0"/>
    <xf numFmtId="0" fontId="25" fillId="20" borderId="13" applyNumberForma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0" borderId="0"/>
    <xf numFmtId="0" fontId="32" fillId="0" borderId="17" applyNumberFormat="0" applyFill="0" applyAlignment="0" applyProtection="0"/>
    <xf numFmtId="0" fontId="25" fillId="20" borderId="16" applyNumberFormat="0" applyAlignment="0" applyProtection="0"/>
    <xf numFmtId="0" fontId="24" fillId="7" borderId="11" applyNumberFormat="0" applyAlignment="0" applyProtection="0"/>
    <xf numFmtId="0" fontId="26" fillId="20" borderId="11" applyNumberFormat="0" applyAlignment="0" applyProtection="0"/>
    <xf numFmtId="0" fontId="16" fillId="0" borderId="0"/>
    <xf numFmtId="0" fontId="32" fillId="0" borderId="17" applyNumberFormat="0" applyFill="0" applyAlignment="0" applyProtection="0"/>
    <xf numFmtId="0" fontId="25" fillId="20" borderId="16" applyNumberFormat="0" applyAlignment="0" applyProtection="0"/>
    <xf numFmtId="0" fontId="16" fillId="0" borderId="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16" fillId="0" borderId="0"/>
    <xf numFmtId="0" fontId="25" fillId="20" borderId="16"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46" fillId="0" borderId="0" applyNumberFormat="0" applyFill="0" applyBorder="0" applyAlignment="0" applyProtection="0">
      <alignment vertical="top"/>
      <protection locked="0"/>
    </xf>
    <xf numFmtId="0" fontId="32" fillId="0" borderId="17" applyNumberFormat="0" applyFill="0" applyAlignment="0" applyProtection="0"/>
    <xf numFmtId="0" fontId="25" fillId="20" borderId="16" applyNumberFormat="0" applyAlignment="0" applyProtection="0"/>
    <xf numFmtId="0" fontId="26" fillId="20" borderId="18" applyNumberFormat="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16" fillId="23" borderId="19" applyNumberFormat="0" applyFont="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24" fillId="7" borderId="18"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26" fillId="20" borderId="18"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26" fillId="20" borderId="18" applyNumberFormat="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16" fillId="23" borderId="19" applyNumberFormat="0" applyFont="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24" fillId="7" borderId="18" applyNumberFormat="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16" fillId="23" borderId="19" applyNumberFormat="0" applyFont="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6" fillId="20" borderId="18"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24" fillId="7" borderId="18" applyNumberFormat="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16" fillId="23" borderId="19" applyNumberFormat="0" applyFont="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6" fillId="20" borderId="18"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4" fillId="7" borderId="18"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24" fillId="7" borderId="18" applyNumberFormat="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26" fillId="20" borderId="18"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26" fillId="20" borderId="18" applyNumberFormat="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26" fillId="20" borderId="18" applyNumberFormat="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16" fillId="23" borderId="19" applyNumberFormat="0" applyFont="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25" fillId="20" borderId="16" applyNumberFormat="0" applyAlignment="0" applyProtection="0"/>
    <xf numFmtId="0" fontId="16" fillId="23" borderId="19" applyNumberFormat="0" applyFont="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25" fillId="20" borderId="16" applyNumberFormat="0" applyAlignment="0" applyProtection="0"/>
    <xf numFmtId="0" fontId="25" fillId="20" borderId="16" applyNumberFormat="0" applyAlignment="0" applyProtection="0"/>
    <xf numFmtId="0" fontId="32" fillId="0" borderId="17" applyNumberFormat="0" applyFill="0" applyAlignment="0" applyProtection="0"/>
    <xf numFmtId="0" fontId="25" fillId="20" borderId="16" applyNumberFormat="0" applyAlignment="0" applyProtection="0"/>
    <xf numFmtId="0" fontId="32" fillId="0" borderId="17" applyNumberFormat="0" applyFill="0" applyAlignment="0" applyProtection="0"/>
    <xf numFmtId="0" fontId="24" fillId="7" borderId="18" applyNumberFormat="0" applyAlignment="0" applyProtection="0"/>
    <xf numFmtId="0" fontId="25" fillId="20" borderId="16"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16" fillId="23" borderId="21" applyNumberFormat="0" applyFont="0" applyAlignment="0" applyProtection="0"/>
    <xf numFmtId="0" fontId="25" fillId="20" borderId="22" applyNumberFormat="0" applyAlignment="0" applyProtection="0"/>
    <xf numFmtId="0" fontId="32" fillId="0" borderId="23" applyNumberFormat="0" applyFill="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26" fillId="20" borderId="20" applyNumberFormat="0" applyAlignment="0" applyProtection="0"/>
    <xf numFmtId="0" fontId="26" fillId="20" borderId="20" applyNumberFormat="0" applyAlignment="0" applyProtection="0"/>
    <xf numFmtId="0" fontId="16" fillId="23" borderId="21" applyNumberFormat="0" applyFont="0" applyAlignment="0" applyProtection="0"/>
    <xf numFmtId="0" fontId="14" fillId="0" borderId="0"/>
    <xf numFmtId="0" fontId="26" fillId="20" borderId="20" applyNumberFormat="0" applyAlignment="0" applyProtection="0"/>
    <xf numFmtId="0" fontId="26" fillId="20" borderId="20" applyNumberFormat="0" applyAlignment="0" applyProtection="0"/>
    <xf numFmtId="0" fontId="14" fillId="0" borderId="0"/>
    <xf numFmtId="0" fontId="32" fillId="0" borderId="23" applyNumberFormat="0" applyFill="0" applyAlignment="0" applyProtection="0"/>
    <xf numFmtId="0" fontId="25" fillId="20" borderId="22" applyNumberFormat="0" applyAlignment="0" applyProtection="0"/>
    <xf numFmtId="0" fontId="24" fillId="7"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4" fillId="7" borderId="20" applyNumberFormat="0" applyAlignment="0" applyProtection="0"/>
    <xf numFmtId="0" fontId="16" fillId="23" borderId="21" applyNumberFormat="0" applyFont="0" applyAlignment="0" applyProtection="0"/>
    <xf numFmtId="0" fontId="26" fillId="20"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16" fillId="23" borderId="21" applyNumberFormat="0" applyFont="0" applyAlignment="0" applyProtection="0"/>
    <xf numFmtId="0" fontId="16" fillId="23" borderId="21" applyNumberFormat="0" applyFon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32" fillId="0" borderId="23" applyNumberFormat="0" applyFill="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24" fillId="7" borderId="20" applyNumberFormat="0" applyAlignment="0" applyProtection="0"/>
    <xf numFmtId="0" fontId="14" fillId="0" borderId="0"/>
    <xf numFmtId="0" fontId="25" fillId="20" borderId="22"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32" fillId="0" borderId="23" applyNumberFormat="0" applyFill="0" applyAlignment="0" applyProtection="0"/>
    <xf numFmtId="0" fontId="32" fillId="0" borderId="23" applyNumberFormat="0" applyFill="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6" fillId="20" borderId="20" applyNumberFormat="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32" fillId="0" borderId="23" applyNumberFormat="0" applyFill="0" applyAlignment="0" applyProtection="0"/>
    <xf numFmtId="0" fontId="24" fillId="7" borderId="20" applyNumberFormat="0" applyAlignment="0" applyProtection="0"/>
    <xf numFmtId="0" fontId="14" fillId="0" borderId="0"/>
    <xf numFmtId="0" fontId="32" fillId="0" borderId="23" applyNumberFormat="0" applyFill="0" applyAlignment="0" applyProtection="0"/>
    <xf numFmtId="0" fontId="16" fillId="23" borderId="21" applyNumberFormat="0" applyFont="0" applyAlignment="0" applyProtection="0"/>
    <xf numFmtId="0" fontId="26" fillId="20" borderId="20" applyNumberFormat="0" applyAlignment="0" applyProtection="0"/>
    <xf numFmtId="0" fontId="24" fillId="7" borderId="20" applyNumberFormat="0" applyAlignment="0" applyProtection="0"/>
    <xf numFmtId="0" fontId="26" fillId="20"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32" fillId="0" borderId="23" applyNumberFormat="0" applyFill="0" applyAlignment="0" applyProtection="0"/>
    <xf numFmtId="0" fontId="32" fillId="0" borderId="23" applyNumberFormat="0" applyFill="0" applyAlignment="0" applyProtection="0"/>
    <xf numFmtId="0" fontId="26" fillId="20" borderId="20" applyNumberFormat="0" applyAlignment="0" applyProtection="0"/>
    <xf numFmtId="0" fontId="25" fillId="20" borderId="22" applyNumberFormat="0" applyAlignment="0" applyProtection="0"/>
    <xf numFmtId="0" fontId="25" fillId="20" borderId="22" applyNumberFormat="0" applyAlignment="0" applyProtection="0"/>
    <xf numFmtId="0" fontId="26" fillId="20" borderId="20" applyNumberFormat="0" applyAlignment="0" applyProtection="0"/>
    <xf numFmtId="0" fontId="25" fillId="20" borderId="22" applyNumberFormat="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26" fillId="20" borderId="20" applyNumberFormat="0" applyAlignment="0" applyProtection="0"/>
    <xf numFmtId="0" fontId="26" fillId="20" borderId="20" applyNumberFormat="0" applyAlignment="0" applyProtection="0"/>
    <xf numFmtId="0" fontId="25" fillId="20" borderId="22" applyNumberFormat="0" applyAlignment="0" applyProtection="0"/>
    <xf numFmtId="0" fontId="24" fillId="7" borderId="20" applyNumberFormat="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16" fillId="23" borderId="21" applyNumberFormat="0" applyFont="0" applyAlignment="0" applyProtection="0"/>
    <xf numFmtId="0" fontId="26" fillId="20" borderId="20" applyNumberFormat="0" applyAlignment="0" applyProtection="0"/>
    <xf numFmtId="0" fontId="24" fillId="7" borderId="20" applyNumberFormat="0" applyAlignment="0" applyProtection="0"/>
    <xf numFmtId="0" fontId="16" fillId="23" borderId="21" applyNumberFormat="0" applyFont="0" applyAlignment="0" applyProtection="0"/>
    <xf numFmtId="0" fontId="32" fillId="0" borderId="23" applyNumberFormat="0" applyFill="0" applyAlignment="0" applyProtection="0"/>
    <xf numFmtId="0" fontId="14" fillId="0" borderId="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32" fillId="0" borderId="23" applyNumberFormat="0" applyFill="0" applyAlignment="0" applyProtection="0"/>
    <xf numFmtId="0" fontId="16" fillId="23" borderId="21" applyNumberFormat="0" applyFont="0" applyAlignment="0" applyProtection="0"/>
    <xf numFmtId="0" fontId="24" fillId="7" borderId="20" applyNumberFormat="0" applyAlignment="0" applyProtection="0"/>
    <xf numFmtId="0" fontId="26" fillId="20" borderId="20" applyNumberFormat="0" applyAlignment="0" applyProtection="0"/>
    <xf numFmtId="0" fontId="26" fillId="20" borderId="20" applyNumberFormat="0" applyAlignment="0" applyProtection="0"/>
    <xf numFmtId="0" fontId="24" fillId="7" borderId="20" applyNumberFormat="0" applyAlignment="0" applyProtection="0"/>
    <xf numFmtId="0" fontId="16" fillId="23" borderId="21" applyNumberFormat="0" applyFont="0" applyAlignment="0" applyProtection="0"/>
    <xf numFmtId="0" fontId="32" fillId="0" borderId="23" applyNumberFormat="0" applyFill="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4" fillId="0" borderId="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24" fillId="7" borderId="20" applyNumberFormat="0" applyAlignment="0" applyProtection="0"/>
    <xf numFmtId="0" fontId="24" fillId="7" borderId="20" applyNumberFormat="0" applyAlignment="0" applyProtection="0"/>
    <xf numFmtId="0" fontId="16" fillId="23" borderId="21" applyNumberFormat="0" applyFon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16" fillId="23" borderId="21" applyNumberFormat="0" applyFont="0" applyAlignment="0" applyProtection="0"/>
    <xf numFmtId="0" fontId="26" fillId="20" borderId="20" applyNumberFormat="0" applyAlignment="0" applyProtection="0"/>
    <xf numFmtId="0" fontId="16" fillId="23" borderId="21" applyNumberFormat="0" applyFont="0" applyAlignment="0" applyProtection="0"/>
    <xf numFmtId="0" fontId="26" fillId="20" borderId="20" applyNumberFormat="0" applyAlignment="0" applyProtection="0"/>
    <xf numFmtId="0" fontId="16" fillId="23" borderId="21" applyNumberFormat="0" applyFon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6" fillId="20" borderId="20"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25" fillId="20" borderId="22" applyNumberFormat="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14" fillId="0" borderId="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16" fillId="23" borderId="21" applyNumberFormat="0" applyFont="0" applyAlignment="0" applyProtection="0"/>
    <xf numFmtId="0" fontId="16" fillId="23" borderId="21" applyNumberFormat="0" applyFont="0" applyAlignment="0" applyProtection="0"/>
    <xf numFmtId="0" fontId="24" fillId="7" borderId="20" applyNumberFormat="0" applyAlignment="0" applyProtection="0"/>
    <xf numFmtId="0" fontId="24" fillId="7" borderId="20" applyNumberFormat="0" applyAlignment="0" applyProtection="0"/>
    <xf numFmtId="0" fontId="24" fillId="7" borderId="20" applyNumberFormat="0" applyAlignment="0" applyProtection="0"/>
    <xf numFmtId="0" fontId="16" fillId="0" borderId="0"/>
    <xf numFmtId="0" fontId="16" fillId="0" borderId="0"/>
    <xf numFmtId="0" fontId="13" fillId="0" borderId="0"/>
    <xf numFmtId="0" fontId="16" fillId="0" borderId="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3" fillId="0" borderId="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13" fillId="0" borderId="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13" fillId="0" borderId="0"/>
    <xf numFmtId="0" fontId="32" fillId="0" borderId="56" applyNumberFormat="0" applyFill="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13" fillId="0" borderId="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3" fillId="0" borderId="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13" fillId="0" borderId="0"/>
    <xf numFmtId="0" fontId="16" fillId="23" borderId="54" applyNumberFormat="0" applyFont="0" applyAlignment="0" applyProtection="0"/>
    <xf numFmtId="0" fontId="16" fillId="23" borderId="54" applyNumberFormat="0" applyFont="0" applyAlignment="0" applyProtection="0"/>
    <xf numFmtId="0" fontId="13" fillId="0" borderId="0"/>
    <xf numFmtId="0" fontId="26" fillId="20" borderId="53" applyNumberFormat="0" applyAlignment="0" applyProtection="0"/>
    <xf numFmtId="0" fontId="13" fillId="0" borderId="0"/>
    <xf numFmtId="0" fontId="16" fillId="23" borderId="54" applyNumberFormat="0" applyFont="0" applyAlignment="0" applyProtection="0"/>
    <xf numFmtId="0" fontId="13" fillId="0" borderId="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16" fillId="23" borderId="54" applyNumberFormat="0" applyFon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26" fillId="20"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24" fillId="7"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4" fillId="7"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20" borderId="55"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16" fillId="23" borderId="54" applyNumberFormat="0" applyFon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26" fillId="20" borderId="53"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26" fillId="20" borderId="53" applyNumberFormat="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13" fillId="0" borderId="0"/>
    <xf numFmtId="0" fontId="25" fillId="20" borderId="55" applyNumberForma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16" fillId="23" borderId="54" applyNumberFormat="0" applyFon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24" fillId="7" borderId="53"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24" fillId="7" borderId="53" applyNumberFormat="0" applyAlignment="0" applyProtection="0"/>
    <xf numFmtId="0" fontId="26" fillId="20" borderId="53" applyNumberFormat="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6" fillId="20" borderId="53"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24" fillId="7"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6" fillId="20"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26" fillId="20"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24" fillId="7"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24" fillId="7"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6" fillId="20" borderId="53" applyNumberFormat="0" applyAlignment="0" applyProtection="0"/>
    <xf numFmtId="0" fontId="26" fillId="20" borderId="53" applyNumberFormat="0" applyAlignment="0" applyProtection="0"/>
    <xf numFmtId="0" fontId="25" fillId="20" borderId="55" applyNumberFormat="0" applyAlignment="0" applyProtection="0"/>
    <xf numFmtId="0" fontId="24" fillId="7"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6" fillId="20" borderId="53" applyNumberFormat="0" applyAlignment="0" applyProtection="0"/>
    <xf numFmtId="0" fontId="25" fillId="20" borderId="55" applyNumberFormat="0" applyAlignment="0" applyProtection="0"/>
    <xf numFmtId="0" fontId="26" fillId="20"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25" fillId="20" borderId="55" applyNumberFormat="0" applyAlignment="0" applyProtection="0"/>
    <xf numFmtId="0" fontId="24" fillId="7" borderId="53" applyNumberFormat="0" applyAlignment="0" applyProtection="0"/>
    <xf numFmtId="0" fontId="26" fillId="20" borderId="53" applyNumberFormat="0" applyAlignment="0" applyProtection="0"/>
    <xf numFmtId="0" fontId="25" fillId="20" borderId="55" applyNumberFormat="0" applyAlignment="0" applyProtection="0"/>
    <xf numFmtId="0" fontId="24" fillId="7" borderId="53" applyNumberFormat="0" applyAlignment="0" applyProtection="0"/>
    <xf numFmtId="0" fontId="25" fillId="20" borderId="55" applyNumberFormat="0" applyAlignment="0" applyProtection="0"/>
    <xf numFmtId="0" fontId="32" fillId="0" borderId="56" applyNumberFormat="0" applyFill="0" applyAlignment="0" applyProtection="0"/>
    <xf numFmtId="0" fontId="24" fillId="7" borderId="53" applyNumberFormat="0" applyAlignment="0" applyProtection="0"/>
    <xf numFmtId="0" fontId="26" fillId="20" borderId="53"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25" fillId="20" borderId="55" applyNumberForma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24" fillId="7" borderId="53" applyNumberFormat="0" applyAlignment="0" applyProtection="0"/>
    <xf numFmtId="0" fontId="24" fillId="7"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4" fillId="7" borderId="53"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6" fillId="20" borderId="53" applyNumberFormat="0" applyAlignment="0" applyProtection="0"/>
    <xf numFmtId="0" fontId="16" fillId="23" borderId="54" applyNumberFormat="0" applyFont="0" applyAlignment="0" applyProtection="0"/>
    <xf numFmtId="0" fontId="26" fillId="20" borderId="53" applyNumberFormat="0" applyAlignment="0" applyProtection="0"/>
    <xf numFmtId="0" fontId="16" fillId="23" borderId="54" applyNumberFormat="0" applyFont="0" applyAlignment="0" applyProtection="0"/>
    <xf numFmtId="0" fontId="26" fillId="20"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24" fillId="7" borderId="53" applyNumberFormat="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24" fillId="7" borderId="53" applyNumberFormat="0" applyAlignment="0" applyProtection="0"/>
    <xf numFmtId="0" fontId="32" fillId="0" borderId="56" applyNumberFormat="0" applyFill="0" applyAlignment="0" applyProtection="0"/>
    <xf numFmtId="0" fontId="24" fillId="7" borderId="53" applyNumberFormat="0" applyAlignment="0" applyProtection="0"/>
    <xf numFmtId="0" fontId="26" fillId="20" borderId="53" applyNumberFormat="0" applyAlignment="0" applyProtection="0"/>
    <xf numFmtId="0" fontId="25" fillId="20" borderId="55"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25" fillId="20" borderId="55" applyNumberFormat="0" applyAlignment="0" applyProtection="0"/>
    <xf numFmtId="0" fontId="16" fillId="23" borderId="54" applyNumberFormat="0" applyFon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24" fillId="7" borderId="53" applyNumberFormat="0" applyAlignment="0" applyProtection="0"/>
    <xf numFmtId="0" fontId="24" fillId="7"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24" fillId="7" borderId="53"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32" fillId="0" borderId="56" applyNumberFormat="0" applyFill="0" applyAlignment="0" applyProtection="0"/>
    <xf numFmtId="0" fontId="16" fillId="23" borderId="54" applyNumberFormat="0" applyFont="0" applyAlignment="0" applyProtection="0"/>
    <xf numFmtId="0" fontId="26" fillId="20" borderId="53" applyNumberFormat="0" applyAlignment="0" applyProtection="0"/>
    <xf numFmtId="0" fontId="16" fillId="23" borderId="54" applyNumberFormat="0" applyFont="0" applyAlignment="0" applyProtection="0"/>
    <xf numFmtId="0" fontId="26" fillId="20"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4" fillId="7" borderId="53" applyNumberFormat="0" applyAlignment="0" applyProtection="0"/>
    <xf numFmtId="0" fontId="24" fillId="7" borderId="53" applyNumberFormat="0" applyAlignment="0" applyProtection="0"/>
    <xf numFmtId="0" fontId="25" fillId="20" borderId="55" applyNumberForma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26" fillId="20" borderId="53" applyNumberFormat="0" applyAlignment="0" applyProtection="0"/>
    <xf numFmtId="0" fontId="25" fillId="20" borderId="55" applyNumberForma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24" fillId="7" borderId="53" applyNumberFormat="0" applyAlignment="0" applyProtection="0"/>
    <xf numFmtId="0" fontId="24" fillId="7"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4" fillId="7" borderId="53"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16" fillId="23" borderId="54" applyNumberFormat="0" applyFont="0" applyAlignment="0" applyProtection="0"/>
    <xf numFmtId="0" fontId="26" fillId="20" borderId="53" applyNumberFormat="0" applyAlignment="0" applyProtection="0"/>
    <xf numFmtId="0" fontId="16" fillId="23" borderId="54" applyNumberFormat="0" applyFont="0" applyAlignment="0" applyProtection="0"/>
    <xf numFmtId="0" fontId="26" fillId="20"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4" fillId="7" borderId="53" applyNumberFormat="0" applyAlignment="0" applyProtection="0"/>
    <xf numFmtId="0" fontId="24" fillId="7" borderId="53" applyNumberFormat="0" applyAlignment="0" applyProtection="0"/>
    <xf numFmtId="0" fontId="25" fillId="20" borderId="55" applyNumberForma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32" fillId="0" borderId="56" applyNumberFormat="0" applyFill="0" applyAlignment="0" applyProtection="0"/>
    <xf numFmtId="0" fontId="24" fillId="7" borderId="53" applyNumberFormat="0" applyAlignment="0" applyProtection="0"/>
    <xf numFmtId="0" fontId="26" fillId="20" borderId="53" applyNumberFormat="0" applyAlignment="0" applyProtection="0"/>
    <xf numFmtId="0" fontId="25" fillId="20" borderId="55"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24" fillId="7" borderId="53" applyNumberFormat="0" applyAlignment="0" applyProtection="0"/>
    <xf numFmtId="0" fontId="24" fillId="7"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4" fillId="7" borderId="53"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16" fillId="23" borderId="54" applyNumberFormat="0" applyFont="0" applyAlignment="0" applyProtection="0"/>
    <xf numFmtId="0" fontId="26" fillId="20" borderId="53" applyNumberFormat="0" applyAlignment="0" applyProtection="0"/>
    <xf numFmtId="0" fontId="16" fillId="23" borderId="54" applyNumberFormat="0" applyFont="0" applyAlignment="0" applyProtection="0"/>
    <xf numFmtId="0" fontId="26" fillId="20"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25" fillId="20" borderId="55" applyNumberFormat="0" applyAlignment="0" applyProtection="0"/>
    <xf numFmtId="0" fontId="24" fillId="7" borderId="53" applyNumberFormat="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32" fillId="0" borderId="56" applyNumberFormat="0" applyFill="0" applyAlignment="0" applyProtection="0"/>
    <xf numFmtId="0" fontId="24" fillId="7" borderId="53" applyNumberFormat="0" applyAlignment="0" applyProtection="0"/>
    <xf numFmtId="0" fontId="26" fillId="20" borderId="53"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4" fillId="7"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24" fillId="7" borderId="53"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16" fillId="23" borderId="54" applyNumberFormat="0" applyFont="0" applyAlignment="0" applyProtection="0"/>
    <xf numFmtId="0" fontId="26" fillId="20" borderId="53" applyNumberFormat="0" applyAlignment="0" applyProtection="0"/>
    <xf numFmtId="0" fontId="16" fillId="23" borderId="54" applyNumberFormat="0" applyFont="0" applyAlignment="0" applyProtection="0"/>
    <xf numFmtId="0" fontId="26" fillId="20"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24" fillId="7" borderId="53" applyNumberFormat="0" applyAlignment="0" applyProtection="0"/>
    <xf numFmtId="0" fontId="24" fillId="7" borderId="53" applyNumberFormat="0" applyAlignment="0" applyProtection="0"/>
    <xf numFmtId="0" fontId="25" fillId="20" borderId="55" applyNumberForma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24" fillId="7" borderId="53" applyNumberFormat="0" applyAlignment="0" applyProtection="0"/>
    <xf numFmtId="0" fontId="26" fillId="20" borderId="53" applyNumberFormat="0" applyAlignment="0" applyProtection="0"/>
    <xf numFmtId="0" fontId="25" fillId="20" borderId="55" applyNumberForma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26" fillId="20" borderId="53" applyNumberFormat="0" applyAlignment="0" applyProtection="0"/>
    <xf numFmtId="0" fontId="24" fillId="7"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4" fillId="7"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16" fillId="23" borderId="54" applyNumberFormat="0" applyFont="0" applyAlignment="0" applyProtection="0"/>
    <xf numFmtId="0" fontId="26" fillId="20" borderId="53"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26" fillId="20"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4" fillId="7" borderId="53" applyNumberFormat="0" applyAlignment="0" applyProtection="0"/>
    <xf numFmtId="0" fontId="24" fillId="7" borderId="53" applyNumberFormat="0" applyAlignment="0" applyProtection="0"/>
    <xf numFmtId="0" fontId="25" fillId="20" borderId="55"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32" fillId="0" borderId="56" applyNumberFormat="0" applyFill="0" applyAlignment="0" applyProtection="0"/>
    <xf numFmtId="0" fontId="24" fillId="7" borderId="53" applyNumberFormat="0" applyAlignment="0" applyProtection="0"/>
    <xf numFmtId="0" fontId="26" fillId="20" borderId="53"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16" fillId="23" borderId="54" applyNumberFormat="0" applyFon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5" fillId="20" borderId="55" applyNumberFormat="0" applyAlignment="0" applyProtection="0"/>
    <xf numFmtId="0" fontId="32" fillId="0" borderId="56" applyNumberFormat="0" applyFill="0" applyAlignment="0" applyProtection="0"/>
    <xf numFmtId="0" fontId="26" fillId="20" borderId="53" applyNumberFormat="0" applyAlignment="0" applyProtection="0"/>
    <xf numFmtId="0" fontId="24" fillId="7"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24" fillId="7" borderId="53"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24" fillId="7" borderId="53"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16" fillId="23" borderId="54" applyNumberFormat="0" applyFont="0" applyAlignment="0" applyProtection="0"/>
    <xf numFmtId="0" fontId="26" fillId="20" borderId="53" applyNumberFormat="0" applyAlignment="0" applyProtection="0"/>
    <xf numFmtId="0" fontId="16" fillId="23" borderId="54" applyNumberFormat="0" applyFont="0" applyAlignment="0" applyProtection="0"/>
    <xf numFmtId="0" fontId="26" fillId="20"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26" fillId="20" borderId="53" applyNumberFormat="0" applyAlignment="0" applyProtection="0"/>
    <xf numFmtId="0" fontId="24" fillId="7" borderId="53" applyNumberFormat="0" applyAlignment="0" applyProtection="0"/>
    <xf numFmtId="0" fontId="24" fillId="7" borderId="53" applyNumberFormat="0" applyAlignment="0" applyProtection="0"/>
    <xf numFmtId="0" fontId="25" fillId="20" borderId="55"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26" fillId="20" borderId="53" applyNumberFormat="0" applyAlignment="0" applyProtection="0"/>
    <xf numFmtId="0" fontId="25" fillId="20" borderId="55"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25" fillId="20" borderId="55" applyNumberFormat="0" applyAlignment="0" applyProtection="0"/>
    <xf numFmtId="0" fontId="16" fillId="23" borderId="54" applyNumberFormat="0" applyFont="0" applyAlignment="0" applyProtection="0"/>
    <xf numFmtId="0" fontId="24" fillId="7"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24" fillId="7"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24" fillId="7" borderId="53"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26" fillId="20" borderId="53" applyNumberFormat="0" applyAlignment="0" applyProtection="0"/>
    <xf numFmtId="0" fontId="26" fillId="20" borderId="53" applyNumberFormat="0" applyAlignment="0" applyProtection="0"/>
    <xf numFmtId="0" fontId="16" fillId="23" borderId="54" applyNumberFormat="0" applyFont="0" applyAlignment="0" applyProtection="0"/>
    <xf numFmtId="0" fontId="26" fillId="20"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6" fillId="20" borderId="53" applyNumberFormat="0" applyAlignment="0" applyProtection="0"/>
    <xf numFmtId="0" fontId="24" fillId="7"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5" fillId="20" borderId="55" applyNumberForma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24" fillId="7" borderId="53" applyNumberFormat="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6" fillId="20"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26" fillId="20" borderId="53" applyNumberFormat="0" applyAlignment="0" applyProtection="0"/>
    <xf numFmtId="0" fontId="24" fillId="7"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24" fillId="7"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4" fillId="7" borderId="53" applyNumberFormat="0" applyAlignment="0" applyProtection="0"/>
    <xf numFmtId="0" fontId="25" fillId="20" borderId="55"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26" fillId="20" borderId="53"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26" fillId="20" borderId="53" applyNumberFormat="0" applyAlignment="0" applyProtection="0"/>
    <xf numFmtId="0" fontId="24" fillId="7" borderId="53" applyNumberFormat="0" applyAlignment="0" applyProtection="0"/>
    <xf numFmtId="0" fontId="24" fillId="7"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25" fillId="20" borderId="55" applyNumberFormat="0" applyAlignment="0" applyProtection="0"/>
    <xf numFmtId="0" fontId="16" fillId="23" borderId="54" applyNumberFormat="0" applyFont="0" applyAlignment="0" applyProtection="0"/>
    <xf numFmtId="0" fontId="24" fillId="7"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24" fillId="7"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24" fillId="7"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26" fillId="20"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26" fillId="20" borderId="53"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5" fillId="20" borderId="55" applyNumberForma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24" fillId="7" borderId="53"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4" fillId="7"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24" fillId="7"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26" fillId="20"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26" fillId="20" borderId="53" applyNumberForma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32" fillId="0" borderId="56" applyNumberFormat="0" applyFill="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25" fillId="20" borderId="55" applyNumberFormat="0" applyAlignment="0" applyProtection="0"/>
    <xf numFmtId="0" fontId="16" fillId="23" borderId="54" applyNumberFormat="0" applyFont="0" applyAlignment="0" applyProtection="0"/>
    <xf numFmtId="0" fontId="24" fillId="7" borderId="53"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24" fillId="7"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4" fillId="7"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32" fillId="0" borderId="56" applyNumberFormat="0" applyFill="0" applyAlignment="0" applyProtection="0"/>
    <xf numFmtId="0" fontId="26" fillId="20"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26" fillId="20" borderId="53"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25" fillId="20" borderId="55" applyNumberForma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4" fillId="7"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24" fillId="7"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24" fillId="7" borderId="53" applyNumberFormat="0" applyAlignment="0" applyProtection="0"/>
    <xf numFmtId="0" fontId="32" fillId="0" borderId="56" applyNumberFormat="0" applyFill="0" applyAlignment="0" applyProtection="0"/>
    <xf numFmtId="0" fontId="26" fillId="20"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26" fillId="20" borderId="53"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26" fillId="20" borderId="53"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4" fillId="7" borderId="53" applyNumberFormat="0" applyAlignment="0" applyProtection="0"/>
    <xf numFmtId="0" fontId="25" fillId="20" borderId="55"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26" fillId="20" borderId="53" applyNumberForma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4" fillId="7"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25" fillId="20" borderId="55" applyNumberFormat="0" applyAlignment="0" applyProtection="0"/>
    <xf numFmtId="0" fontId="24" fillId="7"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4" fillId="7"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26" fillId="20" borderId="53" applyNumberFormat="0" applyAlignment="0" applyProtection="0"/>
    <xf numFmtId="0" fontId="26" fillId="20" borderId="53" applyNumberForma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16" fillId="23" borderId="54" applyNumberFormat="0" applyFont="0" applyAlignment="0" applyProtection="0"/>
    <xf numFmtId="0" fontId="26" fillId="20" borderId="53" applyNumberFormat="0" applyAlignment="0" applyProtection="0"/>
    <xf numFmtId="0" fontId="16" fillId="23" borderId="54" applyNumberFormat="0" applyFont="0" applyAlignment="0" applyProtection="0"/>
    <xf numFmtId="0" fontId="24" fillId="7"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4" fillId="7" borderId="53" applyNumberFormat="0" applyAlignment="0" applyProtection="0"/>
    <xf numFmtId="0" fontId="24" fillId="7" borderId="53"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5" fillId="20" borderId="55" applyNumberFormat="0" applyAlignment="0" applyProtection="0"/>
    <xf numFmtId="0" fontId="25" fillId="20" borderId="55" applyNumberFormat="0" applyAlignment="0" applyProtection="0"/>
    <xf numFmtId="0" fontId="24" fillId="7"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16" fillId="23" borderId="54" applyNumberFormat="0" applyFon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5" fillId="20" borderId="55"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26" fillId="20"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32" fillId="0" borderId="56" applyNumberFormat="0" applyFill="0" applyAlignment="0" applyProtection="0"/>
    <xf numFmtId="0" fontId="16" fillId="23" borderId="54" applyNumberFormat="0" applyFon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24" fillId="7" borderId="53" applyNumberForma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24" fillId="7" borderId="53"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26" fillId="20"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6" fillId="20"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26" fillId="20" borderId="53" applyNumberFormat="0" applyAlignment="0" applyProtection="0"/>
    <xf numFmtId="0" fontId="24" fillId="7" borderId="53"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24" fillId="7"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4" fillId="7" borderId="53" applyNumberFormat="0" applyAlignment="0" applyProtection="0"/>
    <xf numFmtId="0" fontId="16" fillId="23" borderId="54" applyNumberFormat="0" applyFon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26" fillId="20" borderId="53"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26" fillId="20" borderId="53" applyNumberFormat="0" applyAlignment="0" applyProtection="0"/>
    <xf numFmtId="0" fontId="32" fillId="0" borderId="56" applyNumberFormat="0" applyFill="0" applyAlignment="0" applyProtection="0"/>
    <xf numFmtId="0" fontId="24" fillId="7" borderId="53" applyNumberForma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24" fillId="7" borderId="53" applyNumberFormat="0" applyAlignment="0" applyProtection="0"/>
    <xf numFmtId="0" fontId="32" fillId="0" borderId="56" applyNumberFormat="0" applyFill="0" applyAlignment="0" applyProtection="0"/>
    <xf numFmtId="0" fontId="26" fillId="20"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5" fillId="20" borderId="55" applyNumberFormat="0" applyAlignment="0" applyProtection="0"/>
    <xf numFmtId="0" fontId="24" fillId="7"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16" fillId="23" borderId="54" applyNumberFormat="0" applyFont="0" applyAlignment="0" applyProtection="0"/>
    <xf numFmtId="0" fontId="32" fillId="0" borderId="56" applyNumberFormat="0" applyFill="0" applyAlignment="0" applyProtection="0"/>
    <xf numFmtId="0" fontId="16" fillId="23" borderId="54" applyNumberFormat="0" applyFont="0" applyAlignment="0" applyProtection="0"/>
    <xf numFmtId="0" fontId="25" fillId="20" borderId="55" applyNumberFormat="0" applyAlignment="0" applyProtection="0"/>
    <xf numFmtId="0" fontId="24" fillId="7"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24" fillId="7" borderId="53"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26" fillId="20" borderId="53"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26" fillId="20" borderId="53" applyNumberFormat="0" applyAlignment="0" applyProtection="0"/>
    <xf numFmtId="0" fontId="25" fillId="20" borderId="55" applyNumberFormat="0" applyAlignment="0" applyProtection="0"/>
    <xf numFmtId="0" fontId="32" fillId="0" borderId="56" applyNumberFormat="0" applyFill="0" applyAlignment="0" applyProtection="0"/>
    <xf numFmtId="0" fontId="26" fillId="20"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4" fillId="7"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24" fillId="7"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32" fillId="0" borderId="56" applyNumberFormat="0" applyFill="0" applyAlignment="0" applyProtection="0"/>
    <xf numFmtId="0" fontId="26" fillId="20"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26" fillId="20" borderId="53" applyNumberForma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24" fillId="7" borderId="53" applyNumberFormat="0" applyAlignment="0" applyProtection="0"/>
    <xf numFmtId="0" fontId="32" fillId="0" borderId="56" applyNumberFormat="0" applyFill="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4" fillId="7"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24" fillId="7"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24" fillId="7" borderId="53" applyNumberFormat="0" applyAlignment="0" applyProtection="0"/>
    <xf numFmtId="0" fontId="32" fillId="0" borderId="56" applyNumberFormat="0" applyFill="0" applyAlignment="0" applyProtection="0"/>
    <xf numFmtId="0" fontId="26" fillId="20"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26" fillId="20" borderId="53" applyNumberFormat="0" applyAlignment="0" applyProtection="0"/>
    <xf numFmtId="0" fontId="16" fillId="23" borderId="54" applyNumberFormat="0" applyFont="0" applyAlignment="0" applyProtection="0"/>
    <xf numFmtId="0" fontId="26" fillId="20" borderId="53" applyNumberFormat="0" applyAlignment="0" applyProtection="0"/>
    <xf numFmtId="0" fontId="25" fillId="20" borderId="55"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4" fillId="7" borderId="53" applyNumberFormat="0" applyAlignment="0" applyProtection="0"/>
    <xf numFmtId="0" fontId="25" fillId="20" borderId="55" applyNumberFormat="0" applyAlignment="0" applyProtection="0"/>
    <xf numFmtId="0" fontId="26" fillId="20" borderId="53" applyNumberFormat="0" applyAlignment="0" applyProtection="0"/>
    <xf numFmtId="0" fontId="25" fillId="20" borderId="55" applyNumberFormat="0" applyAlignment="0" applyProtection="0"/>
    <xf numFmtId="0" fontId="24" fillId="7" borderId="53"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24" fillId="7" borderId="53" applyNumberFormat="0" applyAlignment="0" applyProtection="0"/>
    <xf numFmtId="0" fontId="25" fillId="20" borderId="55"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25" fillId="20" borderId="55" applyNumberForma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25" fillId="20" borderId="55" applyNumberFormat="0" applyAlignment="0" applyProtection="0"/>
    <xf numFmtId="0" fontId="16" fillId="23" borderId="54" applyNumberFormat="0" applyFont="0" applyAlignment="0" applyProtection="0"/>
    <xf numFmtId="0" fontId="24" fillId="7"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24" fillId="7"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24" fillId="7"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26" fillId="20" borderId="53" applyNumberFormat="0" applyAlignment="0" applyProtection="0"/>
    <xf numFmtId="0" fontId="26" fillId="20" borderId="53" applyNumberForma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16" fillId="23" borderId="54" applyNumberFormat="0" applyFont="0" applyAlignment="0" applyProtection="0"/>
    <xf numFmtId="0" fontId="26" fillId="20" borderId="53"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24" fillId="7"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6" fillId="20" borderId="53" applyNumberFormat="0" applyAlignment="0" applyProtection="0"/>
    <xf numFmtId="0" fontId="25" fillId="20" borderId="55" applyNumberFormat="0" applyAlignment="0" applyProtection="0"/>
    <xf numFmtId="0" fontId="24" fillId="7" borderId="53" applyNumberFormat="0" applyAlignment="0" applyProtection="0"/>
    <xf numFmtId="0" fontId="16" fillId="23" borderId="54" applyNumberFormat="0" applyFon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24" fillId="7" borderId="53" applyNumberFormat="0" applyAlignment="0" applyProtection="0"/>
    <xf numFmtId="0" fontId="24" fillId="7" borderId="53"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5" fillId="20" borderId="55" applyNumberFormat="0" applyAlignment="0" applyProtection="0"/>
    <xf numFmtId="0" fontId="25" fillId="20" borderId="55" applyNumberFormat="0" applyAlignment="0" applyProtection="0"/>
    <xf numFmtId="0" fontId="24" fillId="7"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24" fillId="7" borderId="53" applyNumberFormat="0" applyAlignment="0" applyProtection="0"/>
    <xf numFmtId="0" fontId="16" fillId="23" borderId="54" applyNumberFormat="0" applyFon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5" fillId="20" borderId="55"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26" fillId="20" borderId="53" applyNumberFormat="0" applyAlignment="0" applyProtection="0"/>
    <xf numFmtId="0" fontId="26" fillId="20" borderId="53"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32" fillId="0" borderId="56" applyNumberFormat="0" applyFill="0" applyAlignment="0" applyProtection="0"/>
    <xf numFmtId="0" fontId="16" fillId="23" borderId="54" applyNumberFormat="0" applyFon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6" fillId="20" borderId="53" applyNumberFormat="0" applyAlignment="0" applyProtection="0"/>
    <xf numFmtId="0" fontId="32" fillId="0" borderId="56" applyNumberFormat="0" applyFill="0" applyAlignment="0" applyProtection="0"/>
    <xf numFmtId="0" fontId="26" fillId="20"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26" fillId="20" borderId="53" applyNumberFormat="0" applyAlignment="0" applyProtection="0"/>
    <xf numFmtId="0" fontId="24" fillId="7"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24" fillId="7"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24" fillId="7" borderId="53"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26" fillId="20" borderId="53"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32" fillId="0" borderId="56" applyNumberFormat="0" applyFill="0" applyAlignment="0" applyProtection="0"/>
    <xf numFmtId="0" fontId="26" fillId="20" borderId="53" applyNumberFormat="0" applyAlignment="0" applyProtection="0"/>
    <xf numFmtId="0" fontId="32" fillId="0" borderId="56" applyNumberFormat="0" applyFill="0" applyAlignment="0" applyProtection="0"/>
    <xf numFmtId="0" fontId="24" fillId="7" borderId="53" applyNumberForma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5" fillId="20" borderId="55" applyNumberFormat="0" applyAlignment="0" applyProtection="0"/>
    <xf numFmtId="0" fontId="24" fillId="7" borderId="53"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4" fillId="7"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26" fillId="20"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25" fillId="20" borderId="55" applyNumberFormat="0" applyAlignment="0" applyProtection="0"/>
    <xf numFmtId="0" fontId="24" fillId="7" borderId="53" applyNumberFormat="0" applyAlignment="0" applyProtection="0"/>
    <xf numFmtId="0" fontId="25" fillId="20" borderId="55"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5" fillId="20" borderId="55" applyNumberFormat="0" applyAlignment="0" applyProtection="0"/>
    <xf numFmtId="0" fontId="24" fillId="7"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24" fillId="7"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24" fillId="7" borderId="53" applyNumberFormat="0" applyAlignment="0" applyProtection="0"/>
    <xf numFmtId="0" fontId="16" fillId="23" borderId="54" applyNumberFormat="0" applyFon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24" fillId="7" borderId="53" applyNumberForma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26" fillId="20" borderId="53"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6" fillId="20"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25" fillId="20" borderId="55" applyNumberForma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25" fillId="20" borderId="55" applyNumberFormat="0" applyAlignment="0" applyProtection="0"/>
    <xf numFmtId="0" fontId="16" fillId="23" borderId="54" applyNumberFormat="0" applyFont="0" applyAlignment="0" applyProtection="0"/>
    <xf numFmtId="0" fontId="24" fillId="7"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4" fillId="7" borderId="53" applyNumberFormat="0" applyAlignment="0" applyProtection="0"/>
    <xf numFmtId="0" fontId="32" fillId="0" borderId="56" applyNumberFormat="0" applyFill="0" applyAlignment="0" applyProtection="0"/>
    <xf numFmtId="0" fontId="24" fillId="7" borderId="53" applyNumberFormat="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26" fillId="20"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26" fillId="20" borderId="53" applyNumberForma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4" fillId="7"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24" fillId="7"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26" fillId="20"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26" fillId="20" borderId="53"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16" fillId="23" borderId="54" applyNumberFormat="0" applyFont="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16" fillId="23" borderId="54" applyNumberFormat="0" applyFont="0" applyAlignment="0" applyProtection="0"/>
    <xf numFmtId="0" fontId="24" fillId="7" borderId="53" applyNumberFormat="0" applyAlignment="0" applyProtection="0"/>
    <xf numFmtId="0" fontId="16" fillId="23" borderId="54" applyNumberFormat="0" applyFont="0" applyAlignment="0" applyProtection="0"/>
    <xf numFmtId="0" fontId="24" fillId="7"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4" fillId="7"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4" fillId="7" borderId="53" applyNumberFormat="0" applyAlignment="0" applyProtection="0"/>
    <xf numFmtId="0" fontId="32" fillId="0" borderId="56" applyNumberFormat="0" applyFill="0" applyAlignment="0" applyProtection="0"/>
    <xf numFmtId="0" fontId="24" fillId="7"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26" fillId="20"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26" fillId="20" borderId="53"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4" fillId="7"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24" fillId="7"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32" fillId="0" borderId="56" applyNumberFormat="0" applyFill="0" applyAlignment="0" applyProtection="0"/>
    <xf numFmtId="0" fontId="26" fillId="20"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26" fillId="20" borderId="53" applyNumberForma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16" fillId="23" borderId="54" applyNumberFormat="0" applyFont="0" applyAlignment="0" applyProtection="0"/>
    <xf numFmtId="0" fontId="24" fillId="7" borderId="53" applyNumberFormat="0" applyAlignment="0" applyProtection="0"/>
    <xf numFmtId="0" fontId="25" fillId="20" borderId="55" applyNumberFormat="0" applyAlignment="0" applyProtection="0"/>
    <xf numFmtId="0" fontId="16" fillId="23" borderId="54" applyNumberFormat="0" applyFont="0" applyAlignment="0" applyProtection="0"/>
    <xf numFmtId="0" fontId="24" fillId="7"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24" fillId="7"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6" fillId="20" borderId="53" applyNumberFormat="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32" fillId="0" borderId="56" applyNumberFormat="0" applyFill="0" applyAlignment="0" applyProtection="0"/>
    <xf numFmtId="0" fontId="26" fillId="20"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26" fillId="20" borderId="53" applyNumberForma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32" fillId="0" borderId="56" applyNumberFormat="0" applyFill="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25" fillId="20" borderId="55" applyNumberFormat="0" applyAlignment="0" applyProtection="0"/>
    <xf numFmtId="0" fontId="16" fillId="23" borderId="54" applyNumberFormat="0" applyFont="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26" fillId="20" borderId="53" applyNumberFormat="0" applyAlignment="0" applyProtection="0"/>
    <xf numFmtId="0" fontId="24" fillId="7" borderId="53" applyNumberFormat="0" applyAlignment="0" applyProtection="0"/>
    <xf numFmtId="0" fontId="32" fillId="0" borderId="56" applyNumberFormat="0" applyFill="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4" fillId="7"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24" fillId="7"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32" fillId="0" borderId="56" applyNumberFormat="0" applyFill="0" applyAlignment="0" applyProtection="0"/>
    <xf numFmtId="0" fontId="26" fillId="20"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16" fillId="23" borderId="54" applyNumberFormat="0" applyFont="0" applyAlignment="0" applyProtection="0"/>
    <xf numFmtId="0" fontId="26" fillId="20" borderId="53" applyNumberFormat="0" applyAlignment="0" applyProtection="0"/>
    <xf numFmtId="0" fontId="16" fillId="23" borderId="54" applyNumberFormat="0" applyFont="0" applyAlignment="0" applyProtection="0"/>
    <xf numFmtId="0" fontId="26" fillId="20" borderId="53"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6" fillId="20" borderId="53" applyNumberFormat="0" applyAlignment="0" applyProtection="0"/>
    <xf numFmtId="0" fontId="25" fillId="20" borderId="55" applyNumberFormat="0" applyAlignment="0" applyProtection="0"/>
    <xf numFmtId="0" fontId="24" fillId="7" borderId="53" applyNumberFormat="0" applyAlignment="0" applyProtection="0"/>
    <xf numFmtId="0" fontId="16" fillId="23" borderId="54" applyNumberFormat="0" applyFon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16" fillId="23" borderId="54" applyNumberFormat="0" applyFont="0" applyAlignment="0" applyProtection="0"/>
    <xf numFmtId="0" fontId="24" fillId="7"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5" fillId="20" borderId="55" applyNumberForma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26" fillId="20" borderId="53" applyNumberFormat="0" applyAlignment="0" applyProtection="0"/>
    <xf numFmtId="0" fontId="16" fillId="23" borderId="54" applyNumberFormat="0" applyFont="0" applyAlignment="0" applyProtection="0"/>
    <xf numFmtId="0" fontId="26" fillId="20"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16" fillId="23" borderId="54" applyNumberFormat="0" applyFont="0" applyAlignment="0" applyProtection="0"/>
    <xf numFmtId="0" fontId="25" fillId="20" borderId="55" applyNumberFormat="0" applyAlignment="0" applyProtection="0"/>
    <xf numFmtId="0" fontId="24" fillId="7" borderId="53" applyNumberFormat="0" applyAlignment="0" applyProtection="0"/>
    <xf numFmtId="0" fontId="25" fillId="20" borderId="55"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24" fillId="7"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26" fillId="20" borderId="53" applyNumberFormat="0" applyAlignment="0" applyProtection="0"/>
    <xf numFmtId="0" fontId="16" fillId="23" borderId="54" applyNumberFormat="0" applyFon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25" fillId="20" borderId="55" applyNumberFormat="0" applyAlignment="0" applyProtection="0"/>
    <xf numFmtId="0" fontId="24" fillId="7" borderId="53"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24" fillId="7" borderId="53" applyNumberFormat="0" applyAlignment="0" applyProtection="0"/>
    <xf numFmtId="0" fontId="16" fillId="23" borderId="54" applyNumberFormat="0" applyFon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5" fillId="20" borderId="55" applyNumberFormat="0" applyAlignment="0" applyProtection="0"/>
    <xf numFmtId="0" fontId="24" fillId="7" borderId="53" applyNumberForma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16" fillId="23" borderId="54" applyNumberFormat="0" applyFont="0" applyAlignment="0" applyProtection="0"/>
    <xf numFmtId="0" fontId="26" fillId="20" borderId="53"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26" fillId="20" borderId="53" applyNumberFormat="0" applyAlignment="0" applyProtection="0"/>
    <xf numFmtId="0" fontId="32" fillId="0" borderId="56" applyNumberFormat="0" applyFill="0" applyAlignment="0" applyProtection="0"/>
    <xf numFmtId="0" fontId="24" fillId="7" borderId="53" applyNumberFormat="0" applyAlignment="0" applyProtection="0"/>
    <xf numFmtId="0" fontId="32" fillId="0" borderId="56" applyNumberFormat="0" applyFill="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6" fillId="20" borderId="53" applyNumberFormat="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24" fillId="7" borderId="53" applyNumberFormat="0" applyAlignment="0" applyProtection="0"/>
    <xf numFmtId="0" fontId="16" fillId="23" borderId="54" applyNumberFormat="0" applyFon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4" fillId="7" borderId="53"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16" fillId="23" borderId="54" applyNumberFormat="0" applyFont="0" applyAlignment="0" applyProtection="0"/>
    <xf numFmtId="0" fontId="26" fillId="20" borderId="53" applyNumberForma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26" fillId="20" borderId="53"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24" fillId="7" borderId="53" applyNumberFormat="0" applyAlignment="0" applyProtection="0"/>
    <xf numFmtId="0" fontId="16" fillId="23" borderId="54" applyNumberFormat="0" applyFon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24" fillId="7" borderId="53" applyNumberFormat="0" applyAlignment="0" applyProtection="0"/>
    <xf numFmtId="0" fontId="32" fillId="0" borderId="56" applyNumberFormat="0" applyFill="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5" fillId="20" borderId="55" applyNumberFormat="0" applyAlignment="0" applyProtection="0"/>
    <xf numFmtId="0" fontId="24" fillId="7"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4" fillId="7" borderId="53"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16" fillId="23" borderId="54" applyNumberFormat="0" applyFont="0" applyAlignment="0" applyProtection="0"/>
    <xf numFmtId="0" fontId="26" fillId="20" borderId="53"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26" fillId="20" borderId="53"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4" fillId="7" borderId="53" applyNumberFormat="0" applyAlignment="0" applyProtection="0"/>
    <xf numFmtId="0" fontId="16" fillId="23" borderId="54" applyNumberFormat="0" applyFon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24" fillId="7" borderId="53" applyNumberFormat="0" applyAlignment="0" applyProtection="0"/>
    <xf numFmtId="0" fontId="16" fillId="23" borderId="54" applyNumberFormat="0" applyFon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16" fillId="23" borderId="54" applyNumberFormat="0" applyFont="0" applyAlignment="0" applyProtection="0"/>
    <xf numFmtId="0" fontId="26" fillId="20" borderId="53" applyNumberFormat="0" applyAlignment="0" applyProtection="0"/>
    <xf numFmtId="0" fontId="16" fillId="23" borderId="54" applyNumberFormat="0" applyFont="0" applyAlignment="0" applyProtection="0"/>
    <xf numFmtId="0" fontId="25" fillId="20" borderId="55" applyNumberFormat="0" applyAlignment="0" applyProtection="0"/>
    <xf numFmtId="0" fontId="16" fillId="23" borderId="54" applyNumberFormat="0" applyFont="0" applyAlignment="0" applyProtection="0"/>
    <xf numFmtId="0" fontId="26" fillId="20" borderId="53"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24" fillId="7" borderId="53" applyNumberFormat="0" applyAlignment="0" applyProtection="0"/>
    <xf numFmtId="0" fontId="16" fillId="23" borderId="54" applyNumberFormat="0" applyFont="0" applyAlignment="0" applyProtection="0"/>
    <xf numFmtId="0" fontId="25" fillId="20" borderId="55" applyNumberForma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24" fillId="7"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24" fillId="7" borderId="53" applyNumberFormat="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4" fillId="7" borderId="53"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5" fillId="20" borderId="55" applyNumberFormat="0" applyAlignment="0" applyProtection="0"/>
    <xf numFmtId="0" fontId="16" fillId="23" borderId="54" applyNumberFormat="0" applyFont="0" applyAlignment="0" applyProtection="0"/>
    <xf numFmtId="0" fontId="26" fillId="20" borderId="53"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24" fillId="7" borderId="53" applyNumberFormat="0" applyAlignment="0" applyProtection="0"/>
    <xf numFmtId="0" fontId="16" fillId="23" borderId="54" applyNumberFormat="0" applyFon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24" fillId="7" borderId="53" applyNumberFormat="0" applyAlignment="0" applyProtection="0"/>
    <xf numFmtId="0" fontId="16" fillId="23" borderId="54" applyNumberFormat="0" applyFon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5" fillId="20" borderId="55" applyNumberFormat="0" applyAlignment="0" applyProtection="0"/>
    <xf numFmtId="0" fontId="25" fillId="20" borderId="55" applyNumberFormat="0" applyAlignment="0" applyProtection="0"/>
    <xf numFmtId="0" fontId="24" fillId="7" borderId="53" applyNumberFormat="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16" fillId="23" borderId="54" applyNumberFormat="0" applyFont="0" applyAlignment="0" applyProtection="0"/>
    <xf numFmtId="0" fontId="24" fillId="7" borderId="53"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16" fillId="23" borderId="54" applyNumberFormat="0" applyFon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4" fillId="7" borderId="53" applyNumberFormat="0" applyAlignment="0" applyProtection="0"/>
    <xf numFmtId="0" fontId="32" fillId="0" borderId="56" applyNumberFormat="0" applyFill="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26" fillId="20" borderId="53"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4" fillId="7" borderId="53" applyNumberFormat="0" applyAlignment="0" applyProtection="0"/>
    <xf numFmtId="0" fontId="25" fillId="20" borderId="55"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5" fillId="20" borderId="55" applyNumberFormat="0" applyAlignment="0" applyProtection="0"/>
    <xf numFmtId="0" fontId="25" fillId="20" borderId="55" applyNumberFormat="0" applyAlignment="0" applyProtection="0"/>
    <xf numFmtId="0" fontId="24" fillId="7"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16" fillId="23" borderId="54" applyNumberFormat="0" applyFon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5" fillId="20" borderId="55" applyNumberFormat="0" applyAlignment="0" applyProtection="0"/>
    <xf numFmtId="0" fontId="26" fillId="20" borderId="53"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4" fillId="7" borderId="53" applyNumberFormat="0" applyAlignment="0" applyProtection="0"/>
    <xf numFmtId="0" fontId="32" fillId="0" borderId="56" applyNumberFormat="0" applyFill="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5" fillId="20" borderId="55" applyNumberFormat="0" applyAlignment="0" applyProtection="0"/>
    <xf numFmtId="0" fontId="24" fillId="7"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26" fillId="20"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6" fillId="20"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4" fillId="7" borderId="53"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32" fillId="0" borderId="56" applyNumberFormat="0" applyFill="0" applyAlignment="0" applyProtection="0"/>
    <xf numFmtId="0" fontId="26" fillId="20"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24" fillId="7" borderId="53" applyNumberFormat="0" applyAlignment="0" applyProtection="0"/>
    <xf numFmtId="0" fontId="16" fillId="23" borderId="54" applyNumberFormat="0" applyFont="0" applyAlignment="0" applyProtection="0"/>
    <xf numFmtId="0" fontId="25" fillId="20" borderId="55" applyNumberFormat="0" applyAlignment="0" applyProtection="0"/>
    <xf numFmtId="0" fontId="16" fillId="23" borderId="54" applyNumberFormat="0" applyFont="0" applyAlignment="0" applyProtection="0"/>
    <xf numFmtId="0" fontId="25" fillId="20" borderId="55" applyNumberFormat="0" applyAlignment="0" applyProtection="0"/>
    <xf numFmtId="0" fontId="16" fillId="23" borderId="54" applyNumberFormat="0" applyFont="0" applyAlignment="0" applyProtection="0"/>
    <xf numFmtId="0" fontId="25" fillId="20" borderId="55"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25" fillId="20" borderId="55" applyNumberFormat="0" applyAlignment="0" applyProtection="0"/>
    <xf numFmtId="0" fontId="16" fillId="23" borderId="54" applyNumberFormat="0" applyFont="0" applyAlignment="0" applyProtection="0"/>
    <xf numFmtId="0" fontId="26" fillId="20"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5" fillId="20" borderId="55" applyNumberForma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6" fillId="20"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6" fillId="20" borderId="53"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16" fillId="23" borderId="54" applyNumberFormat="0" applyFont="0" applyAlignment="0" applyProtection="0"/>
    <xf numFmtId="0" fontId="25" fillId="20" borderId="55" applyNumberForma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24" fillId="7" borderId="53"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32" fillId="0" borderId="56" applyNumberFormat="0" applyFill="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16" fillId="23" borderId="54" applyNumberFormat="0" applyFont="0" applyAlignment="0" applyProtection="0"/>
    <xf numFmtId="0" fontId="25" fillId="20" borderId="55" applyNumberFormat="0" applyAlignment="0" applyProtection="0"/>
    <xf numFmtId="0" fontId="16" fillId="23" borderId="54" applyNumberFormat="0" applyFon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6" fillId="20"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6" fillId="20" borderId="53"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32" fillId="0" borderId="56" applyNumberFormat="0" applyFill="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25" fillId="20" borderId="55"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26" fillId="20"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6" fillId="20" borderId="53"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32" fillId="0" borderId="56" applyNumberFormat="0" applyFill="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25" fillId="20" borderId="55"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26" fillId="20"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24" fillId="7" borderId="53" applyNumberFormat="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25" fillId="20" borderId="55"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26" fillId="20"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5" fillId="20" borderId="55" applyNumberForma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25" fillId="20" borderId="55"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6" fillId="20"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25" fillId="20" borderId="55" applyNumberForma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24" fillId="7"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6" fillId="20" borderId="53"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16" fillId="23" borderId="54" applyNumberFormat="0" applyFon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4" fillId="7"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6" fillId="20"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6" fillId="20" borderId="53"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6" fillId="20"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6" fillId="20"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4" fillId="7" borderId="53"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6" fillId="20"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26" fillId="20" borderId="53"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6" fillId="20" borderId="53"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25" fillId="20" borderId="55" applyNumberFormat="0" applyAlignment="0" applyProtection="0"/>
    <xf numFmtId="0" fontId="32" fillId="0" borderId="56" applyNumberFormat="0" applyFill="0" applyAlignment="0" applyProtection="0"/>
    <xf numFmtId="0" fontId="24" fillId="7" borderId="53"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16" fillId="23" borderId="54" applyNumberFormat="0" applyFont="0" applyAlignment="0" applyProtection="0"/>
    <xf numFmtId="0" fontId="25" fillId="20" borderId="55" applyNumberFormat="0" applyAlignment="0" applyProtection="0"/>
    <xf numFmtId="0" fontId="32" fillId="0" borderId="56" applyNumberFormat="0" applyFill="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26" fillId="20" borderId="53" applyNumberFormat="0" applyAlignment="0" applyProtection="0"/>
    <xf numFmtId="0" fontId="26" fillId="20" borderId="53" applyNumberFormat="0" applyAlignment="0" applyProtection="0"/>
    <xf numFmtId="0" fontId="16" fillId="23" borderId="54" applyNumberFormat="0" applyFont="0" applyAlignment="0" applyProtection="0"/>
    <xf numFmtId="0" fontId="13" fillId="0" borderId="0"/>
    <xf numFmtId="0" fontId="26" fillId="20" borderId="53" applyNumberFormat="0" applyAlignment="0" applyProtection="0"/>
    <xf numFmtId="0" fontId="26" fillId="20" borderId="53" applyNumberFormat="0" applyAlignment="0" applyProtection="0"/>
    <xf numFmtId="0" fontId="13" fillId="0" borderId="0"/>
    <xf numFmtId="0" fontId="32" fillId="0" borderId="56" applyNumberFormat="0" applyFill="0" applyAlignment="0" applyProtection="0"/>
    <xf numFmtId="0" fontId="25" fillId="20" borderId="55" applyNumberForma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6" fillId="20"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4" fillId="7" borderId="53" applyNumberFormat="0" applyAlignment="0" applyProtection="0"/>
    <xf numFmtId="0" fontId="13" fillId="0" borderId="0"/>
    <xf numFmtId="0" fontId="25" fillId="20" borderId="55"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6" fillId="20"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32" fillId="0" borderId="56" applyNumberFormat="0" applyFill="0" applyAlignment="0" applyProtection="0"/>
    <xf numFmtId="0" fontId="24" fillId="7" borderId="53" applyNumberFormat="0" applyAlignment="0" applyProtection="0"/>
    <xf numFmtId="0" fontId="13" fillId="0" borderId="0"/>
    <xf numFmtId="0" fontId="32" fillId="0" borderId="56" applyNumberFormat="0" applyFill="0" applyAlignment="0" applyProtection="0"/>
    <xf numFmtId="0" fontId="16" fillId="23" borderId="54" applyNumberFormat="0" applyFont="0" applyAlignment="0" applyProtection="0"/>
    <xf numFmtId="0" fontId="26" fillId="20" borderId="53" applyNumberFormat="0" applyAlignment="0" applyProtection="0"/>
    <xf numFmtId="0" fontId="24" fillId="7" borderId="53" applyNumberFormat="0" applyAlignment="0" applyProtection="0"/>
    <xf numFmtId="0" fontId="26" fillId="20"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26" fillId="20" borderId="53" applyNumberFormat="0" applyAlignment="0" applyProtection="0"/>
    <xf numFmtId="0" fontId="25" fillId="20" borderId="55" applyNumberFormat="0" applyAlignment="0" applyProtection="0"/>
    <xf numFmtId="0" fontId="25" fillId="20" borderId="55" applyNumberFormat="0" applyAlignment="0" applyProtection="0"/>
    <xf numFmtId="0" fontId="26" fillId="20" borderId="53"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26" fillId="20" borderId="53" applyNumberFormat="0" applyAlignment="0" applyProtection="0"/>
    <xf numFmtId="0" fontId="26" fillId="20" borderId="53" applyNumberFormat="0" applyAlignment="0" applyProtection="0"/>
    <xf numFmtId="0" fontId="25" fillId="20" borderId="55" applyNumberFormat="0" applyAlignment="0" applyProtection="0"/>
    <xf numFmtId="0" fontId="24" fillId="7" borderId="53"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13" fillId="0" borderId="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16" fillId="23" borderId="54" applyNumberFormat="0" applyFont="0" applyAlignment="0" applyProtection="0"/>
    <xf numFmtId="0" fontId="24" fillId="7" borderId="53" applyNumberFormat="0" applyAlignment="0" applyProtection="0"/>
    <xf numFmtId="0" fontId="26" fillId="20" borderId="53" applyNumberFormat="0" applyAlignment="0" applyProtection="0"/>
    <xf numFmtId="0" fontId="26" fillId="20"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32" fillId="0" borderId="56" applyNumberFormat="0" applyFill="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3" fillId="0" borderId="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24" fillId="7"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16" fillId="23" borderId="54" applyNumberFormat="0" applyFont="0" applyAlignment="0" applyProtection="0"/>
    <xf numFmtId="0" fontId="26" fillId="20" borderId="53" applyNumberFormat="0" applyAlignment="0" applyProtection="0"/>
    <xf numFmtId="0" fontId="16" fillId="23" borderId="54" applyNumberFormat="0" applyFont="0" applyAlignment="0" applyProtection="0"/>
    <xf numFmtId="0" fontId="26" fillId="20" borderId="53" applyNumberFormat="0" applyAlignment="0" applyProtection="0"/>
    <xf numFmtId="0" fontId="16" fillId="23" borderId="54" applyNumberFormat="0" applyFon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6" fillId="20" borderId="53"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25" fillId="20" borderId="55" applyNumberFormat="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32" fillId="0" borderId="56" applyNumberFormat="0" applyFill="0" applyAlignment="0" applyProtection="0"/>
    <xf numFmtId="0" fontId="13" fillId="0" borderId="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16" fillId="23" borderId="54" applyNumberFormat="0" applyFont="0" applyAlignment="0" applyProtection="0"/>
    <xf numFmtId="0" fontId="16" fillId="23" borderId="54" applyNumberFormat="0" applyFont="0" applyAlignment="0" applyProtection="0"/>
    <xf numFmtId="0" fontId="24" fillId="7" borderId="53" applyNumberFormat="0" applyAlignment="0" applyProtection="0"/>
    <xf numFmtId="0" fontId="24" fillId="7" borderId="53" applyNumberFormat="0" applyAlignment="0" applyProtection="0"/>
    <xf numFmtId="0" fontId="24" fillId="7" borderId="53" applyNumberFormat="0" applyAlignment="0" applyProtection="0"/>
    <xf numFmtId="0" fontId="11" fillId="0" borderId="0"/>
    <xf numFmtId="0" fontId="11" fillId="0" borderId="0"/>
    <xf numFmtId="0" fontId="10" fillId="0" borderId="0"/>
    <xf numFmtId="0" fontId="26" fillId="20" borderId="76" applyNumberFormat="0" applyAlignment="0" applyProtection="0"/>
    <xf numFmtId="0" fontId="24" fillId="7" borderId="76" applyNumberFormat="0" applyAlignment="0" applyProtection="0"/>
    <xf numFmtId="0" fontId="10" fillId="0" borderId="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26" fillId="20" borderId="76" applyNumberForma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24" fillId="7"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24" fillId="7"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26" fillId="20" borderId="76" applyNumberFormat="0" applyAlignment="0" applyProtection="0"/>
    <xf numFmtId="0" fontId="24" fillId="7" borderId="76" applyNumberFormat="0" applyAlignment="0" applyProtection="0"/>
    <xf numFmtId="0" fontId="24" fillId="7" borderId="76"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5" fillId="20" borderId="78" applyNumberFormat="0" applyAlignment="0" applyProtection="0"/>
    <xf numFmtId="0" fontId="24" fillId="7" borderId="76" applyNumberFormat="0" applyAlignment="0" applyProtection="0"/>
    <xf numFmtId="0" fontId="16" fillId="23" borderId="77" applyNumberFormat="0" applyFont="0" applyAlignment="0" applyProtection="0"/>
    <xf numFmtId="0" fontId="10" fillId="0" borderId="0"/>
    <xf numFmtId="0" fontId="24" fillId="7" borderId="76" applyNumberFormat="0" applyAlignment="0" applyProtection="0"/>
    <xf numFmtId="0" fontId="24" fillId="7" borderId="76" applyNumberFormat="0" applyAlignment="0" applyProtection="0"/>
    <xf numFmtId="0" fontId="26" fillId="20" borderId="76"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32" fillId="0" borderId="79" applyNumberFormat="0" applyFill="0" applyAlignment="0" applyProtection="0"/>
    <xf numFmtId="0" fontId="16" fillId="23" borderId="77" applyNumberFormat="0" applyFont="0" applyAlignment="0" applyProtection="0"/>
    <xf numFmtId="0" fontId="10" fillId="0" borderId="0"/>
    <xf numFmtId="0" fontId="24" fillId="7" borderId="76" applyNumberFormat="0" applyAlignment="0" applyProtection="0"/>
    <xf numFmtId="0" fontId="26" fillId="20" borderId="76" applyNumberFormat="0" applyAlignment="0" applyProtection="0"/>
    <xf numFmtId="0" fontId="25" fillId="20" borderId="78" applyNumberFormat="0" applyAlignment="0" applyProtection="0"/>
    <xf numFmtId="0" fontId="25" fillId="20" borderId="78" applyNumberFormat="0" applyAlignment="0" applyProtection="0"/>
    <xf numFmtId="0" fontId="24" fillId="7" borderId="76" applyNumberFormat="0" applyAlignment="0" applyProtection="0"/>
    <xf numFmtId="0" fontId="24" fillId="7" borderId="76" applyNumberFormat="0" applyAlignment="0" applyProtection="0"/>
    <xf numFmtId="0" fontId="24" fillId="7" borderId="76" applyNumberFormat="0" applyAlignment="0" applyProtection="0"/>
    <xf numFmtId="0" fontId="32" fillId="0" borderId="79" applyNumberFormat="0" applyFill="0" applyAlignment="0" applyProtection="0"/>
    <xf numFmtId="0" fontId="24" fillId="7" borderId="76"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32" fillId="0" borderId="79" applyNumberFormat="0" applyFill="0" applyAlignment="0" applyProtection="0"/>
    <xf numFmtId="0" fontId="16" fillId="23" borderId="77" applyNumberFormat="0" applyFont="0" applyAlignment="0" applyProtection="0"/>
    <xf numFmtId="0" fontId="24" fillId="7" borderId="76" applyNumberFormat="0" applyAlignment="0" applyProtection="0"/>
    <xf numFmtId="0" fontId="25" fillId="20" borderId="78" applyNumberFormat="0" applyAlignment="0" applyProtection="0"/>
    <xf numFmtId="0" fontId="25" fillId="20" borderId="78" applyNumberFormat="0" applyAlignment="0" applyProtection="0"/>
    <xf numFmtId="0" fontId="24" fillId="7" borderId="76"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26" fillId="20" borderId="76"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5" fillId="20" borderId="78"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16" fillId="23" borderId="77" applyNumberFormat="0" applyFon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5" fillId="20" borderId="78" applyNumberFormat="0" applyAlignment="0" applyProtection="0"/>
    <xf numFmtId="0" fontId="24" fillId="7" borderId="76"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16" fillId="23" borderId="77" applyNumberFormat="0" applyFont="0" applyAlignment="0" applyProtection="0"/>
    <xf numFmtId="0" fontId="25" fillId="20" borderId="78" applyNumberFormat="0" applyAlignment="0" applyProtection="0"/>
    <xf numFmtId="0" fontId="26" fillId="20" borderId="76"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26" fillId="20" borderId="76" applyNumberFormat="0" applyAlignment="0" applyProtection="0"/>
    <xf numFmtId="0" fontId="24" fillId="7" borderId="76" applyNumberFormat="0" applyAlignment="0" applyProtection="0"/>
    <xf numFmtId="0" fontId="24" fillId="7" borderId="76" applyNumberFormat="0" applyAlignment="0" applyProtection="0"/>
    <xf numFmtId="0" fontId="24" fillId="7" borderId="76" applyNumberFormat="0" applyAlignment="0" applyProtection="0"/>
    <xf numFmtId="0" fontId="24" fillId="7" borderId="76" applyNumberFormat="0" applyAlignment="0" applyProtection="0"/>
    <xf numFmtId="0" fontId="24" fillId="7" borderId="76" applyNumberFormat="0" applyAlignment="0" applyProtection="0"/>
    <xf numFmtId="0" fontId="24" fillId="7" borderId="76" applyNumberFormat="0" applyAlignment="0" applyProtection="0"/>
    <xf numFmtId="0" fontId="24" fillId="7" borderId="76" applyNumberFormat="0" applyAlignment="0" applyProtection="0"/>
    <xf numFmtId="0" fontId="24" fillId="7" borderId="76" applyNumberFormat="0" applyAlignment="0" applyProtection="0"/>
    <xf numFmtId="0" fontId="24" fillId="7" borderId="76" applyNumberFormat="0" applyAlignment="0" applyProtection="0"/>
    <xf numFmtId="0" fontId="24" fillId="7" borderId="76" applyNumberFormat="0" applyAlignment="0" applyProtection="0"/>
    <xf numFmtId="0" fontId="24" fillId="7" borderId="76" applyNumberFormat="0" applyAlignment="0" applyProtection="0"/>
    <xf numFmtId="0" fontId="24" fillId="7"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16" fillId="23" borderId="77" applyNumberFormat="0" applyFont="0" applyAlignment="0" applyProtection="0"/>
    <xf numFmtId="0" fontId="16" fillId="23" borderId="77" applyNumberFormat="0" applyFont="0" applyAlignment="0" applyProtection="0"/>
    <xf numFmtId="0" fontId="16" fillId="23" borderId="77" applyNumberFormat="0" applyFont="0" applyAlignment="0" applyProtection="0"/>
    <xf numFmtId="0" fontId="16" fillId="23" borderId="77" applyNumberFormat="0" applyFont="0" applyAlignment="0" applyProtection="0"/>
    <xf numFmtId="0" fontId="16" fillId="23" borderId="77" applyNumberFormat="0" applyFont="0" applyAlignment="0" applyProtection="0"/>
    <xf numFmtId="0" fontId="16" fillId="23" borderId="77" applyNumberFormat="0" applyFont="0" applyAlignment="0" applyProtection="0"/>
    <xf numFmtId="0" fontId="16" fillId="23" borderId="77" applyNumberFormat="0" applyFont="0" applyAlignment="0" applyProtection="0"/>
    <xf numFmtId="0" fontId="16" fillId="23" borderId="77" applyNumberFormat="0" applyFont="0" applyAlignment="0" applyProtection="0"/>
    <xf numFmtId="0" fontId="16" fillId="23" borderId="77" applyNumberFormat="0" applyFont="0" applyAlignment="0" applyProtection="0"/>
    <xf numFmtId="0" fontId="16" fillId="23" borderId="77" applyNumberFormat="0" applyFont="0" applyAlignment="0" applyProtection="0"/>
    <xf numFmtId="0" fontId="25" fillId="20" borderId="78" applyNumberFormat="0" applyAlignment="0" applyProtection="0"/>
    <xf numFmtId="0" fontId="25" fillId="20" borderId="78" applyNumberFormat="0" applyAlignment="0" applyProtection="0"/>
    <xf numFmtId="0" fontId="25" fillId="20" borderId="78" applyNumberFormat="0" applyAlignment="0" applyProtection="0"/>
    <xf numFmtId="0" fontId="25" fillId="20" borderId="78" applyNumberFormat="0" applyAlignment="0" applyProtection="0"/>
    <xf numFmtId="0" fontId="25" fillId="20" borderId="78" applyNumberFormat="0" applyAlignment="0" applyProtection="0"/>
    <xf numFmtId="0" fontId="25" fillId="20" borderId="78" applyNumberFormat="0" applyAlignment="0" applyProtection="0"/>
    <xf numFmtId="0" fontId="25" fillId="20" borderId="78" applyNumberFormat="0" applyAlignment="0" applyProtection="0"/>
    <xf numFmtId="0" fontId="25" fillId="20" borderId="78" applyNumberFormat="0" applyAlignment="0" applyProtection="0"/>
    <xf numFmtId="0" fontId="25" fillId="20" borderId="78" applyNumberFormat="0" applyAlignment="0" applyProtection="0"/>
    <xf numFmtId="0" fontId="25" fillId="20" borderId="78" applyNumberFormat="0" applyAlignment="0" applyProtection="0"/>
    <xf numFmtId="0" fontId="25" fillId="20" borderId="78" applyNumberFormat="0" applyAlignment="0" applyProtection="0"/>
    <xf numFmtId="0" fontId="25" fillId="20" borderId="78" applyNumberFormat="0" applyAlignment="0" applyProtection="0"/>
    <xf numFmtId="0" fontId="25" fillId="20" borderId="78"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10" fillId="0" borderId="0"/>
    <xf numFmtId="0" fontId="16" fillId="23" borderId="77" applyNumberFormat="0" applyFon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10" fillId="0" borderId="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26" fillId="20" borderId="76" applyNumberFormat="0" applyAlignment="0" applyProtection="0"/>
    <xf numFmtId="0" fontId="24" fillId="7" borderId="76" applyNumberFormat="0" applyAlignment="0" applyProtection="0"/>
    <xf numFmtId="0" fontId="26" fillId="20" borderId="76" applyNumberFormat="0" applyAlignment="0" applyProtection="0"/>
    <xf numFmtId="0" fontId="25" fillId="20" borderId="78" applyNumberFormat="0" applyAlignment="0" applyProtection="0"/>
    <xf numFmtId="0" fontId="25" fillId="20" borderId="78"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5" fillId="20" borderId="78" applyNumberFormat="0" applyAlignment="0" applyProtection="0"/>
    <xf numFmtId="0" fontId="25" fillId="20" borderId="78" applyNumberFormat="0" applyAlignment="0" applyProtection="0"/>
    <xf numFmtId="0" fontId="24" fillId="7" borderId="76" applyNumberFormat="0" applyAlignment="0" applyProtection="0"/>
    <xf numFmtId="0" fontId="32" fillId="0" borderId="79" applyNumberFormat="0" applyFill="0" applyAlignment="0" applyProtection="0"/>
    <xf numFmtId="0" fontId="24" fillId="7" borderId="76" applyNumberFormat="0" applyAlignment="0" applyProtection="0"/>
    <xf numFmtId="0" fontId="24" fillId="7" borderId="76" applyNumberFormat="0" applyAlignment="0" applyProtection="0"/>
    <xf numFmtId="0" fontId="24" fillId="7" borderId="76" applyNumberFormat="0" applyAlignment="0" applyProtection="0"/>
    <xf numFmtId="0" fontId="24" fillId="7" borderId="76" applyNumberFormat="0" applyAlignment="0" applyProtection="0"/>
    <xf numFmtId="0" fontId="24" fillId="7" borderId="76" applyNumberFormat="0" applyAlignment="0" applyProtection="0"/>
    <xf numFmtId="0" fontId="24" fillId="7" borderId="76" applyNumberFormat="0" applyAlignment="0" applyProtection="0"/>
    <xf numFmtId="0" fontId="24" fillId="7" borderId="76" applyNumberFormat="0" applyAlignment="0" applyProtection="0"/>
    <xf numFmtId="0" fontId="24" fillId="7" borderId="76"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24" fillId="7" borderId="76"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16" fillId="23" borderId="77" applyNumberFormat="0" applyFont="0" applyAlignment="0" applyProtection="0"/>
    <xf numFmtId="0" fontId="16" fillId="23" borderId="77" applyNumberFormat="0" applyFont="0" applyAlignment="0" applyProtection="0"/>
    <xf numFmtId="0" fontId="16" fillId="23" borderId="77" applyNumberFormat="0" applyFont="0" applyAlignment="0" applyProtection="0"/>
    <xf numFmtId="0" fontId="16" fillId="23" borderId="77" applyNumberFormat="0" applyFont="0" applyAlignment="0" applyProtection="0"/>
    <xf numFmtId="0" fontId="16" fillId="23" borderId="77" applyNumberFormat="0" applyFont="0" applyAlignment="0" applyProtection="0"/>
    <xf numFmtId="0" fontId="16" fillId="23" borderId="77" applyNumberFormat="0" applyFont="0" applyAlignment="0" applyProtection="0"/>
    <xf numFmtId="0" fontId="16" fillId="23" borderId="77" applyNumberFormat="0" applyFont="0" applyAlignment="0" applyProtection="0"/>
    <xf numFmtId="0" fontId="16" fillId="23" borderId="77" applyNumberFormat="0" applyFont="0" applyAlignment="0" applyProtection="0"/>
    <xf numFmtId="0" fontId="32" fillId="0" borderId="79" applyNumberFormat="0" applyFill="0" applyAlignment="0" applyProtection="0"/>
    <xf numFmtId="0" fontId="16" fillId="23" borderId="77" applyNumberFormat="0" applyFont="0" applyAlignment="0" applyProtection="0"/>
    <xf numFmtId="0" fontId="24" fillId="7" borderId="76" applyNumberFormat="0" applyAlignment="0" applyProtection="0"/>
    <xf numFmtId="0" fontId="16" fillId="23" borderId="77" applyNumberFormat="0" applyFont="0" applyAlignment="0" applyProtection="0"/>
    <xf numFmtId="0" fontId="25" fillId="20" borderId="78" applyNumberFormat="0" applyAlignment="0" applyProtection="0"/>
    <xf numFmtId="0" fontId="25" fillId="20" borderId="78" applyNumberFormat="0" applyAlignment="0" applyProtection="0"/>
    <xf numFmtId="0" fontId="25" fillId="20" borderId="78" applyNumberFormat="0" applyAlignment="0" applyProtection="0"/>
    <xf numFmtId="0" fontId="25" fillId="20" borderId="78" applyNumberFormat="0" applyAlignment="0" applyProtection="0"/>
    <xf numFmtId="0" fontId="25" fillId="20" borderId="78" applyNumberFormat="0" applyAlignment="0" applyProtection="0"/>
    <xf numFmtId="0" fontId="25" fillId="20" borderId="78" applyNumberFormat="0" applyAlignment="0" applyProtection="0"/>
    <xf numFmtId="0" fontId="25" fillId="20" borderId="78" applyNumberFormat="0" applyAlignment="0" applyProtection="0"/>
    <xf numFmtId="0" fontId="25" fillId="20" borderId="78" applyNumberFormat="0" applyAlignment="0" applyProtection="0"/>
    <xf numFmtId="0" fontId="25" fillId="20" borderId="78" applyNumberFormat="0" applyAlignment="0" applyProtection="0"/>
    <xf numFmtId="0" fontId="24" fillId="7" borderId="76" applyNumberFormat="0" applyAlignment="0" applyProtection="0"/>
    <xf numFmtId="0" fontId="26" fillId="20" borderId="76" applyNumberFormat="0" applyAlignment="0" applyProtection="0"/>
    <xf numFmtId="0" fontId="25" fillId="20" borderId="78" applyNumberFormat="0" applyAlignment="0" applyProtection="0"/>
    <xf numFmtId="0" fontId="32" fillId="0" borderId="79" applyNumberFormat="0" applyFill="0" applyAlignment="0" applyProtection="0"/>
    <xf numFmtId="0" fontId="24" fillId="7" borderId="76"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26" fillId="20" borderId="76"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16" fillId="23" borderId="77" applyNumberFormat="0" applyFont="0" applyAlignment="0" applyProtection="0"/>
    <xf numFmtId="0" fontId="16" fillId="23" borderId="77" applyNumberFormat="0" applyFont="0" applyAlignment="0" applyProtection="0"/>
    <xf numFmtId="0" fontId="26" fillId="20" borderId="76" applyNumberFormat="0" applyAlignment="0" applyProtection="0"/>
    <xf numFmtId="0" fontId="25" fillId="20" borderId="78"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32" fillId="0" borderId="79" applyNumberFormat="0" applyFill="0" applyAlignment="0" applyProtection="0"/>
    <xf numFmtId="0" fontId="24" fillId="7" borderId="76" applyNumberFormat="0" applyAlignment="0" applyProtection="0"/>
    <xf numFmtId="0" fontId="24" fillId="7" borderId="76"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5" fillId="20" borderId="78" applyNumberFormat="0" applyAlignment="0" applyProtection="0"/>
    <xf numFmtId="0" fontId="25" fillId="20" borderId="78"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4" fillId="7"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10" fillId="0" borderId="0"/>
    <xf numFmtId="0" fontId="16" fillId="23" borderId="77" applyNumberFormat="0" applyFont="0" applyAlignment="0" applyProtection="0"/>
    <xf numFmtId="0" fontId="16" fillId="23" borderId="77" applyNumberFormat="0" applyFont="0" applyAlignment="0" applyProtection="0"/>
    <xf numFmtId="0" fontId="26" fillId="20" borderId="76" applyNumberFormat="0" applyAlignment="0" applyProtection="0"/>
    <xf numFmtId="0" fontId="16" fillId="23" borderId="77" applyNumberFormat="0" applyFont="0" applyAlignment="0" applyProtection="0"/>
    <xf numFmtId="0" fontId="26" fillId="20" borderId="76"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25" fillId="20" borderId="78"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4" fillId="7" borderId="76" applyNumberFormat="0" applyAlignment="0" applyProtection="0"/>
    <xf numFmtId="0" fontId="24" fillId="7" borderId="76" applyNumberFormat="0" applyAlignment="0" applyProtection="0"/>
    <xf numFmtId="0" fontId="25" fillId="20" borderId="78" applyNumberForma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32" fillId="0" borderId="79" applyNumberFormat="0" applyFill="0" applyAlignment="0" applyProtection="0"/>
    <xf numFmtId="0" fontId="24" fillId="7" borderId="76" applyNumberFormat="0" applyAlignment="0" applyProtection="0"/>
    <xf numFmtId="0" fontId="26" fillId="20" borderId="76" applyNumberFormat="0" applyAlignment="0" applyProtection="0"/>
    <xf numFmtId="0" fontId="25" fillId="20" borderId="78" applyNumberFormat="0" applyAlignment="0" applyProtection="0"/>
    <xf numFmtId="0" fontId="16" fillId="23" borderId="77" applyNumberFormat="0" applyFont="0" applyAlignment="0" applyProtection="0"/>
    <xf numFmtId="0" fontId="25" fillId="20" borderId="78"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32" fillId="0" borderId="79" applyNumberFormat="0" applyFill="0" applyAlignment="0" applyProtection="0"/>
    <xf numFmtId="0" fontId="24" fillId="7" borderId="76" applyNumberFormat="0" applyAlignment="0" applyProtection="0"/>
    <xf numFmtId="0" fontId="24" fillId="7" borderId="76"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5" fillId="20" borderId="78" applyNumberFormat="0" applyAlignment="0" applyProtection="0"/>
    <xf numFmtId="0" fontId="25" fillId="20" borderId="78"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4" fillId="7"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10" fillId="0" borderId="0"/>
    <xf numFmtId="0" fontId="16" fillId="23" borderId="77" applyNumberFormat="0" applyFont="0" applyAlignment="0" applyProtection="0"/>
    <xf numFmtId="0" fontId="16" fillId="23" borderId="77" applyNumberFormat="0" applyFont="0" applyAlignment="0" applyProtection="0"/>
    <xf numFmtId="0" fontId="26" fillId="20" borderId="76" applyNumberFormat="0" applyAlignment="0" applyProtection="0"/>
    <xf numFmtId="0" fontId="16" fillId="23" borderId="77" applyNumberFormat="0" applyFont="0" applyAlignment="0" applyProtection="0"/>
    <xf numFmtId="0" fontId="26" fillId="20" borderId="76"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25" fillId="20" borderId="78"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4" fillId="7" borderId="76" applyNumberFormat="0" applyAlignment="0" applyProtection="0"/>
    <xf numFmtId="0" fontId="24" fillId="7" borderId="76" applyNumberFormat="0" applyAlignment="0" applyProtection="0"/>
    <xf numFmtId="0" fontId="25" fillId="20" borderId="78" applyNumberForma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32" fillId="0" borderId="79" applyNumberFormat="0" applyFill="0" applyAlignment="0" applyProtection="0"/>
    <xf numFmtId="0" fontId="24" fillId="7" borderId="76" applyNumberFormat="0" applyAlignment="0" applyProtection="0"/>
    <xf numFmtId="0" fontId="26" fillId="20" borderId="76" applyNumberFormat="0" applyAlignment="0" applyProtection="0"/>
    <xf numFmtId="0" fontId="25" fillId="20" borderId="78" applyNumberFormat="0" applyAlignment="0" applyProtection="0"/>
    <xf numFmtId="0" fontId="16" fillId="23" borderId="77" applyNumberFormat="0" applyFont="0" applyAlignment="0" applyProtection="0"/>
    <xf numFmtId="0" fontId="25" fillId="20" borderId="78"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32" fillId="0" borderId="79" applyNumberFormat="0" applyFill="0" applyAlignment="0" applyProtection="0"/>
    <xf numFmtId="0" fontId="24" fillId="7" borderId="76" applyNumberFormat="0" applyAlignment="0" applyProtection="0"/>
    <xf numFmtId="0" fontId="24" fillId="7" borderId="76"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5" fillId="20" borderId="78" applyNumberFormat="0" applyAlignment="0" applyProtection="0"/>
    <xf numFmtId="0" fontId="25" fillId="20" borderId="78"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4" fillId="7"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10" fillId="0" borderId="0"/>
    <xf numFmtId="0" fontId="16" fillId="23" borderId="77" applyNumberFormat="0" applyFont="0" applyAlignment="0" applyProtection="0"/>
    <xf numFmtId="0" fontId="16" fillId="23" borderId="77" applyNumberFormat="0" applyFont="0" applyAlignment="0" applyProtection="0"/>
    <xf numFmtId="0" fontId="26" fillId="20" borderId="76" applyNumberFormat="0" applyAlignment="0" applyProtection="0"/>
    <xf numFmtId="0" fontId="16" fillId="23" borderId="77" applyNumberFormat="0" applyFont="0" applyAlignment="0" applyProtection="0"/>
    <xf numFmtId="0" fontId="26" fillId="20" borderId="76"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25" fillId="20" borderId="78"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24" fillId="7" borderId="76" applyNumberFormat="0" applyAlignment="0" applyProtection="0"/>
    <xf numFmtId="0" fontId="24" fillId="7" borderId="76" applyNumberFormat="0" applyAlignment="0" applyProtection="0"/>
    <xf numFmtId="0" fontId="25" fillId="20" borderId="78" applyNumberForma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32" fillId="0" borderId="79" applyNumberFormat="0" applyFill="0" applyAlignment="0" applyProtection="0"/>
    <xf numFmtId="0" fontId="24" fillId="7" borderId="76" applyNumberFormat="0" applyAlignment="0" applyProtection="0"/>
    <xf numFmtId="0" fontId="26" fillId="20" borderId="76" applyNumberFormat="0" applyAlignment="0" applyProtection="0"/>
    <xf numFmtId="0" fontId="25" fillId="20" borderId="78" applyNumberFormat="0" applyAlignment="0" applyProtection="0"/>
    <xf numFmtId="0" fontId="16" fillId="23" borderId="77" applyNumberFormat="0" applyFont="0" applyAlignment="0" applyProtection="0"/>
    <xf numFmtId="0" fontId="25" fillId="20" borderId="78"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32" fillId="0" borderId="79" applyNumberFormat="0" applyFill="0" applyAlignment="0" applyProtection="0"/>
    <xf numFmtId="0" fontId="24" fillId="7" borderId="76" applyNumberFormat="0" applyAlignment="0" applyProtection="0"/>
    <xf numFmtId="0" fontId="24" fillId="7" borderId="76"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5" fillId="20" borderId="78" applyNumberFormat="0" applyAlignment="0" applyProtection="0"/>
    <xf numFmtId="0" fontId="25" fillId="20" borderId="78"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4" fillId="7"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10" fillId="0" borderId="0"/>
    <xf numFmtId="0" fontId="16" fillId="23" borderId="77" applyNumberFormat="0" applyFont="0" applyAlignment="0" applyProtection="0"/>
    <xf numFmtId="0" fontId="16" fillId="23" borderId="77" applyNumberFormat="0" applyFont="0" applyAlignment="0" applyProtection="0"/>
    <xf numFmtId="0" fontId="26" fillId="20" borderId="76" applyNumberFormat="0" applyAlignment="0" applyProtection="0"/>
    <xf numFmtId="0" fontId="16" fillId="23" borderId="77" applyNumberFormat="0" applyFont="0" applyAlignment="0" applyProtection="0"/>
    <xf numFmtId="0" fontId="26" fillId="20" borderId="76"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25" fillId="20" borderId="78"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24" fillId="7" borderId="76" applyNumberFormat="0" applyAlignment="0" applyProtection="0"/>
    <xf numFmtId="0" fontId="24" fillId="7" borderId="76" applyNumberFormat="0" applyAlignment="0" applyProtection="0"/>
    <xf numFmtId="0" fontId="25" fillId="20" borderId="78" applyNumberForma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32" fillId="0" borderId="79" applyNumberFormat="0" applyFill="0" applyAlignment="0" applyProtection="0"/>
    <xf numFmtId="0" fontId="24" fillId="7" borderId="76" applyNumberFormat="0" applyAlignment="0" applyProtection="0"/>
    <xf numFmtId="0" fontId="26" fillId="20" borderId="76" applyNumberFormat="0" applyAlignment="0" applyProtection="0"/>
    <xf numFmtId="0" fontId="25" fillId="20" borderId="78" applyNumberFormat="0" applyAlignment="0" applyProtection="0"/>
    <xf numFmtId="0" fontId="16" fillId="23" borderId="77" applyNumberFormat="0" applyFont="0" applyAlignment="0" applyProtection="0"/>
    <xf numFmtId="0" fontId="25" fillId="20" borderId="78"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32" fillId="0" borderId="79" applyNumberFormat="0" applyFill="0" applyAlignment="0" applyProtection="0"/>
    <xf numFmtId="0" fontId="24" fillId="7" borderId="76" applyNumberFormat="0" applyAlignment="0" applyProtection="0"/>
    <xf numFmtId="0" fontId="24" fillId="7" borderId="76"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5" fillId="20" borderId="78" applyNumberFormat="0" applyAlignment="0" applyProtection="0"/>
    <xf numFmtId="0" fontId="25" fillId="20" borderId="78"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4" fillId="7"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10" fillId="0" borderId="0"/>
    <xf numFmtId="0" fontId="16" fillId="23" borderId="77" applyNumberFormat="0" applyFont="0" applyAlignment="0" applyProtection="0"/>
    <xf numFmtId="0" fontId="16" fillId="23" borderId="77" applyNumberFormat="0" applyFont="0" applyAlignment="0" applyProtection="0"/>
    <xf numFmtId="0" fontId="26" fillId="20" borderId="76" applyNumberFormat="0" applyAlignment="0" applyProtection="0"/>
    <xf numFmtId="0" fontId="16" fillId="23" borderId="77" applyNumberFormat="0" applyFont="0" applyAlignment="0" applyProtection="0"/>
    <xf numFmtId="0" fontId="26" fillId="20" borderId="76"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25" fillId="20" borderId="78"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24" fillId="7" borderId="76" applyNumberFormat="0" applyAlignment="0" applyProtection="0"/>
    <xf numFmtId="0" fontId="24" fillId="7" borderId="76" applyNumberFormat="0" applyAlignment="0" applyProtection="0"/>
    <xf numFmtId="0" fontId="25" fillId="20" borderId="78"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24" fillId="7" borderId="76" applyNumberFormat="0" applyAlignment="0" applyProtection="0"/>
    <xf numFmtId="0" fontId="26" fillId="20" borderId="76" applyNumberFormat="0" applyAlignment="0" applyProtection="0"/>
    <xf numFmtId="0" fontId="25" fillId="20" borderId="78" applyNumberFormat="0" applyAlignment="0" applyProtection="0"/>
    <xf numFmtId="0" fontId="16" fillId="23" borderId="77" applyNumberFormat="0" applyFont="0" applyAlignment="0" applyProtection="0"/>
    <xf numFmtId="0" fontId="25" fillId="20" borderId="78"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24" fillId="7" borderId="76"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5" fillId="20" borderId="78" applyNumberFormat="0" applyAlignment="0" applyProtection="0"/>
    <xf numFmtId="0" fontId="25" fillId="20" borderId="78"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4" fillId="7"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10" fillId="0" borderId="0"/>
    <xf numFmtId="0" fontId="16" fillId="23" borderId="77" applyNumberFormat="0" applyFont="0" applyAlignment="0" applyProtection="0"/>
    <xf numFmtId="0" fontId="16" fillId="23" borderId="77" applyNumberFormat="0" applyFont="0" applyAlignment="0" applyProtection="0"/>
    <xf numFmtId="0" fontId="26" fillId="20" borderId="76" applyNumberFormat="0" applyAlignment="0" applyProtection="0"/>
    <xf numFmtId="0" fontId="16" fillId="23" borderId="77" applyNumberFormat="0" applyFont="0" applyAlignment="0" applyProtection="0"/>
    <xf numFmtId="0" fontId="26" fillId="20" borderId="76"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25" fillId="20" borderId="78"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24" fillId="7" borderId="76" applyNumberFormat="0" applyAlignment="0" applyProtection="0"/>
    <xf numFmtId="0" fontId="24" fillId="7" borderId="76" applyNumberFormat="0" applyAlignment="0" applyProtection="0"/>
    <xf numFmtId="0" fontId="25" fillId="20" borderId="78" applyNumberForma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24" fillId="7" borderId="76" applyNumberFormat="0" applyAlignment="0" applyProtection="0"/>
    <xf numFmtId="0" fontId="26" fillId="20" borderId="76" applyNumberFormat="0" applyAlignment="0" applyProtection="0"/>
    <xf numFmtId="0" fontId="25" fillId="20" borderId="78" applyNumberFormat="0" applyAlignment="0" applyProtection="0"/>
    <xf numFmtId="0" fontId="16" fillId="23" borderId="77" applyNumberFormat="0" applyFont="0" applyAlignment="0" applyProtection="0"/>
    <xf numFmtId="0" fontId="25" fillId="20" borderId="78"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32" fillId="0" borderId="79" applyNumberFormat="0" applyFill="0" applyAlignment="0" applyProtection="0"/>
    <xf numFmtId="0" fontId="26" fillId="20" borderId="76" applyNumberFormat="0" applyAlignment="0" applyProtection="0"/>
    <xf numFmtId="0" fontId="24" fillId="7" borderId="76"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5" fillId="20" borderId="78" applyNumberFormat="0" applyAlignment="0" applyProtection="0"/>
    <xf numFmtId="0" fontId="25" fillId="20" borderId="78"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4" fillId="7"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10" fillId="0" borderId="0"/>
    <xf numFmtId="0" fontId="16" fillId="23" borderId="77" applyNumberFormat="0" applyFont="0" applyAlignment="0" applyProtection="0"/>
    <xf numFmtId="0" fontId="16" fillId="23" borderId="77" applyNumberFormat="0" applyFont="0" applyAlignment="0" applyProtection="0"/>
    <xf numFmtId="0" fontId="26" fillId="20" borderId="76" applyNumberFormat="0" applyAlignment="0" applyProtection="0"/>
    <xf numFmtId="0" fontId="16" fillId="23" borderId="77" applyNumberFormat="0" applyFont="0" applyAlignment="0" applyProtection="0"/>
    <xf numFmtId="0" fontId="26" fillId="20" borderId="76"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25" fillId="20" borderId="78"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24" fillId="7" borderId="76" applyNumberFormat="0" applyAlignment="0" applyProtection="0"/>
    <xf numFmtId="0" fontId="24" fillId="7" borderId="76" applyNumberFormat="0" applyAlignment="0" applyProtection="0"/>
    <xf numFmtId="0" fontId="25" fillId="20" borderId="78"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24" fillId="7" borderId="76" applyNumberFormat="0" applyAlignment="0" applyProtection="0"/>
    <xf numFmtId="0" fontId="26" fillId="20" borderId="76"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5" fillId="20" borderId="78"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32" fillId="0" borderId="79" applyNumberFormat="0" applyFill="0" applyAlignment="0" applyProtection="0"/>
    <xf numFmtId="0" fontId="26" fillId="20" borderId="76" applyNumberFormat="0" applyAlignment="0" applyProtection="0"/>
    <xf numFmtId="0" fontId="24" fillId="7" borderId="76"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5" fillId="20" borderId="78" applyNumberFormat="0" applyAlignment="0" applyProtection="0"/>
    <xf numFmtId="0" fontId="25" fillId="20" borderId="78"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4" fillId="7"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10" fillId="0" borderId="0"/>
    <xf numFmtId="0" fontId="16" fillId="23" borderId="77" applyNumberFormat="0" applyFont="0" applyAlignment="0" applyProtection="0"/>
    <xf numFmtId="0" fontId="16" fillId="23" borderId="77" applyNumberFormat="0" applyFont="0" applyAlignment="0" applyProtection="0"/>
    <xf numFmtId="0" fontId="26" fillId="20" borderId="76" applyNumberFormat="0" applyAlignment="0" applyProtection="0"/>
    <xf numFmtId="0" fontId="16" fillId="23" borderId="77" applyNumberFormat="0" applyFont="0" applyAlignment="0" applyProtection="0"/>
    <xf numFmtId="0" fontId="26" fillId="20" borderId="76"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25" fillId="20" borderId="78"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26" fillId="20" borderId="76" applyNumberFormat="0" applyAlignment="0" applyProtection="0"/>
    <xf numFmtId="0" fontId="24" fillId="7" borderId="76" applyNumberFormat="0" applyAlignment="0" applyProtection="0"/>
    <xf numFmtId="0" fontId="24" fillId="7" borderId="76" applyNumberFormat="0" applyAlignment="0" applyProtection="0"/>
    <xf numFmtId="0" fontId="25" fillId="20" borderId="78"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26" fillId="20" borderId="76" applyNumberFormat="0" applyAlignment="0" applyProtection="0"/>
    <xf numFmtId="0" fontId="25" fillId="20" borderId="78" applyNumberFormat="0" applyAlignment="0" applyProtection="0"/>
    <xf numFmtId="0" fontId="16" fillId="23" borderId="77" applyNumberFormat="0" applyFont="0" applyAlignment="0" applyProtection="0"/>
    <xf numFmtId="0" fontId="25" fillId="20" borderId="78" applyNumberForma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5" fillId="20" borderId="78" applyNumberFormat="0" applyAlignment="0" applyProtection="0"/>
    <xf numFmtId="0" fontId="25" fillId="20" borderId="78" applyNumberFormat="0" applyAlignment="0" applyProtection="0"/>
    <xf numFmtId="0" fontId="24" fillId="7" borderId="76"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10" fillId="0" borderId="0"/>
    <xf numFmtId="0" fontId="16" fillId="23" borderId="77" applyNumberFormat="0" applyFont="0" applyAlignment="0" applyProtection="0"/>
    <xf numFmtId="0" fontId="26" fillId="20" borderId="76" applyNumberFormat="0" applyAlignment="0" applyProtection="0"/>
    <xf numFmtId="0" fontId="26" fillId="20" borderId="76" applyNumberFormat="0" applyAlignment="0" applyProtection="0"/>
    <xf numFmtId="0" fontId="16" fillId="23" borderId="77" applyNumberFormat="0" applyFont="0" applyAlignment="0" applyProtection="0"/>
    <xf numFmtId="0" fontId="26" fillId="20" borderId="76" applyNumberFormat="0" applyAlignment="0" applyProtection="0"/>
    <xf numFmtId="0" fontId="32" fillId="0" borderId="79" applyNumberFormat="0" applyFill="0" applyAlignment="0" applyProtection="0"/>
    <xf numFmtId="0" fontId="25" fillId="20" borderId="78"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26" fillId="20" borderId="76" applyNumberFormat="0" applyAlignment="0" applyProtection="0"/>
    <xf numFmtId="0" fontId="24" fillId="7"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6" fillId="20" borderId="76" applyNumberFormat="0" applyAlignment="0" applyProtection="0"/>
    <xf numFmtId="0" fontId="26" fillId="20" borderId="76" applyNumberFormat="0" applyAlignment="0" applyProtection="0"/>
    <xf numFmtId="0" fontId="32" fillId="0" borderId="79" applyNumberFormat="0" applyFill="0" applyAlignment="0" applyProtection="0"/>
    <xf numFmtId="0" fontId="26" fillId="20" borderId="76" applyNumberFormat="0" applyAlignment="0" applyProtection="0"/>
    <xf numFmtId="0" fontId="24" fillId="7" borderId="76"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16" fillId="23" borderId="77" applyNumberFormat="0" applyFont="0" applyAlignment="0" applyProtection="0"/>
    <xf numFmtId="0" fontId="25" fillId="20" borderId="78" applyNumberFormat="0" applyAlignment="0" applyProtection="0"/>
    <xf numFmtId="0" fontId="25" fillId="20" borderId="78" applyNumberFormat="0" applyAlignment="0" applyProtection="0"/>
    <xf numFmtId="0" fontId="24" fillId="7" borderId="76"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5" fillId="20" borderId="78" applyNumberFormat="0" applyAlignment="0" applyProtection="0"/>
    <xf numFmtId="0" fontId="10" fillId="0" borderId="0"/>
    <xf numFmtId="0" fontId="16" fillId="23" borderId="77" applyNumberFormat="0" applyFont="0" applyAlignment="0" applyProtection="0"/>
    <xf numFmtId="0" fontId="16" fillId="23" borderId="77" applyNumberFormat="0" applyFont="0" applyAlignment="0" applyProtection="0"/>
    <xf numFmtId="0" fontId="26" fillId="20"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5" fillId="20" borderId="78"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26" fillId="20" borderId="76" applyNumberFormat="0" applyAlignment="0" applyProtection="0"/>
    <xf numFmtId="0" fontId="24" fillId="7" borderId="76" applyNumberFormat="0" applyAlignment="0" applyProtection="0"/>
    <xf numFmtId="0" fontId="24" fillId="7" borderId="76" applyNumberFormat="0" applyAlignment="0" applyProtection="0"/>
    <xf numFmtId="0" fontId="25" fillId="20" borderId="78"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5" fillId="20" borderId="78" applyNumberFormat="0" applyAlignment="0" applyProtection="0"/>
    <xf numFmtId="0" fontId="25" fillId="20" borderId="78"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5" fillId="20" borderId="78" applyNumberFormat="0" applyAlignment="0" applyProtection="0"/>
    <xf numFmtId="0" fontId="24" fillId="7" borderId="76"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26" fillId="20" borderId="76" applyNumberFormat="0" applyAlignment="0" applyProtection="0"/>
    <xf numFmtId="0" fontId="32" fillId="0" borderId="79" applyNumberFormat="0" applyFill="0" applyAlignment="0" applyProtection="0"/>
    <xf numFmtId="0" fontId="26" fillId="20" borderId="76" applyNumberFormat="0" applyAlignment="0" applyProtection="0"/>
    <xf numFmtId="0" fontId="26" fillId="20" borderId="76"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6" fillId="20"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5" fillId="20" borderId="78" applyNumberFormat="0" applyAlignment="0" applyProtection="0"/>
    <xf numFmtId="0" fontId="10" fillId="0" borderId="0"/>
    <xf numFmtId="0" fontId="16" fillId="23" borderId="77" applyNumberFormat="0" applyFont="0" applyAlignment="0" applyProtection="0"/>
    <xf numFmtId="0" fontId="25" fillId="20" borderId="78" applyNumberFormat="0" applyAlignment="0" applyProtection="0"/>
    <xf numFmtId="0" fontId="25" fillId="20" borderId="78"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5" fillId="20" borderId="78" applyNumberFormat="0" applyAlignment="0" applyProtection="0"/>
    <xf numFmtId="0" fontId="24" fillId="7" borderId="76"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26" fillId="20" borderId="76" applyNumberFormat="0" applyAlignment="0" applyProtection="0"/>
    <xf numFmtId="0" fontId="32" fillId="0" borderId="79" applyNumberFormat="0" applyFill="0" applyAlignment="0" applyProtection="0"/>
    <xf numFmtId="0" fontId="26" fillId="20" borderId="76" applyNumberFormat="0" applyAlignment="0" applyProtection="0"/>
    <xf numFmtId="0" fontId="26" fillId="20" borderId="76"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6" fillId="20"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5" fillId="20" borderId="78" applyNumberFormat="0" applyAlignment="0" applyProtection="0"/>
    <xf numFmtId="0" fontId="10" fillId="0" borderId="0"/>
    <xf numFmtId="0" fontId="16" fillId="23" borderId="77" applyNumberFormat="0" applyFont="0" applyAlignment="0" applyProtection="0"/>
    <xf numFmtId="0" fontId="25" fillId="20" borderId="78" applyNumberFormat="0" applyAlignment="0" applyProtection="0"/>
    <xf numFmtId="0" fontId="25" fillId="20" borderId="78"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5" fillId="20" borderId="78" applyNumberFormat="0" applyAlignment="0" applyProtection="0"/>
    <xf numFmtId="0" fontId="24" fillId="7" borderId="76"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32" fillId="0" borderId="79" applyNumberFormat="0" applyFill="0" applyAlignment="0" applyProtection="0"/>
    <xf numFmtId="0" fontId="26" fillId="20" borderId="76" applyNumberFormat="0" applyAlignment="0" applyProtection="0"/>
    <xf numFmtId="0" fontId="26" fillId="20" borderId="76"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6" fillId="20"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5" fillId="20" borderId="78" applyNumberFormat="0" applyAlignment="0" applyProtection="0"/>
    <xf numFmtId="0" fontId="10" fillId="0" borderId="0"/>
    <xf numFmtId="0" fontId="16" fillId="23" borderId="77" applyNumberFormat="0" applyFont="0" applyAlignment="0" applyProtection="0"/>
    <xf numFmtId="0" fontId="25" fillId="20" borderId="78" applyNumberFormat="0" applyAlignment="0" applyProtection="0"/>
    <xf numFmtId="0" fontId="25" fillId="20" borderId="78"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5" fillId="20" borderId="78" applyNumberFormat="0" applyAlignment="0" applyProtection="0"/>
    <xf numFmtId="0" fontId="24" fillId="7" borderId="76"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32" fillId="0" borderId="79" applyNumberFormat="0" applyFill="0" applyAlignment="0" applyProtection="0"/>
    <xf numFmtId="0" fontId="26" fillId="20" borderId="76" applyNumberFormat="0" applyAlignment="0" applyProtection="0"/>
    <xf numFmtId="0" fontId="26" fillId="20" borderId="76"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6" fillId="20" borderId="76" applyNumberFormat="0" applyAlignment="0" applyProtection="0"/>
    <xf numFmtId="0" fontId="16" fillId="23" borderId="77" applyNumberFormat="0" applyFont="0" applyAlignment="0" applyProtection="0"/>
    <xf numFmtId="0" fontId="26" fillId="20" borderId="76"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5" fillId="20" borderId="78" applyNumberFormat="0" applyAlignment="0" applyProtection="0"/>
    <xf numFmtId="0" fontId="10" fillId="0" borderId="0"/>
    <xf numFmtId="0" fontId="16" fillId="23" borderId="77" applyNumberFormat="0" applyFont="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26" fillId="20" borderId="76" applyNumberForma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25" fillId="20" borderId="78" applyNumberFormat="0" applyAlignment="0" applyProtection="0"/>
    <xf numFmtId="0" fontId="24" fillId="7" borderId="76"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26" fillId="20" borderId="76" applyNumberFormat="0" applyAlignment="0" applyProtection="0"/>
    <xf numFmtId="0" fontId="32" fillId="0" borderId="79" applyNumberFormat="0" applyFill="0" applyAlignment="0" applyProtection="0"/>
    <xf numFmtId="0" fontId="26" fillId="20" borderId="76" applyNumberFormat="0" applyAlignment="0" applyProtection="0"/>
    <xf numFmtId="0" fontId="26" fillId="20" borderId="76" applyNumberFormat="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6" fillId="20"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10" fillId="0" borderId="0"/>
    <xf numFmtId="0" fontId="16" fillId="23" borderId="77" applyNumberFormat="0" applyFont="0" applyAlignment="0" applyProtection="0"/>
    <xf numFmtId="0" fontId="24" fillId="7" borderId="76" applyNumberFormat="0" applyAlignment="0" applyProtection="0"/>
    <xf numFmtId="0" fontId="25" fillId="20" borderId="78"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5" fillId="20" borderId="78" applyNumberFormat="0" applyAlignment="0" applyProtection="0"/>
    <xf numFmtId="0" fontId="25" fillId="20" borderId="78" applyNumberFormat="0" applyAlignment="0" applyProtection="0"/>
    <xf numFmtId="0" fontId="24" fillId="7" borderId="76"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25" fillId="20" borderId="78" applyNumberFormat="0" applyAlignment="0" applyProtection="0"/>
    <xf numFmtId="0" fontId="25" fillId="20" borderId="78"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5" fillId="20" borderId="78" applyNumberFormat="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26" fillId="20" borderId="76" applyNumberFormat="0" applyAlignment="0" applyProtection="0"/>
    <xf numFmtId="0" fontId="26" fillId="20"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16" fillId="23" borderId="77" applyNumberFormat="0" applyFon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5" fillId="20" borderId="78" applyNumberFormat="0" applyAlignment="0" applyProtection="0"/>
    <xf numFmtId="0" fontId="10" fillId="0" borderId="0"/>
    <xf numFmtId="0" fontId="16" fillId="23" borderId="77" applyNumberFormat="0" applyFon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26" fillId="20" borderId="76" applyNumberFormat="0" applyAlignment="0" applyProtection="0"/>
    <xf numFmtId="0" fontId="32" fillId="0" borderId="79" applyNumberFormat="0" applyFill="0" applyAlignment="0" applyProtection="0"/>
    <xf numFmtId="0" fontId="26" fillId="20" borderId="76" applyNumberFormat="0" applyAlignment="0" applyProtection="0"/>
    <xf numFmtId="0" fontId="26" fillId="20" borderId="76" applyNumberFormat="0" applyAlignment="0" applyProtection="0"/>
    <xf numFmtId="0" fontId="32" fillId="0" borderId="79" applyNumberFormat="0" applyFill="0" applyAlignment="0" applyProtection="0"/>
    <xf numFmtId="0" fontId="26" fillId="20" borderId="76" applyNumberFormat="0" applyAlignment="0" applyProtection="0"/>
    <xf numFmtId="0" fontId="24" fillId="7" borderId="76"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32" fillId="0" borderId="79" applyNumberFormat="0" applyFill="0" applyAlignment="0" applyProtection="0"/>
    <xf numFmtId="0" fontId="25" fillId="20" borderId="78" applyNumberFormat="0" applyAlignment="0" applyProtection="0"/>
    <xf numFmtId="0" fontId="24" fillId="7" borderId="76" applyNumberFormat="0" applyAlignment="0" applyProtection="0"/>
    <xf numFmtId="0" fontId="10" fillId="0" borderId="0"/>
    <xf numFmtId="0" fontId="32" fillId="0" borderId="79" applyNumberFormat="0" applyFill="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26" fillId="20"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6" fillId="20" borderId="76" applyNumberFormat="0" applyAlignment="0" applyProtection="0"/>
    <xf numFmtId="0" fontId="32" fillId="0" borderId="79" applyNumberFormat="0" applyFill="0" applyAlignment="0" applyProtection="0"/>
    <xf numFmtId="0" fontId="24" fillId="7" borderId="76" applyNumberForma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10" fillId="0" borderId="0"/>
    <xf numFmtId="0" fontId="16" fillId="23" borderId="77" applyNumberFormat="0" applyFon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24" fillId="7" borderId="76" applyNumberFormat="0" applyAlignment="0" applyProtection="0"/>
    <xf numFmtId="0" fontId="25" fillId="20" borderId="78"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5" fillId="20" borderId="78" applyNumberFormat="0" applyAlignment="0" applyProtection="0"/>
    <xf numFmtId="0" fontId="24" fillId="7" borderId="76"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16" fillId="23" borderId="77" applyNumberFormat="0" applyFont="0" applyAlignment="0" applyProtection="0"/>
    <xf numFmtId="0" fontId="25" fillId="20" borderId="78" applyNumberFormat="0" applyAlignment="0" applyProtection="0"/>
    <xf numFmtId="0" fontId="24" fillId="7" borderId="76"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6" fillId="20"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26" fillId="20" borderId="76" applyNumberFormat="0" applyAlignment="0" applyProtection="0"/>
    <xf numFmtId="0" fontId="32" fillId="0" borderId="79" applyNumberFormat="0" applyFill="0" applyAlignment="0" applyProtection="0"/>
    <xf numFmtId="0" fontId="26" fillId="20" borderId="76" applyNumberFormat="0" applyAlignment="0" applyProtection="0"/>
    <xf numFmtId="0" fontId="26" fillId="20" borderId="76"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25" fillId="20" borderId="78" applyNumberFormat="0" applyAlignment="0" applyProtection="0"/>
    <xf numFmtId="0" fontId="25" fillId="20" borderId="78"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5" fillId="20" borderId="78" applyNumberFormat="0" applyAlignment="0" applyProtection="0"/>
    <xf numFmtId="0" fontId="24" fillId="7" borderId="76"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32" fillId="0" borderId="79" applyNumberFormat="0" applyFill="0" applyAlignment="0" applyProtection="0"/>
    <xf numFmtId="0" fontId="26" fillId="20" borderId="76" applyNumberFormat="0" applyAlignment="0" applyProtection="0"/>
    <xf numFmtId="0" fontId="26" fillId="20" borderId="76"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6" fillId="20"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5" fillId="20" borderId="78" applyNumberFormat="0" applyAlignment="0" applyProtection="0"/>
    <xf numFmtId="0" fontId="10" fillId="0" borderId="0"/>
    <xf numFmtId="0" fontId="16" fillId="23" borderId="77" applyNumberFormat="0" applyFont="0" applyAlignment="0" applyProtection="0"/>
    <xf numFmtId="0" fontId="25" fillId="20" borderId="78" applyNumberFormat="0" applyAlignment="0" applyProtection="0"/>
    <xf numFmtId="0" fontId="25" fillId="20" borderId="78"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5" fillId="20" borderId="78" applyNumberFormat="0" applyAlignment="0" applyProtection="0"/>
    <xf numFmtId="0" fontId="24" fillId="7" borderId="76"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32" fillId="0" borderId="79" applyNumberFormat="0" applyFill="0" applyAlignment="0" applyProtection="0"/>
    <xf numFmtId="0" fontId="26" fillId="20" borderId="76" applyNumberFormat="0" applyAlignment="0" applyProtection="0"/>
    <xf numFmtId="0" fontId="26" fillId="20" borderId="76"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6" fillId="20" borderId="76" applyNumberFormat="0" applyAlignment="0" applyProtection="0"/>
    <xf numFmtId="0" fontId="16" fillId="23" borderId="77" applyNumberFormat="0" applyFont="0" applyAlignment="0" applyProtection="0"/>
    <xf numFmtId="0" fontId="26" fillId="20" borderId="76"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5" fillId="20" borderId="78" applyNumberFormat="0" applyAlignment="0" applyProtection="0"/>
    <xf numFmtId="0" fontId="10" fillId="0" borderId="0"/>
    <xf numFmtId="0" fontId="16" fillId="23" borderId="77" applyNumberFormat="0" applyFont="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25" fillId="20" borderId="78" applyNumberForma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25" fillId="20" borderId="78" applyNumberFormat="0" applyAlignment="0" applyProtection="0"/>
    <xf numFmtId="0" fontId="24" fillId="7" borderId="76"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26" fillId="20" borderId="76" applyNumberFormat="0" applyAlignment="0" applyProtection="0"/>
    <xf numFmtId="0" fontId="32" fillId="0" borderId="79" applyNumberFormat="0" applyFill="0" applyAlignment="0" applyProtection="0"/>
    <xf numFmtId="0" fontId="26" fillId="20" borderId="76" applyNumberFormat="0" applyAlignment="0" applyProtection="0"/>
    <xf numFmtId="0" fontId="26" fillId="20" borderId="76" applyNumberFormat="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6" fillId="20"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10" fillId="0" borderId="0"/>
    <xf numFmtId="0" fontId="16" fillId="23" borderId="77" applyNumberFormat="0" applyFont="0" applyAlignment="0" applyProtection="0"/>
    <xf numFmtId="0" fontId="24" fillId="7" borderId="76" applyNumberFormat="0" applyAlignment="0" applyProtection="0"/>
    <xf numFmtId="0" fontId="25" fillId="20" borderId="78"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5" fillId="20" borderId="78" applyNumberFormat="0" applyAlignment="0" applyProtection="0"/>
    <xf numFmtId="0" fontId="25" fillId="20" borderId="78" applyNumberFormat="0" applyAlignment="0" applyProtection="0"/>
    <xf numFmtId="0" fontId="24" fillId="7" borderId="76"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25" fillId="20" borderId="78" applyNumberFormat="0" applyAlignment="0" applyProtection="0"/>
    <xf numFmtId="0" fontId="25" fillId="20" borderId="78"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5" fillId="20" borderId="78" applyNumberFormat="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26" fillId="20" borderId="76" applyNumberFormat="0" applyAlignment="0" applyProtection="0"/>
    <xf numFmtId="0" fontId="26" fillId="20"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16" fillId="23" borderId="77" applyNumberFormat="0" applyFon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5" fillId="20" borderId="78" applyNumberFormat="0" applyAlignment="0" applyProtection="0"/>
    <xf numFmtId="0" fontId="10" fillId="0" borderId="0"/>
    <xf numFmtId="0" fontId="16" fillId="23" borderId="77" applyNumberFormat="0" applyFon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26" fillId="20" borderId="76" applyNumberFormat="0" applyAlignment="0" applyProtection="0"/>
    <xf numFmtId="0" fontId="32" fillId="0" borderId="79" applyNumberFormat="0" applyFill="0" applyAlignment="0" applyProtection="0"/>
    <xf numFmtId="0" fontId="26" fillId="20" borderId="76" applyNumberFormat="0" applyAlignment="0" applyProtection="0"/>
    <xf numFmtId="0" fontId="26" fillId="20" borderId="76" applyNumberFormat="0" applyAlignment="0" applyProtection="0"/>
    <xf numFmtId="0" fontId="32" fillId="0" borderId="79" applyNumberFormat="0" applyFill="0" applyAlignment="0" applyProtection="0"/>
    <xf numFmtId="0" fontId="26" fillId="20" borderId="76" applyNumberFormat="0" applyAlignment="0" applyProtection="0"/>
    <xf numFmtId="0" fontId="24" fillId="7" borderId="76"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32" fillId="0" borderId="79" applyNumberFormat="0" applyFill="0" applyAlignment="0" applyProtection="0"/>
    <xf numFmtId="0" fontId="25" fillId="20" borderId="78" applyNumberFormat="0" applyAlignment="0" applyProtection="0"/>
    <xf numFmtId="0" fontId="24" fillId="7" borderId="76" applyNumberFormat="0" applyAlignment="0" applyProtection="0"/>
    <xf numFmtId="0" fontId="10" fillId="0" borderId="0"/>
    <xf numFmtId="0" fontId="32" fillId="0" borderId="79" applyNumberFormat="0" applyFill="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26" fillId="20"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6" fillId="20" borderId="76" applyNumberFormat="0" applyAlignment="0" applyProtection="0"/>
    <xf numFmtId="0" fontId="32" fillId="0" borderId="79" applyNumberFormat="0" applyFill="0" applyAlignment="0" applyProtection="0"/>
    <xf numFmtId="0" fontId="24" fillId="7" borderId="76" applyNumberForma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10" fillId="0" borderId="0"/>
    <xf numFmtId="0" fontId="16" fillId="23" borderId="77" applyNumberFormat="0" applyFon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24" fillId="7" borderId="76" applyNumberFormat="0" applyAlignment="0" applyProtection="0"/>
    <xf numFmtId="0" fontId="25" fillId="20" borderId="78"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5" fillId="20" borderId="78" applyNumberFormat="0" applyAlignment="0" applyProtection="0"/>
    <xf numFmtId="0" fontId="24" fillId="7" borderId="76"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16" fillId="23" borderId="77" applyNumberFormat="0" applyFont="0" applyAlignment="0" applyProtection="0"/>
    <xf numFmtId="0" fontId="25" fillId="20" borderId="78" applyNumberFormat="0" applyAlignment="0" applyProtection="0"/>
    <xf numFmtId="0" fontId="24" fillId="7" borderId="76"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6" fillId="20"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26" fillId="20" borderId="76" applyNumberFormat="0" applyAlignment="0" applyProtection="0"/>
    <xf numFmtId="0" fontId="32" fillId="0" borderId="79" applyNumberFormat="0" applyFill="0" applyAlignment="0" applyProtection="0"/>
    <xf numFmtId="0" fontId="26" fillId="20" borderId="76" applyNumberFormat="0" applyAlignment="0" applyProtection="0"/>
    <xf numFmtId="0" fontId="26" fillId="20" borderId="76"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25" fillId="20" borderId="78" applyNumberFormat="0" applyAlignment="0" applyProtection="0"/>
    <xf numFmtId="0" fontId="25" fillId="20" borderId="78"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5" fillId="20" borderId="78" applyNumberFormat="0" applyAlignment="0" applyProtection="0"/>
    <xf numFmtId="0" fontId="24" fillId="7" borderId="76"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26" fillId="20" borderId="76" applyNumberFormat="0" applyAlignment="0" applyProtection="0"/>
    <xf numFmtId="0" fontId="32" fillId="0" borderId="79" applyNumberFormat="0" applyFill="0" applyAlignment="0" applyProtection="0"/>
    <xf numFmtId="0" fontId="26" fillId="20" borderId="76" applyNumberFormat="0" applyAlignment="0" applyProtection="0"/>
    <xf numFmtId="0" fontId="26" fillId="20" borderId="76"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6" fillId="20"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5" fillId="20" borderId="78" applyNumberFormat="0" applyAlignment="0" applyProtection="0"/>
    <xf numFmtId="0" fontId="10" fillId="0" borderId="0"/>
    <xf numFmtId="0" fontId="16" fillId="23" borderId="77" applyNumberFormat="0" applyFont="0" applyAlignment="0" applyProtection="0"/>
    <xf numFmtId="0" fontId="25" fillId="20" borderId="78" applyNumberFormat="0" applyAlignment="0" applyProtection="0"/>
    <xf numFmtId="0" fontId="25" fillId="20" borderId="78"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5" fillId="20" borderId="78" applyNumberFormat="0" applyAlignment="0" applyProtection="0"/>
    <xf numFmtId="0" fontId="24" fillId="7" borderId="76"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26" fillId="20" borderId="76" applyNumberFormat="0" applyAlignment="0" applyProtection="0"/>
    <xf numFmtId="0" fontId="32" fillId="0" borderId="79" applyNumberFormat="0" applyFill="0" applyAlignment="0" applyProtection="0"/>
    <xf numFmtId="0" fontId="26" fillId="20" borderId="76" applyNumberFormat="0" applyAlignment="0" applyProtection="0"/>
    <xf numFmtId="0" fontId="26" fillId="20" borderId="76"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6" fillId="20"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5" fillId="20" borderId="78" applyNumberFormat="0" applyAlignment="0" applyProtection="0"/>
    <xf numFmtId="0" fontId="10" fillId="0" borderId="0"/>
    <xf numFmtId="0" fontId="16" fillId="23" borderId="77" applyNumberFormat="0" applyFont="0" applyAlignment="0" applyProtection="0"/>
    <xf numFmtId="0" fontId="25" fillId="20" borderId="78" applyNumberFormat="0" applyAlignment="0" applyProtection="0"/>
    <xf numFmtId="0" fontId="25" fillId="20" borderId="78"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5" fillId="20" borderId="78" applyNumberFormat="0" applyAlignment="0" applyProtection="0"/>
    <xf numFmtId="0" fontId="24" fillId="7" borderId="76"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26" fillId="20" borderId="76" applyNumberFormat="0" applyAlignment="0" applyProtection="0"/>
    <xf numFmtId="0" fontId="32" fillId="0" borderId="79" applyNumberFormat="0" applyFill="0" applyAlignment="0" applyProtection="0"/>
    <xf numFmtId="0" fontId="26" fillId="20" borderId="76" applyNumberFormat="0" applyAlignment="0" applyProtection="0"/>
    <xf numFmtId="0" fontId="26" fillId="20" borderId="76"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6" fillId="20"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5" fillId="20" borderId="78" applyNumberFormat="0" applyAlignment="0" applyProtection="0"/>
    <xf numFmtId="0" fontId="10" fillId="0" borderId="0"/>
    <xf numFmtId="0" fontId="16" fillId="23" borderId="77" applyNumberFormat="0" applyFont="0" applyAlignment="0" applyProtection="0"/>
    <xf numFmtId="0" fontId="16" fillId="0" borderId="0"/>
    <xf numFmtId="0" fontId="25" fillId="20" borderId="78" applyNumberFormat="0" applyAlignment="0" applyProtection="0"/>
    <xf numFmtId="0" fontId="25" fillId="20" borderId="78"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5" fillId="20" borderId="78" applyNumberFormat="0" applyAlignment="0" applyProtection="0"/>
    <xf numFmtId="0" fontId="24" fillId="7" borderId="76"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32" fillId="0" borderId="79" applyNumberFormat="0" applyFill="0" applyAlignment="0" applyProtection="0"/>
    <xf numFmtId="0" fontId="26" fillId="20" borderId="76" applyNumberFormat="0" applyAlignment="0" applyProtection="0"/>
    <xf numFmtId="0" fontId="26" fillId="20" borderId="76"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6" fillId="20"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5" fillId="20" borderId="78" applyNumberFormat="0" applyAlignment="0" applyProtection="0"/>
    <xf numFmtId="0" fontId="10" fillId="0" borderId="0"/>
    <xf numFmtId="0" fontId="16" fillId="23" borderId="77" applyNumberFormat="0" applyFont="0" applyAlignment="0" applyProtection="0"/>
    <xf numFmtId="0" fontId="25" fillId="20" borderId="78" applyNumberFormat="0" applyAlignment="0" applyProtection="0"/>
    <xf numFmtId="0" fontId="25" fillId="20" borderId="78"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5" fillId="20" borderId="78" applyNumberFormat="0" applyAlignment="0" applyProtection="0"/>
    <xf numFmtId="0" fontId="24" fillId="7" borderId="76"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26" fillId="20" borderId="76" applyNumberFormat="0" applyAlignment="0" applyProtection="0"/>
    <xf numFmtId="0" fontId="26" fillId="20" borderId="76"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6" fillId="20" borderId="76" applyNumberFormat="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5" fillId="20" borderId="78" applyNumberFormat="0" applyAlignment="0" applyProtection="0"/>
    <xf numFmtId="0" fontId="10" fillId="0" borderId="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26" fillId="20" borderId="76" applyNumberForma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25" fillId="20" borderId="78" applyNumberFormat="0" applyAlignment="0" applyProtection="0"/>
    <xf numFmtId="0" fontId="24" fillId="7" borderId="76"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32" fillId="0" borderId="79" applyNumberFormat="0" applyFill="0" applyAlignment="0" applyProtection="0"/>
    <xf numFmtId="0" fontId="26" fillId="20" borderId="76" applyNumberFormat="0" applyAlignment="0" applyProtection="0"/>
    <xf numFmtId="0" fontId="26" fillId="20" borderId="76"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6" fillId="20" borderId="76" applyNumberFormat="0" applyAlignment="0" applyProtection="0"/>
    <xf numFmtId="0" fontId="16" fillId="23" borderId="77" applyNumberFormat="0" applyFont="0" applyAlignment="0" applyProtection="0"/>
    <xf numFmtId="0" fontId="26" fillId="20" borderId="76"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4" fillId="7" borderId="76" applyNumberFormat="0" applyAlignment="0" applyProtection="0"/>
    <xf numFmtId="0" fontId="10" fillId="0" borderId="0"/>
    <xf numFmtId="0" fontId="16" fillId="23" borderId="77" applyNumberFormat="0" applyFont="0" applyAlignment="0" applyProtection="0"/>
    <xf numFmtId="0" fontId="24" fillId="7" borderId="76" applyNumberFormat="0" applyAlignment="0" applyProtection="0"/>
    <xf numFmtId="0" fontId="25" fillId="20" borderId="78"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5" fillId="20" borderId="78" applyNumberFormat="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6" fillId="20" borderId="76" applyNumberFormat="0" applyAlignment="0" applyProtection="0"/>
    <xf numFmtId="0" fontId="16" fillId="23" borderId="77" applyNumberFormat="0" applyFont="0" applyAlignment="0" applyProtection="0"/>
    <xf numFmtId="0" fontId="26" fillId="20" borderId="76"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4" fillId="7" borderId="76" applyNumberFormat="0" applyAlignment="0" applyProtection="0"/>
    <xf numFmtId="0" fontId="10" fillId="0" borderId="0"/>
    <xf numFmtId="0" fontId="16" fillId="23" borderId="77" applyNumberFormat="0" applyFont="0" applyAlignment="0" applyProtection="0"/>
    <xf numFmtId="0" fontId="16" fillId="23" borderId="77" applyNumberFormat="0" applyFon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26" fillId="20" borderId="76" applyNumberFormat="0" applyAlignment="0" applyProtection="0"/>
    <xf numFmtId="0" fontId="16" fillId="23" borderId="77" applyNumberFormat="0" applyFon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25" fillId="20" borderId="78" applyNumberFormat="0" applyAlignment="0" applyProtection="0"/>
    <xf numFmtId="0" fontId="24" fillId="7" borderId="76"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10" fillId="0" borderId="0"/>
    <xf numFmtId="0" fontId="32" fillId="0" borderId="79" applyNumberFormat="0" applyFill="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6" fillId="20"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6" fillId="20" borderId="76" applyNumberFormat="0" applyAlignment="0" applyProtection="0"/>
    <xf numFmtId="0" fontId="32" fillId="0" borderId="79" applyNumberFormat="0" applyFill="0" applyAlignment="0" applyProtection="0"/>
    <xf numFmtId="0" fontId="24" fillId="7" borderId="76" applyNumberForma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6" fillId="20" borderId="76" applyNumberFormat="0" applyAlignment="0" applyProtection="0"/>
    <xf numFmtId="0" fontId="10" fillId="0" borderId="0"/>
    <xf numFmtId="0" fontId="16" fillId="23" borderId="77" applyNumberFormat="0" applyFont="0" applyAlignment="0" applyProtection="0"/>
    <xf numFmtId="0" fontId="16" fillId="23" borderId="77" applyNumberFormat="0" applyFont="0" applyAlignment="0" applyProtection="0"/>
    <xf numFmtId="0" fontId="24" fillId="7" borderId="76"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24" fillId="7" borderId="76" applyNumberFormat="0" applyAlignment="0" applyProtection="0"/>
    <xf numFmtId="0" fontId="16" fillId="23" borderId="77" applyNumberFormat="0" applyFon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25" fillId="20" borderId="78" applyNumberFormat="0" applyAlignment="0" applyProtection="0"/>
    <xf numFmtId="0" fontId="25" fillId="20" borderId="78" applyNumberFormat="0" applyAlignment="0" applyProtection="0"/>
    <xf numFmtId="0" fontId="10" fillId="0" borderId="0"/>
    <xf numFmtId="0" fontId="32" fillId="0" borderId="79" applyNumberFormat="0" applyFill="0" applyAlignment="0" applyProtection="0"/>
    <xf numFmtId="0" fontId="24" fillId="7" borderId="76"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16" fillId="23" borderId="77" applyNumberFormat="0" applyFont="0" applyAlignment="0" applyProtection="0"/>
    <xf numFmtId="0" fontId="26" fillId="20" borderId="76" applyNumberFormat="0" applyAlignment="0" applyProtection="0"/>
    <xf numFmtId="0" fontId="16" fillId="23" borderId="77" applyNumberFormat="0" applyFont="0" applyAlignment="0" applyProtection="0"/>
    <xf numFmtId="0" fontId="25" fillId="20" borderId="78" applyNumberFormat="0" applyAlignment="0" applyProtection="0"/>
    <xf numFmtId="0" fontId="16" fillId="23" borderId="77" applyNumberFormat="0" applyFont="0" applyAlignment="0" applyProtection="0"/>
    <xf numFmtId="0" fontId="26" fillId="20"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4" fillId="7" borderId="76"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25" fillId="20" borderId="78" applyNumberFormat="0" applyAlignment="0" applyProtection="0"/>
    <xf numFmtId="0" fontId="25" fillId="20" borderId="78" applyNumberFormat="0" applyAlignment="0" applyProtection="0"/>
    <xf numFmtId="0" fontId="10" fillId="0" borderId="0"/>
    <xf numFmtId="0" fontId="32" fillId="0" borderId="79" applyNumberFormat="0" applyFill="0" applyAlignment="0" applyProtection="0"/>
    <xf numFmtId="0" fontId="24" fillId="7"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16" fillId="23" borderId="77" applyNumberFormat="0" applyFont="0" applyAlignment="0" applyProtection="0"/>
    <xf numFmtId="0" fontId="26" fillId="20" borderId="76" applyNumberFormat="0" applyAlignment="0" applyProtection="0"/>
    <xf numFmtId="0" fontId="16" fillId="23" borderId="77" applyNumberFormat="0" applyFont="0" applyAlignment="0" applyProtection="0"/>
    <xf numFmtId="0" fontId="25" fillId="20" borderId="78" applyNumberFormat="0" applyAlignment="0" applyProtection="0"/>
    <xf numFmtId="0" fontId="16" fillId="23" borderId="77" applyNumberFormat="0" applyFont="0" applyAlignment="0" applyProtection="0"/>
    <xf numFmtId="0" fontId="26" fillId="20"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4" fillId="7" borderId="76"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24" fillId="7" borderId="76" applyNumberFormat="0" applyAlignment="0" applyProtection="0"/>
    <xf numFmtId="0" fontId="16" fillId="23" borderId="77" applyNumberFormat="0" applyFon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25" fillId="20" borderId="78" applyNumberFormat="0" applyAlignment="0" applyProtection="0"/>
    <xf numFmtId="0" fontId="25" fillId="20" borderId="78" applyNumberFormat="0" applyAlignment="0" applyProtection="0"/>
    <xf numFmtId="0" fontId="10" fillId="0" borderId="0"/>
    <xf numFmtId="0" fontId="32" fillId="0" borderId="79" applyNumberFormat="0" applyFill="0" applyAlignment="0" applyProtection="0"/>
    <xf numFmtId="0" fontId="24" fillId="7"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16" fillId="23" borderId="77" applyNumberFormat="0" applyFont="0" applyAlignment="0" applyProtection="0"/>
    <xf numFmtId="0" fontId="26" fillId="20" borderId="76" applyNumberFormat="0" applyAlignment="0" applyProtection="0"/>
    <xf numFmtId="0" fontId="16" fillId="23" borderId="77" applyNumberFormat="0" applyFont="0" applyAlignment="0" applyProtection="0"/>
    <xf numFmtId="0" fontId="25" fillId="20" borderId="78" applyNumberFormat="0" applyAlignment="0" applyProtection="0"/>
    <xf numFmtId="0" fontId="16" fillId="23" borderId="77" applyNumberFormat="0" applyFont="0" applyAlignment="0" applyProtection="0"/>
    <xf numFmtId="0" fontId="26" fillId="20"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32" fillId="0" borderId="79" applyNumberFormat="0" applyFill="0" applyAlignment="0" applyProtection="0"/>
    <xf numFmtId="0" fontId="25" fillId="20" borderId="78"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4" fillId="7" borderId="76"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16" fillId="23" borderId="77" applyNumberFormat="0" applyFont="0" applyAlignment="0" applyProtection="0"/>
    <xf numFmtId="0" fontId="25" fillId="20" borderId="78" applyNumberFormat="0" applyAlignment="0" applyProtection="0"/>
    <xf numFmtId="0" fontId="10" fillId="0" borderId="0"/>
    <xf numFmtId="0" fontId="32" fillId="0" borderId="79" applyNumberFormat="0" applyFill="0" applyAlignment="0" applyProtection="0"/>
    <xf numFmtId="0" fontId="24" fillId="7"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5" fillId="20" borderId="78" applyNumberFormat="0" applyAlignment="0" applyProtection="0"/>
    <xf numFmtId="0" fontId="16" fillId="23" borderId="77" applyNumberFormat="0" applyFont="0" applyAlignment="0" applyProtection="0"/>
    <xf numFmtId="0" fontId="26" fillId="20"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4" fillId="7" borderId="76"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10" fillId="0" borderId="0"/>
    <xf numFmtId="0" fontId="24" fillId="7" borderId="76" applyNumberFormat="0" applyAlignment="0" applyProtection="0"/>
    <xf numFmtId="0" fontId="16" fillId="23" borderId="77" applyNumberFormat="0" applyFon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5" fillId="20" borderId="78" applyNumberFormat="0" applyAlignment="0" applyProtection="0"/>
    <xf numFmtId="0" fontId="24" fillId="7"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4" fillId="7" borderId="76" applyNumberFormat="0" applyAlignment="0" applyProtection="0"/>
    <xf numFmtId="0" fontId="25" fillId="20" borderId="78" applyNumberFormat="0" applyAlignment="0" applyProtection="0"/>
    <xf numFmtId="0" fontId="10" fillId="0" borderId="0"/>
    <xf numFmtId="0" fontId="32" fillId="0" borderId="79" applyNumberFormat="0" applyFill="0" applyAlignment="0" applyProtection="0"/>
    <xf numFmtId="0" fontId="32" fillId="0" borderId="79" applyNumberFormat="0" applyFill="0" applyAlignment="0" applyProtection="0"/>
    <xf numFmtId="0" fontId="16" fillId="23" borderId="77" applyNumberFormat="0" applyFont="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5" fillId="20" borderId="78" applyNumberFormat="0" applyAlignment="0" applyProtection="0"/>
    <xf numFmtId="0" fontId="16" fillId="23" borderId="77" applyNumberFormat="0" applyFont="0" applyAlignment="0" applyProtection="0"/>
    <xf numFmtId="0" fontId="26" fillId="20" borderId="76"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32" fillId="0" borderId="79" applyNumberFormat="0" applyFill="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4" fillId="7" borderId="76"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5" fillId="20" borderId="78" applyNumberFormat="0" applyAlignment="0" applyProtection="0"/>
    <xf numFmtId="0" fontId="24" fillId="7"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5" fillId="20" borderId="78" applyNumberFormat="0" applyAlignment="0" applyProtection="0"/>
    <xf numFmtId="0" fontId="10" fillId="0" borderId="0"/>
    <xf numFmtId="0" fontId="32" fillId="0" borderId="79" applyNumberFormat="0" applyFill="0" applyAlignment="0" applyProtection="0"/>
    <xf numFmtId="0" fontId="32" fillId="0" borderId="79" applyNumberFormat="0" applyFill="0" applyAlignment="0" applyProtection="0"/>
    <xf numFmtId="0" fontId="10" fillId="0" borderId="0"/>
    <xf numFmtId="0" fontId="16" fillId="23" borderId="77" applyNumberFormat="0" applyFont="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5" fillId="20" borderId="78" applyNumberFormat="0" applyAlignment="0" applyProtection="0"/>
    <xf numFmtId="0" fontId="26" fillId="20"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32" fillId="0" borderId="79" applyNumberFormat="0" applyFill="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24" fillId="7" borderId="76"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5" fillId="20" borderId="78" applyNumberFormat="0" applyAlignment="0" applyProtection="0"/>
    <xf numFmtId="0" fontId="24" fillId="7" borderId="76" applyNumberFormat="0" applyAlignment="0" applyProtection="0"/>
    <xf numFmtId="0" fontId="32" fillId="0" borderId="79" applyNumberFormat="0" applyFill="0" applyAlignment="0" applyProtection="0"/>
    <xf numFmtId="0" fontId="16" fillId="23" borderId="77" applyNumberFormat="0" applyFont="0" applyAlignment="0" applyProtection="0"/>
    <xf numFmtId="0" fontId="16" fillId="23" borderId="77" applyNumberFormat="0" applyFont="0" applyAlignment="0" applyProtection="0"/>
    <xf numFmtId="0" fontId="16" fillId="23" borderId="77" applyNumberFormat="0" applyFont="0" applyAlignment="0" applyProtection="0"/>
    <xf numFmtId="0" fontId="25" fillId="20" borderId="78" applyNumberFormat="0" applyAlignment="0" applyProtection="0"/>
    <xf numFmtId="0" fontId="26" fillId="20" borderId="76"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26" fillId="20" borderId="76" applyNumberFormat="0" applyAlignment="0" applyProtection="0"/>
    <xf numFmtId="0" fontId="10" fillId="0" borderId="0"/>
    <xf numFmtId="0" fontId="32" fillId="0" borderId="79" applyNumberFormat="0" applyFill="0" applyAlignment="0" applyProtection="0"/>
    <xf numFmtId="0" fontId="32" fillId="0" borderId="79" applyNumberFormat="0" applyFill="0" applyAlignment="0" applyProtection="0"/>
    <xf numFmtId="0" fontId="25" fillId="20" borderId="78" applyNumberFormat="0" applyAlignment="0" applyProtection="0"/>
    <xf numFmtId="0" fontId="24" fillId="7"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32" fillId="0" borderId="79" applyNumberFormat="0" applyFill="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5" fillId="20" borderId="78"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10" fillId="0" borderId="0"/>
    <xf numFmtId="0" fontId="32" fillId="0" borderId="79" applyNumberFormat="0" applyFill="0" applyAlignment="0" applyProtection="0"/>
    <xf numFmtId="0" fontId="24" fillId="7" borderId="76" applyNumberForma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4" fillId="7" borderId="76"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24" fillId="7"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5" fillId="20" borderId="78" applyNumberFormat="0" applyAlignment="0" applyProtection="0"/>
    <xf numFmtId="0" fontId="25" fillId="20" borderId="78" applyNumberFormat="0" applyAlignment="0" applyProtection="0"/>
    <xf numFmtId="0" fontId="25" fillId="20" borderId="78" applyNumberFormat="0" applyAlignment="0" applyProtection="0"/>
    <xf numFmtId="0" fontId="32" fillId="0" borderId="79" applyNumberFormat="0" applyFill="0" applyAlignment="0" applyProtection="0"/>
    <xf numFmtId="0" fontId="26" fillId="20" borderId="76"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26" fillId="20" borderId="76" applyNumberForma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5" fillId="20" borderId="78" applyNumberFormat="0" applyAlignment="0" applyProtection="0"/>
    <xf numFmtId="0" fontId="16" fillId="23" borderId="77" applyNumberFormat="0" applyFont="0" applyAlignment="0" applyProtection="0"/>
    <xf numFmtId="0" fontId="25" fillId="20" borderId="78" applyNumberFormat="0" applyAlignment="0" applyProtection="0"/>
    <xf numFmtId="0" fontId="10" fillId="0" borderId="0"/>
    <xf numFmtId="0" fontId="32" fillId="0" borderId="79" applyNumberFormat="0" applyFill="0" applyAlignment="0" applyProtection="0"/>
    <xf numFmtId="0" fontId="25" fillId="20" borderId="78" applyNumberFormat="0" applyAlignment="0" applyProtection="0"/>
    <xf numFmtId="0" fontId="24" fillId="7"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32" fillId="0" borderId="79" applyNumberFormat="0" applyFill="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5" fillId="20" borderId="78" applyNumberFormat="0" applyAlignment="0" applyProtection="0"/>
    <xf numFmtId="0" fontId="16" fillId="23" borderId="77" applyNumberFormat="0" applyFont="0" applyAlignment="0" applyProtection="0"/>
    <xf numFmtId="0" fontId="24" fillId="7" borderId="76" applyNumberForma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24" fillId="7"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5" fillId="20" borderId="78" applyNumberFormat="0" applyAlignment="0" applyProtection="0"/>
    <xf numFmtId="0" fontId="25" fillId="20" borderId="78" applyNumberFormat="0" applyAlignment="0" applyProtection="0"/>
    <xf numFmtId="0" fontId="25" fillId="20" borderId="78" applyNumberFormat="0" applyAlignment="0" applyProtection="0"/>
    <xf numFmtId="0" fontId="32" fillId="0" borderId="79" applyNumberFormat="0" applyFill="0" applyAlignment="0" applyProtection="0"/>
    <xf numFmtId="0" fontId="26" fillId="20" borderId="76"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26" fillId="20" borderId="76" applyNumberForma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10" fillId="0" borderId="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32" fillId="0" borderId="79" applyNumberFormat="0" applyFill="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16" fillId="23" borderId="77" applyNumberFormat="0" applyFont="0" applyAlignment="0" applyProtection="0"/>
    <xf numFmtId="0" fontId="24" fillId="7" borderId="76" applyNumberForma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24" fillId="7"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25" fillId="20" borderId="78"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26" fillId="20" borderId="76"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26" fillId="20" borderId="76" applyNumberFormat="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16" fillId="23" borderId="77" applyNumberFormat="0" applyFont="0" applyAlignment="0" applyProtection="0"/>
    <xf numFmtId="0" fontId="24" fillId="7" borderId="76" applyNumberFormat="0" applyAlignment="0" applyProtection="0"/>
    <xf numFmtId="0" fontId="25" fillId="20" borderId="78"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24" fillId="7"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25" fillId="20" borderId="78"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16" fillId="23" borderId="77" applyNumberFormat="0" applyFont="0" applyAlignment="0" applyProtection="0"/>
    <xf numFmtId="0" fontId="25" fillId="20" borderId="78" applyNumberFormat="0" applyAlignment="0" applyProtection="0"/>
    <xf numFmtId="0" fontId="26" fillId="20" borderId="76"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16" fillId="23" borderId="77" applyNumberFormat="0" applyFont="0" applyAlignment="0" applyProtection="0"/>
    <xf numFmtId="0" fontId="32" fillId="0" borderId="79" applyNumberFormat="0" applyFill="0" applyAlignment="0" applyProtection="0"/>
    <xf numFmtId="0" fontId="24" fillId="7" borderId="76" applyNumberFormat="0" applyAlignment="0" applyProtection="0"/>
    <xf numFmtId="0" fontId="25" fillId="20" borderId="78"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16" fillId="23" borderId="77" applyNumberFormat="0" applyFont="0" applyAlignment="0" applyProtection="0"/>
    <xf numFmtId="0" fontId="25" fillId="20" borderId="78" applyNumberFormat="0" applyAlignment="0" applyProtection="0"/>
    <xf numFmtId="0" fontId="26" fillId="20" borderId="76" applyNumberFormat="0" applyAlignment="0" applyProtection="0"/>
    <xf numFmtId="0" fontId="24" fillId="7" borderId="76" applyNumberFormat="0" applyAlignment="0" applyProtection="0"/>
    <xf numFmtId="0" fontId="24" fillId="7"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25" fillId="20" borderId="78"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32" fillId="0" borderId="79" applyNumberFormat="0" applyFill="0" applyAlignment="0" applyProtection="0"/>
    <xf numFmtId="0" fontId="16" fillId="23" borderId="77" applyNumberFormat="0" applyFont="0" applyAlignment="0" applyProtection="0"/>
    <xf numFmtId="0" fontId="25" fillId="20" borderId="78" applyNumberFormat="0" applyAlignment="0" applyProtection="0"/>
    <xf numFmtId="0" fontId="26" fillId="20" borderId="76" applyNumberFormat="0" applyAlignment="0" applyProtection="0"/>
    <xf numFmtId="0" fontId="24" fillId="7" borderId="76" applyNumberFormat="0" applyAlignment="0" applyProtection="0"/>
    <xf numFmtId="0" fontId="24" fillId="7" borderId="76" applyNumberFormat="0" applyAlignment="0" applyProtection="0"/>
    <xf numFmtId="0" fontId="24" fillId="7" borderId="76"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25" fillId="20" borderId="78"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25" fillId="20" borderId="78" applyNumberFormat="0" applyAlignment="0" applyProtection="0"/>
    <xf numFmtId="0" fontId="25" fillId="20" borderId="78" applyNumberFormat="0" applyAlignment="0" applyProtection="0"/>
    <xf numFmtId="0" fontId="25" fillId="20" borderId="78" applyNumberForma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6" fillId="20" borderId="76" applyNumberFormat="0" applyAlignment="0" applyProtection="0"/>
    <xf numFmtId="0" fontId="26" fillId="20" borderId="76" applyNumberFormat="0" applyAlignment="0" applyProtection="0"/>
    <xf numFmtId="0" fontId="32" fillId="0" borderId="79" applyNumberFormat="0" applyFill="0" applyAlignment="0" applyProtection="0"/>
    <xf numFmtId="0" fontId="32" fillId="0" borderId="79" applyNumberFormat="0" applyFill="0" applyAlignment="0" applyProtection="0"/>
    <xf numFmtId="0" fontId="25" fillId="20" borderId="78" applyNumberFormat="0" applyAlignment="0" applyProtection="0"/>
    <xf numFmtId="0" fontId="16" fillId="23" borderId="77" applyNumberFormat="0" applyFont="0" applyAlignment="0" applyProtection="0"/>
    <xf numFmtId="0" fontId="16" fillId="23" borderId="77" applyNumberFormat="0" applyFont="0" applyAlignment="0" applyProtection="0"/>
    <xf numFmtId="0" fontId="16" fillId="23" borderId="77" applyNumberFormat="0" applyFont="0" applyAlignment="0" applyProtection="0"/>
    <xf numFmtId="0" fontId="24" fillId="7" borderId="76" applyNumberFormat="0" applyAlignment="0" applyProtection="0"/>
    <xf numFmtId="0" fontId="26" fillId="20" borderId="76" applyNumberFormat="0" applyAlignment="0" applyProtection="0"/>
    <xf numFmtId="0" fontId="24" fillId="7" borderId="80" applyNumberFormat="0" applyAlignment="0" applyProtection="0"/>
    <xf numFmtId="0" fontId="26" fillId="20" borderId="80" applyNumberFormat="0" applyAlignment="0" applyProtection="0"/>
    <xf numFmtId="0" fontId="26" fillId="20" borderId="80" applyNumberFormat="0" applyAlignment="0" applyProtection="0"/>
    <xf numFmtId="0" fontId="24" fillId="7" borderId="80" applyNumberFormat="0" applyAlignment="0" applyProtection="0"/>
    <xf numFmtId="0" fontId="16" fillId="23" borderId="81" applyNumberFormat="0" applyFont="0" applyAlignment="0" applyProtection="0"/>
    <xf numFmtId="0" fontId="25" fillId="20" borderId="82" applyNumberFormat="0" applyAlignment="0" applyProtection="0"/>
    <xf numFmtId="0" fontId="32" fillId="0" borderId="83" applyNumberFormat="0" applyFill="0" applyAlignment="0" applyProtection="0"/>
    <xf numFmtId="0" fontId="16" fillId="23" borderId="81" applyNumberFormat="0" applyFont="0" applyAlignment="0" applyProtection="0"/>
    <xf numFmtId="0" fontId="25" fillId="20" borderId="78" applyNumberFormat="0" applyAlignment="0" applyProtection="0"/>
    <xf numFmtId="0" fontId="32" fillId="0" borderId="83"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9" fillId="0" borderId="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9" fillId="0" borderId="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9" fillId="0" borderId="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9" fillId="0" borderId="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9" fillId="0" borderId="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9" fillId="0" borderId="0"/>
    <xf numFmtId="0" fontId="16" fillId="23" borderId="86" applyNumberFormat="0" applyFont="0" applyAlignment="0" applyProtection="0"/>
    <xf numFmtId="0" fontId="16" fillId="23" borderId="86" applyNumberFormat="0" applyFont="0" applyAlignment="0" applyProtection="0"/>
    <xf numFmtId="0" fontId="9" fillId="0" borderId="0"/>
    <xf numFmtId="0" fontId="26" fillId="20" borderId="85" applyNumberFormat="0" applyAlignment="0" applyProtection="0"/>
    <xf numFmtId="0" fontId="9" fillId="0" borderId="0"/>
    <xf numFmtId="0" fontId="16" fillId="23" borderId="86" applyNumberFormat="0" applyFont="0" applyAlignment="0" applyProtection="0"/>
    <xf numFmtId="0" fontId="9" fillId="0" borderId="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6" fillId="20"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20" borderId="87"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6" fillId="20"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6" fillId="20" borderId="85" applyNumberFormat="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9" fillId="0" borderId="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4" fillId="7"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6" fillId="20" borderId="85"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6" fillId="20"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6" fillId="20" borderId="85" applyNumberFormat="0" applyAlignment="0" applyProtection="0"/>
    <xf numFmtId="0" fontId="25" fillId="20" borderId="87" applyNumberFormat="0" applyAlignment="0" applyProtection="0"/>
    <xf numFmtId="0" fontId="26" fillId="20"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5" fillId="20" borderId="87" applyNumberFormat="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6" fillId="20"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4" fillId="7" borderId="85" applyNumberFormat="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4" fillId="7" borderId="85" applyNumberFormat="0" applyAlignment="0" applyProtection="0"/>
    <xf numFmtId="0" fontId="24" fillId="7" borderId="85" applyNumberFormat="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4" fillId="7" borderId="85" applyNumberFormat="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4" fillId="7" borderId="85" applyNumberFormat="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24" fillId="7" borderId="85" applyNumberFormat="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4" fillId="7" borderId="85" applyNumberFormat="0" applyAlignment="0" applyProtection="0"/>
    <xf numFmtId="0" fontId="26" fillId="20"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4" fillId="7"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4" fillId="7" borderId="85" applyNumberFormat="0" applyAlignment="0" applyProtection="0"/>
    <xf numFmtId="0" fontId="24" fillId="7" borderId="85" applyNumberFormat="0" applyAlignment="0" applyProtection="0"/>
    <xf numFmtId="0" fontId="25" fillId="20" borderId="87"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6" fillId="20" borderId="85" applyNumberFormat="0" applyAlignment="0" applyProtection="0"/>
    <xf numFmtId="0" fontId="24" fillId="7" borderId="85" applyNumberFormat="0" applyAlignment="0" applyProtection="0"/>
    <xf numFmtId="0" fontId="24" fillId="7" borderId="85" applyNumberFormat="0" applyAlignment="0" applyProtection="0"/>
    <xf numFmtId="0" fontId="25" fillId="20" borderId="87"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6" fillId="20"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6" fillId="20" borderId="85" applyNumberFormat="0" applyAlignment="0" applyProtection="0"/>
    <xf numFmtId="0" fontId="24" fillId="7"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6" fillId="20" borderId="85" applyNumberFormat="0" applyAlignment="0" applyProtection="0"/>
    <xf numFmtId="0" fontId="24" fillId="7"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6" fillId="20" borderId="85"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5" fillId="20" borderId="87" applyNumberFormat="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6" fillId="20"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26" fillId="20"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4" fillId="7" borderId="85" applyNumberFormat="0" applyAlignment="0" applyProtection="0"/>
    <xf numFmtId="0" fontId="25" fillId="20" borderId="87" applyNumberFormat="0" applyAlignment="0" applyProtection="0"/>
    <xf numFmtId="0" fontId="26" fillId="20" borderId="85" applyNumberFormat="0" applyAlignment="0" applyProtection="0"/>
    <xf numFmtId="0" fontId="25" fillId="20" borderId="87" applyNumberFormat="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6" fillId="20" borderId="85" applyNumberFormat="0" applyAlignment="0" applyProtection="0"/>
    <xf numFmtId="0" fontId="25" fillId="20" borderId="87"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4" fillId="7" borderId="85" applyNumberFormat="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5" fillId="20" borderId="87" applyNumberFormat="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6" fillId="20" borderId="85"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26" fillId="20"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26" fillId="20"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4" fillId="7" borderId="85" applyNumberFormat="0" applyAlignment="0" applyProtection="0"/>
    <xf numFmtId="0" fontId="25" fillId="20" borderId="87"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4" fillId="7"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6" fillId="20"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6" fillId="20" borderId="85" applyNumberFormat="0" applyAlignment="0" applyProtection="0"/>
    <xf numFmtId="0" fontId="25" fillId="20" borderId="87"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24" fillId="7" borderId="85" applyNumberFormat="0" applyAlignment="0" applyProtection="0"/>
    <xf numFmtId="0" fontId="25" fillId="20" borderId="87"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4" fillId="7"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5" fillId="20" borderId="87" applyNumberFormat="0" applyAlignment="0" applyProtection="0"/>
    <xf numFmtId="0" fontId="24" fillId="7"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6" fillId="20"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5" fillId="20" borderId="87" applyNumberFormat="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4" fillId="7" borderId="85" applyNumberFormat="0" applyAlignment="0" applyProtection="0"/>
    <xf numFmtId="0" fontId="25" fillId="20" borderId="87"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5" fillId="20" borderId="87" applyNumberFormat="0" applyAlignment="0" applyProtection="0"/>
    <xf numFmtId="0" fontId="25" fillId="20" borderId="87" applyNumberFormat="0" applyAlignment="0" applyProtection="0"/>
    <xf numFmtId="0" fontId="24" fillId="7"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26" fillId="20"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6" fillId="20"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6" fillId="20"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6" fillId="20"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6" fillId="20"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6" fillId="20"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6" fillId="20" borderId="85"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6" fillId="20"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6" fillId="20"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6" fillId="20" borderId="85"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6" fillId="20" borderId="85"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6" fillId="20" borderId="85" applyNumberFormat="0" applyAlignment="0" applyProtection="0"/>
    <xf numFmtId="0" fontId="26" fillId="20" borderId="85" applyNumberFormat="0" applyAlignment="0" applyProtection="0"/>
    <xf numFmtId="0" fontId="16" fillId="23" borderId="86" applyNumberFormat="0" applyFont="0" applyAlignment="0" applyProtection="0"/>
    <xf numFmtId="0" fontId="9" fillId="0" borderId="0"/>
    <xf numFmtId="0" fontId="26" fillId="20" borderId="85" applyNumberFormat="0" applyAlignment="0" applyProtection="0"/>
    <xf numFmtId="0" fontId="26" fillId="20" borderId="85" applyNumberFormat="0" applyAlignment="0" applyProtection="0"/>
    <xf numFmtId="0" fontId="9" fillId="0" borderId="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9" fillId="0" borderId="0"/>
    <xf numFmtId="0" fontId="25" fillId="20" borderId="87"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9" fillId="0" borderId="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24" fillId="7" borderId="85" applyNumberFormat="0" applyAlignment="0" applyProtection="0"/>
    <xf numFmtId="0" fontId="26" fillId="20"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6" fillId="20" borderId="85" applyNumberFormat="0" applyAlignment="0" applyProtection="0"/>
    <xf numFmtId="0" fontId="25" fillId="20" borderId="87" applyNumberFormat="0" applyAlignment="0" applyProtection="0"/>
    <xf numFmtId="0" fontId="25" fillId="20" borderId="87" applyNumberFormat="0" applyAlignment="0" applyProtection="0"/>
    <xf numFmtId="0" fontId="26" fillId="20"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6" fillId="20" borderId="85" applyNumberFormat="0" applyAlignment="0" applyProtection="0"/>
    <xf numFmtId="0" fontId="26" fillId="20" borderId="85" applyNumberFormat="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9" fillId="0" borderId="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9" fillId="0" borderId="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4" fillId="7"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9" fillId="0" borderId="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9" fillId="0" borderId="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9" fillId="0" borderId="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9" fillId="0" borderId="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9" fillId="0" borderId="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9" fillId="0" borderId="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9" fillId="0" borderId="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9" fillId="0" borderId="0"/>
    <xf numFmtId="0" fontId="16" fillId="23" borderId="86" applyNumberFormat="0" applyFont="0" applyAlignment="0" applyProtection="0"/>
    <xf numFmtId="0" fontId="16" fillId="23" borderId="86" applyNumberFormat="0" applyFont="0" applyAlignment="0" applyProtection="0"/>
    <xf numFmtId="0" fontId="9" fillId="0" borderId="0"/>
    <xf numFmtId="0" fontId="26" fillId="20" borderId="85" applyNumberFormat="0" applyAlignment="0" applyProtection="0"/>
    <xf numFmtId="0" fontId="9" fillId="0" borderId="0"/>
    <xf numFmtId="0" fontId="16" fillId="23" borderId="86" applyNumberFormat="0" applyFont="0" applyAlignment="0" applyProtection="0"/>
    <xf numFmtId="0" fontId="9" fillId="0" borderId="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6" fillId="20"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20" borderId="87"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6" fillId="20"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6" fillId="20" borderId="85" applyNumberFormat="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9" fillId="0" borderId="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4" fillId="7"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6" fillId="20" borderId="85"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6" fillId="20"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6" fillId="20" borderId="85" applyNumberFormat="0" applyAlignment="0" applyProtection="0"/>
    <xf numFmtId="0" fontId="25" fillId="20" borderId="87" applyNumberFormat="0" applyAlignment="0" applyProtection="0"/>
    <xf numFmtId="0" fontId="26" fillId="20"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5" fillId="20" borderId="87" applyNumberFormat="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6" fillId="20"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4" fillId="7" borderId="85" applyNumberFormat="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4" fillId="7" borderId="85" applyNumberFormat="0" applyAlignment="0" applyProtection="0"/>
    <xf numFmtId="0" fontId="24" fillId="7" borderId="85" applyNumberFormat="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4" fillId="7" borderId="85" applyNumberFormat="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4" fillId="7" borderId="85" applyNumberFormat="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24" fillId="7" borderId="85" applyNumberFormat="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4" fillId="7" borderId="85" applyNumberFormat="0" applyAlignment="0" applyProtection="0"/>
    <xf numFmtId="0" fontId="26" fillId="20"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4" fillId="7"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4" fillId="7" borderId="85" applyNumberFormat="0" applyAlignment="0" applyProtection="0"/>
    <xf numFmtId="0" fontId="24" fillId="7" borderId="85" applyNumberFormat="0" applyAlignment="0" applyProtection="0"/>
    <xf numFmtId="0" fontId="25" fillId="20" borderId="87"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6" fillId="20" borderId="85" applyNumberFormat="0" applyAlignment="0" applyProtection="0"/>
    <xf numFmtId="0" fontId="24" fillId="7" borderId="85" applyNumberFormat="0" applyAlignment="0" applyProtection="0"/>
    <xf numFmtId="0" fontId="24" fillId="7" borderId="85" applyNumberFormat="0" applyAlignment="0" applyProtection="0"/>
    <xf numFmtId="0" fontId="25" fillId="20" borderId="87"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6" fillId="20"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6" fillId="20" borderId="85" applyNumberFormat="0" applyAlignment="0" applyProtection="0"/>
    <xf numFmtId="0" fontId="24" fillId="7"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6" fillId="20" borderId="85" applyNumberFormat="0" applyAlignment="0" applyProtection="0"/>
    <xf numFmtId="0" fontId="24" fillId="7"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6" fillId="20" borderId="85"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5" fillId="20" borderId="87" applyNumberFormat="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6" fillId="20"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26" fillId="20"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4" fillId="7" borderId="85" applyNumberFormat="0" applyAlignment="0" applyProtection="0"/>
    <xf numFmtId="0" fontId="25" fillId="20" borderId="87" applyNumberFormat="0" applyAlignment="0" applyProtection="0"/>
    <xf numFmtId="0" fontId="26" fillId="20" borderId="85" applyNumberFormat="0" applyAlignment="0" applyProtection="0"/>
    <xf numFmtId="0" fontId="25" fillId="20" borderId="87" applyNumberFormat="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6" fillId="20" borderId="85" applyNumberFormat="0" applyAlignment="0" applyProtection="0"/>
    <xf numFmtId="0" fontId="25" fillId="20" borderId="87"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4" fillId="7" borderId="85" applyNumberFormat="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5" fillId="20" borderId="87" applyNumberFormat="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6" fillId="20" borderId="85"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26" fillId="20"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26" fillId="20"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4" fillId="7" borderId="85" applyNumberFormat="0" applyAlignment="0" applyProtection="0"/>
    <xf numFmtId="0" fontId="25" fillId="20" borderId="87"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4" fillId="7"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6" fillId="20"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6" fillId="20" borderId="85" applyNumberFormat="0" applyAlignment="0" applyProtection="0"/>
    <xf numFmtId="0" fontId="25" fillId="20" borderId="87"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24" fillId="7" borderId="85" applyNumberFormat="0" applyAlignment="0" applyProtection="0"/>
    <xf numFmtId="0" fontId="25" fillId="20" borderId="87"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4" fillId="7"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5" fillId="20" borderId="87" applyNumberFormat="0" applyAlignment="0" applyProtection="0"/>
    <xf numFmtId="0" fontId="24" fillId="7"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6" fillId="20"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5" fillId="20" borderId="87" applyNumberFormat="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4" fillId="7" borderId="85" applyNumberFormat="0" applyAlignment="0" applyProtection="0"/>
    <xf numFmtId="0" fontId="25" fillId="20" borderId="87"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5" fillId="20" borderId="87" applyNumberFormat="0" applyAlignment="0" applyProtection="0"/>
    <xf numFmtId="0" fontId="25" fillId="20" borderId="87" applyNumberFormat="0" applyAlignment="0" applyProtection="0"/>
    <xf numFmtId="0" fontId="24" fillId="7"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26" fillId="20"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6" fillId="20"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16" fillId="23" borderId="86" applyNumberFormat="0" applyFon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6" fillId="20"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6" fillId="20"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6" fillId="20"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6" fillId="20"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6" fillId="20" borderId="85"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6" fillId="20"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6" fillId="20"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6" fillId="20" borderId="85"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6" fillId="20" borderId="85"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25" fillId="20" borderId="87" applyNumberFormat="0" applyAlignment="0" applyProtection="0"/>
    <xf numFmtId="0" fontId="32" fillId="0" borderId="88" applyNumberFormat="0" applyFill="0" applyAlignment="0" applyProtection="0"/>
    <xf numFmtId="0" fontId="24" fillId="7"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25" fillId="20" borderId="87" applyNumberFormat="0" applyAlignment="0" applyProtection="0"/>
    <xf numFmtId="0" fontId="32" fillId="0" borderId="88" applyNumberFormat="0" applyFill="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6" fillId="20" borderId="85" applyNumberFormat="0" applyAlignment="0" applyProtection="0"/>
    <xf numFmtId="0" fontId="26" fillId="20" borderId="85" applyNumberFormat="0" applyAlignment="0" applyProtection="0"/>
    <xf numFmtId="0" fontId="16" fillId="23" borderId="86" applyNumberFormat="0" applyFont="0" applyAlignment="0" applyProtection="0"/>
    <xf numFmtId="0" fontId="9" fillId="0" borderId="0"/>
    <xf numFmtId="0" fontId="26" fillId="20" borderId="85" applyNumberFormat="0" applyAlignment="0" applyProtection="0"/>
    <xf numFmtId="0" fontId="26" fillId="20" borderId="85" applyNumberFormat="0" applyAlignment="0" applyProtection="0"/>
    <xf numFmtId="0" fontId="9" fillId="0" borderId="0"/>
    <xf numFmtId="0" fontId="32" fillId="0" borderId="88" applyNumberFormat="0" applyFill="0" applyAlignment="0" applyProtection="0"/>
    <xf numFmtId="0" fontId="25" fillId="20" borderId="87"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4" fillId="7" borderId="85" applyNumberFormat="0" applyAlignment="0" applyProtection="0"/>
    <xf numFmtId="0" fontId="9" fillId="0" borderId="0"/>
    <xf numFmtId="0" fontId="25" fillId="20" borderId="87"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6" fillId="20"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32" fillId="0" borderId="88" applyNumberFormat="0" applyFill="0" applyAlignment="0" applyProtection="0"/>
    <xf numFmtId="0" fontId="24" fillId="7" borderId="85" applyNumberFormat="0" applyAlignment="0" applyProtection="0"/>
    <xf numFmtId="0" fontId="9" fillId="0" borderId="0"/>
    <xf numFmtId="0" fontId="32" fillId="0" borderId="88" applyNumberFormat="0" applyFill="0" applyAlignment="0" applyProtection="0"/>
    <xf numFmtId="0" fontId="16" fillId="23" borderId="86" applyNumberFormat="0" applyFont="0" applyAlignment="0" applyProtection="0"/>
    <xf numFmtId="0" fontId="26" fillId="20" borderId="85" applyNumberFormat="0" applyAlignment="0" applyProtection="0"/>
    <xf numFmtId="0" fontId="24" fillId="7" borderId="85" applyNumberFormat="0" applyAlignment="0" applyProtection="0"/>
    <xf numFmtId="0" fontId="26" fillId="20"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26" fillId="20" borderId="85" applyNumberFormat="0" applyAlignment="0" applyProtection="0"/>
    <xf numFmtId="0" fontId="25" fillId="20" borderId="87" applyNumberFormat="0" applyAlignment="0" applyProtection="0"/>
    <xf numFmtId="0" fontId="25" fillId="20" borderId="87" applyNumberFormat="0" applyAlignment="0" applyProtection="0"/>
    <xf numFmtId="0" fontId="26" fillId="20" borderId="85"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6" fillId="20" borderId="85" applyNumberFormat="0" applyAlignment="0" applyProtection="0"/>
    <xf numFmtId="0" fontId="26" fillId="20" borderId="85" applyNumberFormat="0" applyAlignment="0" applyProtection="0"/>
    <xf numFmtId="0" fontId="25" fillId="20" borderId="87" applyNumberFormat="0" applyAlignment="0" applyProtection="0"/>
    <xf numFmtId="0" fontId="24" fillId="7" borderId="85"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9" fillId="0" borderId="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16" fillId="23" borderId="86" applyNumberFormat="0" applyFont="0" applyAlignment="0" applyProtection="0"/>
    <xf numFmtId="0" fontId="24" fillId="7" borderId="85" applyNumberFormat="0" applyAlignment="0" applyProtection="0"/>
    <xf numFmtId="0" fontId="26" fillId="20" borderId="85" applyNumberFormat="0" applyAlignment="0" applyProtection="0"/>
    <xf numFmtId="0" fontId="26" fillId="20"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32" fillId="0" borderId="88" applyNumberFormat="0" applyFill="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9" fillId="0" borderId="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4" fillId="7"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16" fillId="23" borderId="86" applyNumberFormat="0" applyFon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6" fillId="20" borderId="85"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25" fillId="20" borderId="87" applyNumberFormat="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32" fillId="0" borderId="88" applyNumberFormat="0" applyFill="0" applyAlignment="0" applyProtection="0"/>
    <xf numFmtId="0" fontId="9" fillId="0" borderId="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16" fillId="23" borderId="86" applyNumberFormat="0" applyFont="0" applyAlignment="0" applyProtection="0"/>
    <xf numFmtId="0" fontId="16" fillId="23" borderId="86" applyNumberFormat="0" applyFont="0" applyAlignment="0" applyProtection="0"/>
    <xf numFmtId="0" fontId="24" fillId="7" borderId="85" applyNumberFormat="0" applyAlignment="0" applyProtection="0"/>
    <xf numFmtId="0" fontId="24" fillId="7" borderId="85" applyNumberFormat="0" applyAlignment="0" applyProtection="0"/>
    <xf numFmtId="0" fontId="24" fillId="7" borderId="85" applyNumberFormat="0" applyAlignment="0" applyProtection="0"/>
    <xf numFmtId="0" fontId="49" fillId="0" borderId="0" applyNumberFormat="0" applyFill="0" applyBorder="0" applyAlignment="0" applyProtection="0"/>
    <xf numFmtId="0" fontId="8" fillId="0" borderId="0"/>
    <xf numFmtId="0" fontId="8" fillId="0" borderId="0"/>
    <xf numFmtId="0" fontId="7" fillId="0" borderId="0"/>
    <xf numFmtId="0" fontId="16" fillId="0" borderId="0"/>
    <xf numFmtId="0" fontId="16" fillId="0" borderId="0"/>
    <xf numFmtId="0" fontId="7" fillId="0" borderId="0"/>
    <xf numFmtId="0" fontId="56" fillId="0" borderId="0"/>
    <xf numFmtId="0" fontId="7" fillId="0" borderId="0"/>
    <xf numFmtId="0" fontId="16" fillId="0" borderId="0"/>
    <xf numFmtId="0" fontId="7" fillId="0" borderId="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63" fillId="0" borderId="0" applyNumberFormat="0" applyFill="0" applyBorder="0" applyAlignment="0" applyProtection="0">
      <alignment vertical="top"/>
      <protection locked="0"/>
    </xf>
    <xf numFmtId="0" fontId="62"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5" fillId="0" borderId="0"/>
    <xf numFmtId="0" fontId="5" fillId="0" borderId="0"/>
    <xf numFmtId="0" fontId="16" fillId="0" borderId="0"/>
  </cellStyleXfs>
  <cellXfs count="1235">
    <xf numFmtId="0" fontId="0" fillId="0" borderId="0" xfId="0"/>
    <xf numFmtId="0" fontId="37" fillId="26" borderId="10" xfId="3713" applyFont="1" applyFill="1" applyBorder="1" applyAlignment="1">
      <alignment horizontal="center"/>
    </xf>
    <xf numFmtId="0" fontId="0" fillId="0" borderId="0" xfId="0" applyAlignment="1">
      <alignment horizontal="left" indent="2"/>
    </xf>
    <xf numFmtId="0" fontId="0" fillId="0" borderId="0" xfId="0" applyFill="1"/>
    <xf numFmtId="0" fontId="0" fillId="25" borderId="0" xfId="0" applyFill="1"/>
    <xf numFmtId="0" fontId="37" fillId="26" borderId="15" xfId="3713" applyFont="1" applyFill="1" applyBorder="1" applyAlignment="1">
      <alignment horizontal="left" wrapText="1"/>
    </xf>
    <xf numFmtId="0" fontId="44" fillId="24" borderId="15" xfId="1259" applyFont="1" applyFill="1" applyBorder="1" applyAlignment="1" applyProtection="1">
      <alignment horizontal="left" vertical="center" wrapText="1"/>
      <protection locked="0"/>
    </xf>
    <xf numFmtId="0" fontId="39" fillId="24" borderId="15" xfId="1259" applyFont="1" applyFill="1" applyBorder="1" applyAlignment="1" applyProtection="1">
      <alignment horizontal="center" vertical="center" wrapText="1"/>
      <protection locked="0"/>
    </xf>
    <xf numFmtId="0" fontId="40" fillId="24" borderId="15" xfId="1259" applyFont="1" applyFill="1" applyBorder="1" applyAlignment="1" applyProtection="1">
      <alignment horizontal="left" vertical="center" wrapText="1"/>
      <protection locked="0"/>
    </xf>
    <xf numFmtId="0" fontId="39" fillId="0" borderId="15" xfId="8229" applyFont="1" applyFill="1" applyBorder="1" applyAlignment="1">
      <alignment horizontal="center" vertical="center" wrapText="1"/>
    </xf>
    <xf numFmtId="0" fontId="40" fillId="0" borderId="15" xfId="1259" applyFont="1" applyFill="1" applyBorder="1" applyAlignment="1" applyProtection="1">
      <alignment wrapText="1"/>
      <protection locked="0"/>
    </xf>
    <xf numFmtId="0" fontId="40" fillId="0" borderId="15" xfId="1259" applyFont="1" applyFill="1" applyBorder="1" applyAlignment="1" applyProtection="1">
      <alignment horizontal="left" vertical="center" wrapText="1" indent="2"/>
      <protection locked="0"/>
    </xf>
    <xf numFmtId="0" fontId="39" fillId="0" borderId="15" xfId="1259" applyFont="1" applyFill="1" applyBorder="1" applyAlignment="1" applyProtection="1">
      <alignment horizontal="center" vertical="center" wrapText="1"/>
      <protection locked="0"/>
    </xf>
    <xf numFmtId="0" fontId="39" fillId="0" borderId="15" xfId="1259" applyFont="1" applyFill="1" applyBorder="1" applyAlignment="1" applyProtection="1">
      <alignment horizontal="left" vertical="center" wrapText="1" indent="2"/>
      <protection locked="0"/>
    </xf>
    <xf numFmtId="0" fontId="39" fillId="0" borderId="15" xfId="1259" applyFont="1" applyFill="1" applyBorder="1" applyAlignment="1" applyProtection="1">
      <alignment horizontal="left" vertical="center" wrapText="1"/>
      <protection locked="0"/>
    </xf>
    <xf numFmtId="0" fontId="39" fillId="0" borderId="15" xfId="9295" applyFont="1" applyFill="1" applyBorder="1" applyAlignment="1" applyProtection="1">
      <alignment horizontal="center" vertical="center" wrapText="1"/>
      <protection locked="0"/>
    </xf>
    <xf numFmtId="0" fontId="39" fillId="25" borderId="15" xfId="8229" applyFont="1" applyFill="1" applyBorder="1" applyAlignment="1" applyProtection="1">
      <alignment horizontal="center" vertical="center"/>
    </xf>
    <xf numFmtId="0" fontId="40" fillId="25" borderId="15" xfId="8229" applyFont="1" applyFill="1" applyBorder="1" applyAlignment="1" applyProtection="1">
      <alignment horizontal="left" vertical="center"/>
      <protection locked="0"/>
    </xf>
    <xf numFmtId="0" fontId="39" fillId="25" borderId="15" xfId="1259" applyFont="1" applyFill="1" applyBorder="1" applyAlignment="1" applyProtection="1">
      <alignment horizontal="left" vertical="center" wrapText="1"/>
      <protection locked="0"/>
    </xf>
    <xf numFmtId="0" fontId="39" fillId="25" borderId="15" xfId="1259" applyFont="1" applyFill="1" applyBorder="1" applyAlignment="1" applyProtection="1">
      <alignment horizontal="center" vertical="center"/>
      <protection locked="0"/>
    </xf>
    <xf numFmtId="0" fontId="40" fillId="25" borderId="15" xfId="1259" applyFont="1" applyFill="1" applyBorder="1" applyAlignment="1" applyProtection="1">
      <alignment horizontal="left" vertical="center" wrapText="1"/>
      <protection locked="0"/>
    </xf>
    <xf numFmtId="0" fontId="39" fillId="0" borderId="15" xfId="8229" applyFont="1" applyBorder="1" applyAlignment="1" applyProtection="1">
      <alignment horizontal="center" vertical="center"/>
    </xf>
    <xf numFmtId="0" fontId="39" fillId="0" borderId="15" xfId="1259" applyFont="1" applyFill="1" applyBorder="1" applyAlignment="1">
      <alignment horizontal="left" vertical="center" wrapText="1"/>
    </xf>
    <xf numFmtId="0" fontId="40" fillId="0" borderId="15" xfId="1259" applyFont="1" applyBorder="1" applyAlignment="1">
      <alignment wrapText="1"/>
    </xf>
    <xf numFmtId="0" fontId="39" fillId="0" borderId="15" xfId="1259" applyFont="1" applyFill="1" applyBorder="1" applyAlignment="1">
      <alignment horizontal="left" vertical="center" wrapText="1" indent="2"/>
    </xf>
    <xf numFmtId="0" fontId="39" fillId="0" borderId="15" xfId="1259" applyFont="1" applyBorder="1" applyAlignment="1">
      <alignment horizontal="center" vertical="center" wrapText="1"/>
    </xf>
    <xf numFmtId="0" fontId="39" fillId="0" borderId="15" xfId="1259" applyFont="1" applyFill="1" applyBorder="1" applyAlignment="1">
      <alignment horizontal="center" vertical="center" wrapText="1"/>
    </xf>
    <xf numFmtId="0" fontId="40" fillId="0" borderId="15" xfId="1259" applyFont="1" applyFill="1" applyBorder="1" applyAlignment="1">
      <alignment wrapText="1"/>
    </xf>
    <xf numFmtId="0" fontId="39" fillId="25" borderId="15" xfId="1259" applyFont="1" applyFill="1" applyBorder="1" applyAlignment="1" applyProtection="1">
      <alignment horizontal="center" vertical="center" wrapText="1"/>
      <protection locked="0"/>
    </xf>
    <xf numFmtId="0" fontId="39" fillId="25" borderId="15" xfId="8229" applyFont="1" applyFill="1" applyBorder="1" applyAlignment="1" applyProtection="1">
      <alignment horizontal="left" vertical="center" wrapText="1"/>
      <protection locked="0"/>
    </xf>
    <xf numFmtId="0" fontId="39" fillId="25" borderId="15" xfId="8229" applyFont="1" applyFill="1" applyBorder="1" applyAlignment="1" applyProtection="1">
      <alignment horizontal="left" vertical="center" wrapText="1" indent="2"/>
      <protection locked="0"/>
    </xf>
    <xf numFmtId="0" fontId="39" fillId="25" borderId="15" xfId="8229" applyFont="1" applyFill="1" applyBorder="1" applyAlignment="1" applyProtection="1">
      <alignment horizontal="center" vertical="center"/>
      <protection locked="0"/>
    </xf>
    <xf numFmtId="0" fontId="40" fillId="25" borderId="15" xfId="8229" applyFont="1" applyFill="1" applyBorder="1" applyAlignment="1" applyProtection="1">
      <alignment horizontal="left"/>
      <protection locked="0"/>
    </xf>
    <xf numFmtId="0" fontId="40" fillId="25" borderId="15" xfId="8229" applyFont="1" applyFill="1" applyBorder="1" applyAlignment="1" applyProtection="1">
      <alignment horizontal="left" wrapText="1"/>
      <protection locked="0"/>
    </xf>
    <xf numFmtId="0" fontId="39" fillId="0" borderId="15" xfId="8229" applyFont="1" applyFill="1" applyBorder="1" applyAlignment="1" applyProtection="1">
      <alignment horizontal="left" vertical="center" wrapText="1" indent="2"/>
      <protection locked="0"/>
    </xf>
    <xf numFmtId="0" fontId="39" fillId="0" borderId="15" xfId="8229" applyFont="1" applyFill="1" applyBorder="1" applyAlignment="1" applyProtection="1">
      <alignment horizontal="center" vertical="center"/>
      <protection locked="0"/>
    </xf>
    <xf numFmtId="0" fontId="40" fillId="0" borderId="15" xfId="8229" applyFont="1" applyFill="1" applyBorder="1" applyAlignment="1" applyProtection="1">
      <alignment horizontal="left"/>
      <protection locked="0"/>
    </xf>
    <xf numFmtId="0" fontId="39" fillId="25" borderId="15" xfId="1259" applyFont="1" applyFill="1" applyBorder="1" applyAlignment="1">
      <alignment vertical="center" wrapText="1"/>
    </xf>
    <xf numFmtId="0" fontId="39" fillId="25" borderId="15" xfId="1259" applyFont="1" applyFill="1" applyBorder="1" applyAlignment="1">
      <alignment horizontal="center" vertical="center"/>
    </xf>
    <xf numFmtId="0" fontId="40" fillId="25" borderId="15" xfId="1259" applyFont="1" applyFill="1" applyBorder="1" applyAlignment="1">
      <alignment horizontal="left" vertical="center" wrapText="1"/>
    </xf>
    <xf numFmtId="0" fontId="39" fillId="25" borderId="15" xfId="1259" applyFont="1" applyFill="1" applyBorder="1" applyAlignment="1" applyProtection="1">
      <alignment vertical="center" wrapText="1"/>
    </xf>
    <xf numFmtId="49" fontId="40" fillId="25" borderId="15" xfId="1259" applyNumberFormat="1" applyFont="1" applyFill="1" applyBorder="1" applyAlignment="1" applyProtection="1">
      <alignment horizontal="left" vertical="center" wrapText="1"/>
    </xf>
    <xf numFmtId="0" fontId="39" fillId="0" borderId="15" xfId="1259" applyFont="1" applyFill="1" applyBorder="1" applyAlignment="1" applyProtection="1">
      <alignment vertical="center" wrapText="1"/>
      <protection locked="0"/>
    </xf>
    <xf numFmtId="0" fontId="40" fillId="0" borderId="15" xfId="1259" applyFont="1" applyFill="1" applyBorder="1" applyAlignment="1" applyProtection="1">
      <alignment vertical="center" wrapText="1"/>
      <protection locked="0"/>
    </xf>
    <xf numFmtId="0" fontId="40" fillId="0" borderId="15" xfId="15888" applyFont="1" applyFill="1" applyBorder="1" applyAlignment="1" applyProtection="1">
      <alignment horizontal="left" vertical="center" wrapText="1"/>
      <protection locked="0"/>
    </xf>
    <xf numFmtId="0" fontId="39" fillId="0" borderId="15" xfId="8229" applyFont="1" applyBorder="1" applyAlignment="1" applyProtection="1">
      <alignment horizontal="left" vertical="center" wrapText="1"/>
    </xf>
    <xf numFmtId="0" fontId="40" fillId="0" borderId="15" xfId="8229" applyFont="1" applyBorder="1" applyAlignment="1" applyProtection="1">
      <alignment horizontal="left" vertical="center"/>
      <protection locked="0"/>
    </xf>
    <xf numFmtId="0" fontId="39" fillId="0" borderId="15" xfId="8229" applyFont="1" applyFill="1" applyBorder="1" applyAlignment="1" applyProtection="1">
      <alignment horizontal="left" vertical="center" wrapText="1"/>
    </xf>
    <xf numFmtId="0" fontId="40" fillId="0" borderId="15" xfId="8229" applyFont="1" applyBorder="1" applyAlignment="1" applyProtection="1">
      <alignment horizontal="left" vertical="center" wrapText="1"/>
      <protection locked="0"/>
    </xf>
    <xf numFmtId="0" fontId="39" fillId="0" borderId="15" xfId="8229" applyFont="1" applyBorder="1" applyAlignment="1" applyProtection="1">
      <alignment horizontal="center" vertical="center"/>
      <protection locked="0"/>
    </xf>
    <xf numFmtId="0" fontId="40" fillId="0" borderId="15" xfId="8229" applyFont="1" applyBorder="1" applyAlignment="1" applyProtection="1">
      <alignment horizontal="left"/>
      <protection locked="0"/>
    </xf>
    <xf numFmtId="0" fontId="40" fillId="0" borderId="15" xfId="1259" applyFont="1" applyFill="1" applyBorder="1" applyAlignment="1" applyProtection="1">
      <alignment horizontal="left" vertical="center" wrapText="1"/>
    </xf>
    <xf numFmtId="0" fontId="39" fillId="29" borderId="15" xfId="1259" applyFont="1" applyFill="1" applyBorder="1" applyAlignment="1" applyProtection="1">
      <alignment horizontal="center" vertical="center" wrapText="1"/>
      <protection locked="0"/>
    </xf>
    <xf numFmtId="0" fontId="40" fillId="25" borderId="15" xfId="1259" applyFont="1" applyFill="1" applyBorder="1" applyAlignment="1" applyProtection="1">
      <alignment wrapText="1"/>
      <protection locked="0"/>
    </xf>
    <xf numFmtId="0" fontId="39" fillId="25" borderId="15" xfId="1259" applyFont="1" applyFill="1" applyBorder="1" applyAlignment="1" applyProtection="1">
      <alignment vertical="center" wrapText="1"/>
      <protection locked="0"/>
    </xf>
    <xf numFmtId="0" fontId="39" fillId="25" borderId="15" xfId="1259" applyFont="1" applyFill="1" applyBorder="1" applyAlignment="1" applyProtection="1">
      <alignment horizontal="left" vertical="center" wrapText="1" indent="2"/>
      <protection locked="0"/>
    </xf>
    <xf numFmtId="49" fontId="40" fillId="25" borderId="15" xfId="1259" applyNumberFormat="1" applyFont="1" applyFill="1" applyBorder="1" applyAlignment="1" applyProtection="1">
      <alignment horizontal="left" vertical="center" wrapText="1"/>
      <protection locked="0"/>
    </xf>
    <xf numFmtId="0" fontId="40" fillId="0" borderId="15" xfId="1259" applyFont="1" applyFill="1" applyBorder="1" applyAlignment="1" applyProtection="1">
      <alignment horizontal="left" vertical="center" wrapText="1"/>
      <protection locked="0"/>
    </xf>
    <xf numFmtId="0" fontId="40" fillId="29" borderId="15" xfId="1259" applyFont="1" applyFill="1" applyBorder="1" applyAlignment="1" applyProtection="1">
      <alignment vertical="center" wrapText="1"/>
      <protection locked="0"/>
    </xf>
    <xf numFmtId="0" fontId="40" fillId="25" borderId="15" xfId="1259" applyFont="1" applyFill="1" applyBorder="1" applyAlignment="1" applyProtection="1">
      <alignment vertical="center" wrapText="1"/>
      <protection locked="0"/>
    </xf>
    <xf numFmtId="0" fontId="36" fillId="26" borderId="15" xfId="3713" applyFont="1" applyFill="1" applyBorder="1" applyAlignment="1">
      <alignment horizontal="center" vertical="center"/>
    </xf>
    <xf numFmtId="0" fontId="36" fillId="26" borderId="15" xfId="3713" applyFont="1" applyFill="1" applyBorder="1" applyAlignment="1">
      <alignment horizontal="center" wrapText="1"/>
    </xf>
    <xf numFmtId="0" fontId="0" fillId="0" borderId="15" xfId="0" applyFont="1" applyBorder="1" applyAlignment="1">
      <alignment wrapText="1"/>
    </xf>
    <xf numFmtId="0" fontId="0" fillId="0" borderId="15" xfId="0" applyFont="1" applyBorder="1"/>
    <xf numFmtId="0" fontId="0" fillId="0" borderId="15" xfId="0" applyFill="1" applyBorder="1" applyAlignment="1">
      <alignment wrapText="1"/>
    </xf>
    <xf numFmtId="0" fontId="0" fillId="0" borderId="15" xfId="0" applyFont="1" applyFill="1" applyBorder="1" applyAlignment="1">
      <alignment wrapText="1"/>
    </xf>
    <xf numFmtId="0" fontId="39" fillId="0" borderId="15" xfId="8423" applyFont="1" applyFill="1" applyBorder="1" applyAlignment="1" applyProtection="1">
      <alignment horizontal="left" vertical="center" wrapText="1"/>
      <protection locked="0"/>
    </xf>
    <xf numFmtId="0" fontId="39" fillId="0" borderId="15" xfId="8423" applyFont="1" applyFill="1" applyBorder="1" applyAlignment="1" applyProtection="1">
      <alignment horizontal="left" vertical="center" wrapText="1" indent="2"/>
      <protection locked="0"/>
    </xf>
    <xf numFmtId="0" fontId="39" fillId="0" borderId="15" xfId="8423" applyFont="1" applyFill="1" applyBorder="1" applyAlignment="1" applyProtection="1">
      <alignment vertical="center" wrapText="1"/>
      <protection locked="0"/>
    </xf>
    <xf numFmtId="0" fontId="41" fillId="24" borderId="15" xfId="2823" applyFont="1" applyFill="1" applyBorder="1" applyAlignment="1">
      <alignment vertical="center" wrapText="1"/>
    </xf>
    <xf numFmtId="0" fontId="39" fillId="24" borderId="15" xfId="2823" applyFont="1" applyFill="1" applyBorder="1" applyAlignment="1">
      <alignment horizontal="center" vertical="center" wrapText="1"/>
    </xf>
    <xf numFmtId="0" fontId="39" fillId="29" borderId="15" xfId="1259" applyFont="1" applyFill="1" applyBorder="1" applyAlignment="1" applyProtection="1">
      <alignment horizontal="left" vertical="center" wrapText="1" indent="2"/>
      <protection locked="0"/>
    </xf>
    <xf numFmtId="0" fontId="39" fillId="25" borderId="15" xfId="8423" applyFont="1" applyFill="1" applyBorder="1" applyAlignment="1" applyProtection="1">
      <alignment vertical="center" wrapText="1"/>
      <protection locked="0"/>
    </xf>
    <xf numFmtId="0" fontId="39" fillId="25" borderId="15" xfId="8423" applyFont="1" applyFill="1" applyBorder="1" applyAlignment="1" applyProtection="1">
      <alignment horizontal="left" vertical="center" wrapText="1" indent="2"/>
      <protection locked="0"/>
    </xf>
    <xf numFmtId="0" fontId="39" fillId="0" borderId="15" xfId="8213" applyFont="1" applyFill="1" applyBorder="1" applyAlignment="1" applyProtection="1">
      <alignment horizontal="left" vertical="center" wrapText="1"/>
      <protection locked="0"/>
    </xf>
    <xf numFmtId="0" fontId="39" fillId="0" borderId="15" xfId="8213" applyFont="1" applyFill="1" applyBorder="1" applyAlignment="1">
      <alignment horizontal="center" vertical="center" wrapText="1"/>
    </xf>
    <xf numFmtId="0" fontId="39" fillId="0" borderId="15" xfId="8213" applyFont="1" applyBorder="1" applyAlignment="1" applyProtection="1">
      <alignment horizontal="center" vertical="center"/>
      <protection locked="0"/>
    </xf>
    <xf numFmtId="0" fontId="40" fillId="0" borderId="15" xfId="8213" applyFont="1" applyFill="1" applyBorder="1" applyAlignment="1" applyProtection="1">
      <alignment horizontal="left" vertical="center" wrapText="1"/>
      <protection locked="0"/>
    </xf>
    <xf numFmtId="0" fontId="39" fillId="0" borderId="15" xfId="8424" applyFont="1" applyFill="1" applyBorder="1" applyAlignment="1" applyProtection="1">
      <alignment horizontal="left" vertical="center" wrapText="1"/>
      <protection locked="0"/>
    </xf>
    <xf numFmtId="0" fontId="39" fillId="0" borderId="15" xfId="9294" applyFont="1" applyBorder="1" applyAlignment="1" applyProtection="1">
      <alignment horizontal="center" vertical="center" wrapText="1"/>
      <protection locked="0"/>
    </xf>
    <xf numFmtId="0" fontId="40" fillId="0" borderId="15" xfId="9294" applyFont="1" applyBorder="1" applyAlignment="1" applyProtection="1">
      <alignment vertical="center" wrapText="1"/>
      <protection locked="0"/>
    </xf>
    <xf numFmtId="0" fontId="39" fillId="0" borderId="15" xfId="8424" applyFont="1" applyFill="1" applyBorder="1" applyAlignment="1" applyProtection="1">
      <alignment vertical="center" wrapText="1"/>
      <protection locked="0"/>
    </xf>
    <xf numFmtId="0" fontId="39" fillId="0" borderId="15" xfId="9294" applyFont="1" applyFill="1" applyBorder="1" applyAlignment="1" applyProtection="1">
      <alignment horizontal="center" vertical="center" wrapText="1"/>
      <protection locked="0"/>
    </xf>
    <xf numFmtId="0" fontId="40" fillId="0" borderId="15" xfId="9294" applyFont="1" applyFill="1" applyBorder="1" applyAlignment="1" applyProtection="1">
      <alignment vertical="center" wrapText="1"/>
      <protection locked="0"/>
    </xf>
    <xf numFmtId="0" fontId="39" fillId="25" borderId="15" xfId="8424" applyFont="1" applyFill="1" applyBorder="1" applyAlignment="1" applyProtection="1">
      <alignment horizontal="left" vertical="center" wrapText="1" indent="2"/>
      <protection locked="0"/>
    </xf>
    <xf numFmtId="0" fontId="39" fillId="0" borderId="15" xfId="8424" applyFont="1" applyFill="1" applyBorder="1" applyAlignment="1" applyProtection="1">
      <alignment horizontal="left" vertical="center" wrapText="1" indent="2"/>
      <protection locked="0"/>
    </xf>
    <xf numFmtId="0" fontId="39" fillId="0" borderId="15" xfId="1261" applyFont="1" applyFill="1" applyBorder="1" applyAlignment="1" applyProtection="1">
      <alignment vertical="center" wrapText="1"/>
      <protection locked="0"/>
    </xf>
    <xf numFmtId="0" fontId="36" fillId="26" borderId="15" xfId="3713" applyFont="1" applyFill="1" applyBorder="1" applyAlignment="1">
      <alignment horizontal="center"/>
    </xf>
    <xf numFmtId="0" fontId="39" fillId="29" borderId="15" xfId="9294" applyFont="1" applyFill="1" applyBorder="1" applyAlignment="1" applyProtection="1">
      <alignment horizontal="center" vertical="center" wrapText="1"/>
      <protection locked="0"/>
    </xf>
    <xf numFmtId="0" fontId="41" fillId="24" borderId="15" xfId="8202" applyFont="1" applyFill="1" applyBorder="1" applyAlignment="1">
      <alignment vertical="center" wrapText="1"/>
    </xf>
    <xf numFmtId="0" fontId="39" fillId="24" borderId="15" xfId="8202" applyFont="1" applyFill="1" applyBorder="1" applyAlignment="1">
      <alignment horizontal="center" vertical="center" wrapText="1"/>
    </xf>
    <xf numFmtId="0" fontId="40" fillId="24" borderId="15" xfId="8202" applyFont="1" applyFill="1" applyBorder="1" applyAlignment="1">
      <alignment horizontal="left" vertical="center" wrapText="1"/>
    </xf>
    <xf numFmtId="0" fontId="39" fillId="0" borderId="15" xfId="1259" applyFont="1" applyFill="1" applyBorder="1" applyAlignment="1" applyProtection="1">
      <alignment horizontal="left" wrapText="1"/>
      <protection locked="0"/>
    </xf>
    <xf numFmtId="0" fontId="39" fillId="0" borderId="15" xfId="1259" applyFont="1" applyBorder="1" applyAlignment="1" applyProtection="1">
      <alignment horizontal="center" vertical="center" wrapText="1"/>
      <protection locked="0"/>
    </xf>
    <xf numFmtId="0" fontId="40" fillId="0" borderId="15" xfId="1259" applyFont="1" applyBorder="1" applyAlignment="1" applyProtection="1">
      <alignment wrapText="1"/>
      <protection locked="0"/>
    </xf>
    <xf numFmtId="0" fontId="41" fillId="24" borderId="15" xfId="8052" applyFont="1" applyFill="1" applyBorder="1" applyAlignment="1">
      <alignment vertical="center" wrapText="1"/>
    </xf>
    <xf numFmtId="0" fontId="39" fillId="24" borderId="15" xfId="8052" applyFont="1" applyFill="1" applyBorder="1" applyAlignment="1">
      <alignment horizontal="center" vertical="center" wrapText="1"/>
    </xf>
    <xf numFmtId="0" fontId="40" fillId="24" borderId="15" xfId="8052" applyFont="1" applyFill="1" applyBorder="1" applyAlignment="1">
      <alignment horizontal="left" vertical="center" wrapText="1"/>
    </xf>
    <xf numFmtId="0" fontId="40" fillId="0" borderId="15" xfId="1259" applyFont="1" applyBorder="1" applyAlignment="1" applyProtection="1">
      <alignment vertical="center" wrapText="1"/>
      <protection locked="0"/>
    </xf>
    <xf numFmtId="0" fontId="40" fillId="29" borderId="15" xfId="1259" applyFont="1" applyFill="1" applyBorder="1" applyAlignment="1" applyProtection="1">
      <alignment wrapText="1"/>
      <protection locked="0"/>
    </xf>
    <xf numFmtId="0" fontId="39" fillId="0" borderId="15" xfId="1259" applyFont="1" applyFill="1" applyBorder="1" applyAlignment="1" applyProtection="1">
      <alignment wrapText="1"/>
      <protection locked="0"/>
    </xf>
    <xf numFmtId="0" fontId="39" fillId="0" borderId="15" xfId="1259" applyFont="1" applyFill="1" applyBorder="1" applyAlignment="1" applyProtection="1">
      <alignment horizontal="left" wrapText="1" indent="2"/>
      <protection locked="0"/>
    </xf>
    <xf numFmtId="0" fontId="39" fillId="0" borderId="15" xfId="1259" applyFont="1" applyFill="1" applyBorder="1" applyAlignment="1" applyProtection="1">
      <alignment horizontal="left" wrapText="1"/>
    </xf>
    <xf numFmtId="0" fontId="39" fillId="0" borderId="15" xfId="1259" applyFont="1" applyFill="1" applyBorder="1" applyAlignment="1" applyProtection="1">
      <alignment horizontal="center" vertical="center" wrapText="1"/>
    </xf>
    <xf numFmtId="0" fontId="40" fillId="0" borderId="15" xfId="1259" applyFont="1" applyFill="1" applyBorder="1" applyAlignment="1" applyProtection="1">
      <alignment wrapText="1"/>
    </xf>
    <xf numFmtId="0" fontId="41" fillId="24" borderId="15" xfId="8038" applyFont="1" applyFill="1" applyBorder="1" applyAlignment="1">
      <alignment vertical="center" wrapText="1"/>
    </xf>
    <xf numFmtId="0" fontId="39" fillId="24" borderId="15" xfId="8038" applyFont="1" applyFill="1" applyBorder="1" applyAlignment="1">
      <alignment horizontal="center" vertical="center" wrapText="1"/>
    </xf>
    <xf numFmtId="0" fontId="40" fillId="24" borderId="15" xfId="8038" applyFont="1" applyFill="1" applyBorder="1" applyAlignment="1">
      <alignment horizontal="left" vertical="center" wrapText="1"/>
    </xf>
    <xf numFmtId="0" fontId="41" fillId="24" borderId="15" xfId="8137" applyFont="1" applyFill="1" applyBorder="1" applyAlignment="1">
      <alignment vertical="center" wrapText="1"/>
    </xf>
    <xf numFmtId="0" fontId="39" fillId="24" borderId="15" xfId="8137" applyFont="1" applyFill="1" applyBorder="1" applyAlignment="1">
      <alignment horizontal="center" vertical="center" wrapText="1"/>
    </xf>
    <xf numFmtId="0" fontId="40" fillId="24" borderId="15" xfId="8137" applyFont="1" applyFill="1" applyBorder="1" applyAlignment="1">
      <alignment horizontal="left" vertical="center" wrapText="1"/>
    </xf>
    <xf numFmtId="0" fontId="45" fillId="0" borderId="15" xfId="1259" applyFont="1" applyFill="1" applyBorder="1" applyAlignment="1" applyProtection="1">
      <alignment horizontal="center" vertical="center" wrapText="1"/>
      <protection locked="0"/>
    </xf>
    <xf numFmtId="0" fontId="41" fillId="24" borderId="15" xfId="8178" applyFont="1" applyFill="1" applyBorder="1" applyAlignment="1">
      <alignment vertical="center" wrapText="1"/>
    </xf>
    <xf numFmtId="0" fontId="39" fillId="24" borderId="15" xfId="8178" applyFont="1" applyFill="1" applyBorder="1" applyAlignment="1">
      <alignment horizontal="center" vertical="center" wrapText="1"/>
    </xf>
    <xf numFmtId="0" fontId="40" fillId="24" borderId="15" xfId="8178" applyFont="1" applyFill="1" applyBorder="1" applyAlignment="1">
      <alignment horizontal="left" vertical="center" wrapText="1"/>
    </xf>
    <xf numFmtId="0" fontId="39" fillId="25" borderId="15" xfId="1259" applyFont="1" applyFill="1" applyBorder="1" applyAlignment="1" applyProtection="1">
      <alignment horizontal="left" wrapText="1"/>
      <protection locked="0"/>
    </xf>
    <xf numFmtId="0" fontId="39" fillId="0" borderId="15" xfId="1259" applyFont="1" applyBorder="1" applyAlignment="1" applyProtection="1">
      <alignment horizontal="left" vertical="center" wrapText="1"/>
      <protection locked="0"/>
    </xf>
    <xf numFmtId="0" fontId="39" fillId="0" borderId="15" xfId="1259" applyFont="1" applyBorder="1" applyAlignment="1" applyProtection="1">
      <alignment vertical="center" wrapText="1"/>
      <protection locked="0"/>
    </xf>
    <xf numFmtId="0" fontId="44" fillId="24" borderId="15" xfId="1259" applyFont="1" applyFill="1" applyBorder="1" applyAlignment="1" applyProtection="1">
      <alignment horizontal="left" wrapText="1"/>
      <protection locked="0"/>
    </xf>
    <xf numFmtId="0" fontId="40" fillId="24" borderId="15" xfId="1259" applyFont="1" applyFill="1" applyBorder="1" applyAlignment="1" applyProtection="1">
      <alignment horizontal="left" wrapText="1"/>
      <protection locked="0"/>
    </xf>
    <xf numFmtId="0" fontId="41" fillId="24" borderId="15" xfId="8206" applyFont="1" applyFill="1" applyBorder="1" applyAlignment="1">
      <alignment vertical="center" wrapText="1"/>
    </xf>
    <xf numFmtId="0" fontId="39" fillId="24" borderId="15" xfId="8206" applyFont="1" applyFill="1" applyBorder="1" applyAlignment="1">
      <alignment horizontal="center" vertical="center" wrapText="1"/>
    </xf>
    <xf numFmtId="0" fontId="40" fillId="24" borderId="15" xfId="8206" applyFont="1" applyFill="1" applyBorder="1" applyAlignment="1">
      <alignment horizontal="left" vertical="center" wrapText="1"/>
    </xf>
    <xf numFmtId="0" fontId="39" fillId="0" borderId="15" xfId="8423" applyFont="1" applyFill="1" applyBorder="1" applyAlignment="1" applyProtection="1">
      <alignment vertical="top" wrapText="1"/>
      <protection locked="0"/>
    </xf>
    <xf numFmtId="0" fontId="39" fillId="0" borderId="15" xfId="9294" applyFont="1" applyFill="1" applyBorder="1" applyAlignment="1" applyProtection="1">
      <alignment vertical="center" wrapText="1"/>
      <protection locked="0"/>
    </xf>
    <xf numFmtId="0" fontId="39" fillId="0" borderId="15" xfId="8423" applyFont="1" applyFill="1" applyBorder="1" applyAlignment="1" applyProtection="1">
      <alignment horizontal="left" vertical="top" wrapText="1" indent="2"/>
      <protection locked="0"/>
    </xf>
    <xf numFmtId="0" fontId="39" fillId="25" borderId="15" xfId="8423" applyFont="1" applyFill="1" applyBorder="1" applyAlignment="1" applyProtection="1">
      <alignment horizontal="left" vertical="top" wrapText="1" indent="2"/>
      <protection locked="0"/>
    </xf>
    <xf numFmtId="0" fontId="39" fillId="0" borderId="15" xfId="1259" applyFont="1" applyBorder="1" applyAlignment="1" applyProtection="1">
      <alignment horizontal="left" wrapText="1" indent="2"/>
      <protection locked="0"/>
    </xf>
    <xf numFmtId="0" fontId="39" fillId="0" borderId="15" xfId="1259" applyFont="1" applyFill="1" applyBorder="1" applyAlignment="1" applyProtection="1">
      <alignment horizontal="left" vertical="center" wrapText="1"/>
    </xf>
    <xf numFmtId="0" fontId="40" fillId="0" borderId="15" xfId="1259" applyFont="1" applyFill="1" applyBorder="1" applyAlignment="1" applyProtection="1">
      <alignment horizontal="center" vertical="center" wrapText="1"/>
      <protection locked="0"/>
    </xf>
    <xf numFmtId="0" fontId="41" fillId="24" borderId="15" xfId="1259" applyFont="1" applyFill="1" applyBorder="1" applyAlignment="1" applyProtection="1">
      <alignment horizontal="left" vertical="center" wrapText="1"/>
      <protection locked="0"/>
    </xf>
    <xf numFmtId="0" fontId="40" fillId="24" borderId="15" xfId="1259" applyFont="1" applyFill="1" applyBorder="1" applyAlignment="1" applyProtection="1">
      <alignment horizontal="center" vertical="center" wrapText="1"/>
      <protection locked="0"/>
    </xf>
    <xf numFmtId="0" fontId="39" fillId="0" borderId="15" xfId="8207" applyFont="1" applyBorder="1" applyAlignment="1">
      <alignment wrapText="1"/>
    </xf>
    <xf numFmtId="0" fontId="39" fillId="0" borderId="15" xfId="1273" applyFont="1" applyFill="1" applyBorder="1" applyAlignment="1" applyProtection="1">
      <alignment vertical="center" wrapText="1"/>
      <protection locked="0"/>
    </xf>
    <xf numFmtId="49" fontId="40" fillId="0" borderId="15" xfId="1259" applyNumberFormat="1" applyFont="1" applyFill="1" applyBorder="1" applyAlignment="1" applyProtection="1">
      <alignment horizontal="left" vertical="center" wrapText="1"/>
      <protection locked="0"/>
    </xf>
    <xf numFmtId="0" fontId="39" fillId="0" borderId="15" xfId="1259" applyFont="1" applyBorder="1" applyAlignment="1" applyProtection="1">
      <alignment horizontal="center" vertical="center"/>
      <protection locked="0"/>
    </xf>
    <xf numFmtId="0" fontId="39" fillId="0" borderId="15" xfId="1259" applyFont="1" applyFill="1" applyBorder="1" applyAlignment="1" applyProtection="1">
      <alignment horizontal="left" vertical="center" wrapText="1" indent="4"/>
      <protection locked="0"/>
    </xf>
    <xf numFmtId="49" fontId="40" fillId="29" borderId="15" xfId="1259" applyNumberFormat="1" applyFont="1" applyFill="1" applyBorder="1" applyAlignment="1" applyProtection="1">
      <alignment horizontal="left" vertical="center" wrapText="1"/>
      <protection locked="0"/>
    </xf>
    <xf numFmtId="0" fontId="40" fillId="24" borderId="15" xfId="8227" applyFont="1" applyFill="1" applyBorder="1" applyAlignment="1">
      <alignment horizontal="center" vertical="center" wrapText="1"/>
    </xf>
    <xf numFmtId="49" fontId="39" fillId="0" borderId="15" xfId="1259" applyNumberFormat="1" applyFont="1" applyFill="1" applyBorder="1" applyAlignment="1" applyProtection="1">
      <alignment horizontal="left" vertical="center" wrapText="1"/>
      <protection locked="0"/>
    </xf>
    <xf numFmtId="0" fontId="39" fillId="0" borderId="15" xfId="8227" applyFont="1" applyFill="1" applyBorder="1" applyAlignment="1">
      <alignment horizontal="center" vertical="center" wrapText="1"/>
    </xf>
    <xf numFmtId="0" fontId="39" fillId="0" borderId="15" xfId="1259" applyFont="1" applyFill="1" applyBorder="1" applyAlignment="1" applyProtection="1">
      <alignment horizontal="center" vertical="center"/>
      <protection locked="0"/>
    </xf>
    <xf numFmtId="0" fontId="39" fillId="0" borderId="15" xfId="1259" applyFont="1" applyFill="1" applyBorder="1" applyAlignment="1" applyProtection="1">
      <alignment vertical="center" wrapText="1"/>
    </xf>
    <xf numFmtId="0" fontId="39" fillId="0" borderId="15" xfId="1259" applyFont="1" applyBorder="1" applyAlignment="1">
      <alignment horizontal="center" vertical="center"/>
    </xf>
    <xf numFmtId="0" fontId="40" fillId="0" borderId="15" xfId="1259" applyFont="1" applyFill="1" applyBorder="1" applyAlignment="1" applyProtection="1">
      <alignment vertical="center" wrapText="1"/>
    </xf>
    <xf numFmtId="0" fontId="39" fillId="0" borderId="15" xfId="1259" applyFont="1" applyFill="1" applyBorder="1" applyAlignment="1">
      <alignment horizontal="center" vertical="center"/>
    </xf>
    <xf numFmtId="49" fontId="40" fillId="0" borderId="15" xfId="1259" applyNumberFormat="1" applyFont="1" applyFill="1" applyBorder="1" applyAlignment="1" applyProtection="1">
      <alignment vertical="center" wrapText="1"/>
      <protection locked="0"/>
    </xf>
    <xf numFmtId="49" fontId="40" fillId="0" borderId="15" xfId="1259" applyNumberFormat="1" applyFont="1" applyFill="1" applyBorder="1" applyAlignment="1" applyProtection="1">
      <alignment vertical="center" wrapText="1"/>
    </xf>
    <xf numFmtId="0" fontId="39" fillId="0" borderId="15" xfId="9294" applyFont="1" applyFill="1" applyBorder="1" applyAlignment="1" applyProtection="1">
      <alignment horizontal="left" vertical="center" wrapText="1" indent="2"/>
      <protection locked="0"/>
    </xf>
    <xf numFmtId="0" fontId="39" fillId="0" borderId="15" xfId="9294" applyFont="1" applyFill="1" applyBorder="1" applyAlignment="1" applyProtection="1">
      <alignment horizontal="left" vertical="center" wrapText="1"/>
      <protection locked="0"/>
    </xf>
    <xf numFmtId="0" fontId="39" fillId="25" borderId="15" xfId="8229" applyFont="1" applyFill="1" applyBorder="1" applyAlignment="1" applyProtection="1">
      <alignment horizontal="left" vertical="top" wrapText="1" indent="2"/>
    </xf>
    <xf numFmtId="0" fontId="39" fillId="0" borderId="15" xfId="1280" applyFont="1" applyFill="1" applyBorder="1" applyAlignment="1" applyProtection="1">
      <alignment horizontal="left" vertical="center" wrapText="1"/>
      <protection locked="0"/>
    </xf>
    <xf numFmtId="0" fontId="39" fillId="0" borderId="15" xfId="0" applyFont="1" applyBorder="1" applyAlignment="1">
      <alignment horizontal="left" wrapText="1" indent="2"/>
    </xf>
    <xf numFmtId="0" fontId="39" fillId="0" borderId="15" xfId="0" applyFont="1" applyBorder="1" applyAlignment="1">
      <alignment wrapText="1"/>
    </xf>
    <xf numFmtId="0" fontId="39" fillId="0" borderId="0" xfId="0" applyFont="1"/>
    <xf numFmtId="0" fontId="39" fillId="25" borderId="24" xfId="1259" applyFont="1" applyFill="1" applyBorder="1" applyAlignment="1" applyProtection="1">
      <alignment horizontal="left" vertical="center" wrapText="1" indent="2"/>
      <protection locked="0"/>
    </xf>
    <xf numFmtId="0" fontId="39" fillId="25" borderId="24" xfId="1259" applyFont="1" applyFill="1" applyBorder="1" applyAlignment="1" applyProtection="1">
      <alignment horizontal="center" vertical="center" wrapText="1"/>
      <protection locked="0"/>
    </xf>
    <xf numFmtId="0" fontId="40" fillId="0" borderId="26" xfId="1259" applyFont="1" applyFill="1" applyBorder="1" applyAlignment="1" applyProtection="1">
      <alignment wrapText="1"/>
      <protection locked="0"/>
    </xf>
    <xf numFmtId="0" fontId="39" fillId="0" borderId="27" xfId="1259" applyFont="1" applyFill="1" applyBorder="1" applyAlignment="1" applyProtection="1">
      <alignment horizontal="center" vertical="center" wrapText="1"/>
      <protection locked="0"/>
    </xf>
    <xf numFmtId="0" fontId="39" fillId="0" borderId="27" xfId="1259" applyFont="1" applyFill="1" applyBorder="1" applyAlignment="1" applyProtection="1">
      <alignment horizontal="left" vertical="center" wrapText="1" indent="4"/>
      <protection locked="0"/>
    </xf>
    <xf numFmtId="0" fontId="40" fillId="0" borderId="27" xfId="1259" applyFont="1" applyBorder="1" applyAlignment="1" applyProtection="1">
      <alignment vertical="center" wrapText="1"/>
      <protection locked="0"/>
    </xf>
    <xf numFmtId="0" fontId="16" fillId="0" borderId="25" xfId="15891" applyBorder="1" applyAlignment="1">
      <alignment horizontal="center" wrapText="1"/>
    </xf>
    <xf numFmtId="0" fontId="16" fillId="0" borderId="63" xfId="15891" applyBorder="1" applyAlignment="1">
      <alignment horizontal="center" vertical="center" wrapText="1"/>
    </xf>
    <xf numFmtId="0" fontId="16" fillId="0" borderId="47" xfId="15891" applyBorder="1" applyAlignment="1">
      <alignment horizontal="center" vertical="center" wrapText="1"/>
    </xf>
    <xf numFmtId="0" fontId="16" fillId="0" borderId="25" xfId="15891" applyBorder="1" applyAlignment="1">
      <alignment horizontal="center" vertical="center" wrapText="1"/>
    </xf>
    <xf numFmtId="0" fontId="16" fillId="0" borderId="62" xfId="15891" applyBorder="1" applyAlignment="1">
      <alignment horizontal="center" wrapText="1"/>
    </xf>
    <xf numFmtId="0" fontId="16" fillId="0" borderId="47" xfId="15891" applyBorder="1" applyAlignment="1">
      <alignment horizontal="center" wrapText="1"/>
    </xf>
    <xf numFmtId="0" fontId="16" fillId="0" borderId="62" xfId="15891" applyBorder="1" applyAlignment="1">
      <alignment horizontal="center" vertical="center" wrapText="1"/>
    </xf>
    <xf numFmtId="0" fontId="13" fillId="0" borderId="0" xfId="15890"/>
    <xf numFmtId="0" fontId="16" fillId="0" borderId="0" xfId="15891"/>
    <xf numFmtId="0" fontId="16" fillId="0" borderId="35" xfId="15891" applyBorder="1" applyAlignment="1">
      <alignment horizontal="center" vertical="center" wrapText="1"/>
    </xf>
    <xf numFmtId="0" fontId="16" fillId="0" borderId="35" xfId="15891" applyFill="1" applyBorder="1" applyAlignment="1">
      <alignment horizontal="center" vertical="center" wrapText="1"/>
    </xf>
    <xf numFmtId="0" fontId="16" fillId="0" borderId="36" xfId="15891" applyBorder="1" applyAlignment="1">
      <alignment horizontal="center" vertical="center" wrapText="1"/>
    </xf>
    <xf numFmtId="0" fontId="16" fillId="0" borderId="38" xfId="15891" applyBorder="1" applyAlignment="1">
      <alignment horizontal="center" vertical="center" wrapText="1"/>
    </xf>
    <xf numFmtId="0" fontId="16" fillId="0" borderId="32" xfId="15891" applyBorder="1" applyAlignment="1">
      <alignment horizontal="center" vertical="center" wrapText="1"/>
    </xf>
    <xf numFmtId="0" fontId="16" fillId="0" borderId="33" xfId="15891" applyBorder="1" applyAlignment="1">
      <alignment horizontal="center" vertical="center" wrapText="1"/>
    </xf>
    <xf numFmtId="0" fontId="16" fillId="0" borderId="35" xfId="15891" applyBorder="1" applyAlignment="1">
      <alignment horizontal="center" wrapText="1"/>
    </xf>
    <xf numFmtId="0" fontId="16" fillId="0" borderId="36" xfId="15891" applyBorder="1" applyAlignment="1">
      <alignment horizontal="center" wrapText="1"/>
    </xf>
    <xf numFmtId="0" fontId="16" fillId="0" borderId="38" xfId="15891" applyBorder="1" applyAlignment="1">
      <alignment horizontal="center" wrapText="1"/>
    </xf>
    <xf numFmtId="0" fontId="16" fillId="0" borderId="34" xfId="15891" applyBorder="1"/>
    <xf numFmtId="0" fontId="48" fillId="0" borderId="0" xfId="15891" applyFont="1" applyFill="1" applyBorder="1" applyAlignment="1">
      <alignment horizontal="center" vertical="center"/>
    </xf>
    <xf numFmtId="0" fontId="16" fillId="0" borderId="35" xfId="15891" applyFont="1" applyBorder="1"/>
    <xf numFmtId="0" fontId="43" fillId="0" borderId="57" xfId="15890" applyFont="1" applyBorder="1"/>
    <xf numFmtId="0" fontId="16" fillId="0" borderId="26" xfId="15891" applyFont="1" applyBorder="1"/>
    <xf numFmtId="0" fontId="16" fillId="0" borderId="26" xfId="15891" applyBorder="1" applyAlignment="1">
      <alignment horizontal="center" vertical="center" wrapText="1"/>
    </xf>
    <xf numFmtId="0" fontId="16" fillId="0" borderId="60" xfId="15891" applyBorder="1" applyAlignment="1">
      <alignment horizontal="center" vertical="center" wrapText="1"/>
    </xf>
    <xf numFmtId="0" fontId="16" fillId="0" borderId="27" xfId="15891" applyBorder="1"/>
    <xf numFmtId="0" fontId="16" fillId="0" borderId="27" xfId="15891" applyBorder="1" applyAlignment="1">
      <alignment horizontal="center" vertical="center" wrapText="1"/>
    </xf>
    <xf numFmtId="0" fontId="16" fillId="0" borderId="27" xfId="15891" applyFill="1" applyBorder="1" applyAlignment="1">
      <alignment horizontal="center" vertical="center" wrapText="1"/>
    </xf>
    <xf numFmtId="0" fontId="16" fillId="0" borderId="27" xfId="15891" applyFont="1" applyBorder="1" applyAlignment="1">
      <alignment horizontal="center" vertical="center" wrapText="1"/>
    </xf>
    <xf numFmtId="0" fontId="16" fillId="0" borderId="65" xfId="15891" applyBorder="1"/>
    <xf numFmtId="0" fontId="16" fillId="0" borderId="65" xfId="15891" applyBorder="1" applyAlignment="1">
      <alignment horizontal="center" vertical="center" wrapText="1"/>
    </xf>
    <xf numFmtId="0" fontId="16" fillId="0" borderId="66" xfId="15891" applyBorder="1" applyAlignment="1">
      <alignment horizontal="center" vertical="center" wrapText="1"/>
    </xf>
    <xf numFmtId="0" fontId="16" fillId="0" borderId="67" xfId="15891" applyBorder="1" applyAlignment="1">
      <alignment horizontal="center" vertical="center" wrapText="1"/>
    </xf>
    <xf numFmtId="0" fontId="16" fillId="0" borderId="65" xfId="15891" applyFont="1" applyBorder="1"/>
    <xf numFmtId="0" fontId="16" fillId="0" borderId="68" xfId="15891" applyBorder="1"/>
    <xf numFmtId="0" fontId="16" fillId="0" borderId="68" xfId="15891" applyBorder="1" applyAlignment="1">
      <alignment horizontal="center" vertical="center" wrapText="1"/>
    </xf>
    <xf numFmtId="0" fontId="16" fillId="0" borderId="69" xfId="15891" applyBorder="1" applyAlignment="1">
      <alignment horizontal="center" vertical="center" wrapText="1"/>
    </xf>
    <xf numFmtId="0" fontId="16" fillId="0" borderId="27" xfId="15891" applyFont="1" applyBorder="1"/>
    <xf numFmtId="0" fontId="16" fillId="0" borderId="27" xfId="15891" applyBorder="1" applyAlignment="1">
      <alignment horizontal="center" wrapText="1"/>
    </xf>
    <xf numFmtId="0" fontId="16" fillId="0" borderId="68" xfId="15891" applyFont="1" applyBorder="1"/>
    <xf numFmtId="0" fontId="16" fillId="0" borderId="68" xfId="15891" applyBorder="1" applyAlignment="1">
      <alignment horizontal="center" wrapText="1"/>
    </xf>
    <xf numFmtId="0" fontId="16" fillId="0" borderId="69" xfId="15891" applyBorder="1" applyAlignment="1">
      <alignment horizontal="center" wrapText="1"/>
    </xf>
    <xf numFmtId="0" fontId="37" fillId="36" borderId="49" xfId="15891" applyFont="1" applyFill="1" applyBorder="1" applyAlignment="1">
      <alignment horizontal="center" vertical="center" wrapText="1"/>
    </xf>
    <xf numFmtId="0" fontId="37" fillId="34" borderId="49" xfId="15891" applyFont="1" applyFill="1" applyBorder="1" applyAlignment="1">
      <alignment horizontal="center" vertical="center" wrapText="1"/>
    </xf>
    <xf numFmtId="0" fontId="16" fillId="0" borderId="72" xfId="15891" applyBorder="1" applyAlignment="1">
      <alignment horizontal="center" vertical="center" wrapText="1"/>
    </xf>
    <xf numFmtId="0" fontId="16" fillId="0" borderId="71" xfId="15891" applyFont="1" applyBorder="1" applyAlignment="1">
      <alignment horizontal="center"/>
    </xf>
    <xf numFmtId="0" fontId="16" fillId="0" borderId="72" xfId="15891" applyFont="1" applyBorder="1" applyAlignment="1">
      <alignment horizontal="center"/>
    </xf>
    <xf numFmtId="0" fontId="16" fillId="0" borderId="27" xfId="15891" applyBorder="1" applyAlignment="1">
      <alignment horizontal="left" vertical="center" wrapText="1"/>
    </xf>
    <xf numFmtId="0" fontId="16" fillId="0" borderId="74" xfId="15891" applyBorder="1" applyAlignment="1">
      <alignment horizontal="center" vertical="center" wrapText="1"/>
    </xf>
    <xf numFmtId="0" fontId="16" fillId="0" borderId="32" xfId="15891" applyBorder="1" applyAlignment="1">
      <alignment horizontal="left" vertical="center" wrapText="1"/>
    </xf>
    <xf numFmtId="0" fontId="16" fillId="32" borderId="51" xfId="15891" applyFill="1" applyBorder="1" applyAlignment="1">
      <alignment horizontal="center" wrapText="1"/>
    </xf>
    <xf numFmtId="0" fontId="16" fillId="32" borderId="46" xfId="15891" applyFill="1" applyBorder="1" applyAlignment="1">
      <alignment horizontal="center" wrapText="1"/>
    </xf>
    <xf numFmtId="0" fontId="16" fillId="32" borderId="73" xfId="15891" applyFill="1" applyBorder="1" applyAlignment="1">
      <alignment horizontal="center" wrapText="1"/>
    </xf>
    <xf numFmtId="0" fontId="16" fillId="32" borderId="43" xfId="15891" applyFill="1" applyBorder="1" applyAlignment="1">
      <alignment horizontal="center" wrapText="1"/>
    </xf>
    <xf numFmtId="0" fontId="16" fillId="32" borderId="64" xfId="15891" applyFill="1" applyBorder="1" applyAlignment="1">
      <alignment horizontal="center" wrapText="1"/>
    </xf>
    <xf numFmtId="0" fontId="16" fillId="32" borderId="41" xfId="15891" applyFill="1" applyBorder="1" applyAlignment="1">
      <alignment horizontal="center" wrapText="1"/>
    </xf>
    <xf numFmtId="0" fontId="16" fillId="32" borderId="75" xfId="15891" applyFill="1" applyBorder="1" applyAlignment="1">
      <alignment horizontal="center" wrapText="1"/>
    </xf>
    <xf numFmtId="0" fontId="37" fillId="26" borderId="10" xfId="3713" applyFont="1" applyFill="1" applyBorder="1" applyAlignment="1">
      <alignment horizontal="left"/>
    </xf>
    <xf numFmtId="0" fontId="39" fillId="0" borderId="15" xfId="8222" applyFont="1" applyFill="1" applyBorder="1" applyAlignment="1">
      <alignment horizontal="center" vertical="center" wrapText="1"/>
    </xf>
    <xf numFmtId="0" fontId="39" fillId="0" borderId="15" xfId="8222" applyFont="1" applyFill="1" applyBorder="1" applyAlignment="1">
      <alignment horizontal="center" vertical="center"/>
    </xf>
    <xf numFmtId="0" fontId="40" fillId="0" borderId="15" xfId="8222" applyFont="1" applyFill="1" applyBorder="1" applyAlignment="1" applyProtection="1">
      <alignment horizontal="left"/>
      <protection locked="0"/>
    </xf>
    <xf numFmtId="0" fontId="39" fillId="0" borderId="15" xfId="8222" applyFont="1" applyFill="1" applyBorder="1" applyAlignment="1">
      <alignment horizontal="left" vertical="center" wrapText="1"/>
    </xf>
    <xf numFmtId="0" fontId="39" fillId="0" borderId="57" xfId="1259" applyFont="1" applyFill="1" applyBorder="1" applyAlignment="1" applyProtection="1">
      <alignment horizontal="left" vertical="center" wrapText="1"/>
      <protection locked="0"/>
    </xf>
    <xf numFmtId="0" fontId="39" fillId="0" borderId="57" xfId="8227" applyFont="1" applyFill="1" applyBorder="1" applyAlignment="1">
      <alignment horizontal="center" vertical="center" wrapText="1"/>
    </xf>
    <xf numFmtId="0" fontId="39" fillId="0" borderId="57" xfId="1259" applyFont="1" applyFill="1" applyBorder="1" applyAlignment="1" applyProtection="1">
      <alignment vertical="center" wrapText="1"/>
      <protection locked="0"/>
    </xf>
    <xf numFmtId="0" fontId="39" fillId="0" borderId="57" xfId="1259" applyFont="1" applyFill="1" applyBorder="1" applyAlignment="1" applyProtection="1">
      <alignment horizontal="left" vertical="center" wrapText="1" indent="2"/>
      <protection locked="0"/>
    </xf>
    <xf numFmtId="0" fontId="40" fillId="24" borderId="57" xfId="1259" applyFont="1" applyFill="1" applyBorder="1" applyAlignment="1" applyProtection="1">
      <alignment horizontal="left" vertical="center" wrapText="1"/>
      <protection locked="0"/>
    </xf>
    <xf numFmtId="0" fontId="40" fillId="24" borderId="57" xfId="8227" applyFont="1" applyFill="1" applyBorder="1" applyAlignment="1">
      <alignment horizontal="center" vertical="center" wrapText="1"/>
    </xf>
    <xf numFmtId="0" fontId="44" fillId="24" borderId="57" xfId="1259" applyFont="1" applyFill="1" applyBorder="1" applyAlignment="1" applyProtection="1">
      <alignment horizontal="left" vertical="center" wrapText="1"/>
      <protection locked="0"/>
    </xf>
    <xf numFmtId="0" fontId="39" fillId="0" borderId="57" xfId="0" applyFont="1" applyBorder="1"/>
    <xf numFmtId="0" fontId="39" fillId="25" borderId="57" xfId="0" applyFont="1" applyFill="1" applyBorder="1" applyAlignment="1">
      <alignment wrapText="1"/>
    </xf>
    <xf numFmtId="0" fontId="40" fillId="0" borderId="57" xfId="1259" applyFont="1" applyFill="1" applyBorder="1" applyAlignment="1" applyProtection="1">
      <alignment vertical="center" wrapText="1"/>
      <protection locked="0"/>
    </xf>
    <xf numFmtId="0" fontId="39" fillId="0" borderId="57" xfId="1259" applyFont="1" applyFill="1" applyBorder="1" applyAlignment="1" applyProtection="1">
      <alignment horizontal="center" vertical="center"/>
      <protection locked="0"/>
    </xf>
    <xf numFmtId="49" fontId="40" fillId="25" borderId="57" xfId="1259" applyNumberFormat="1" applyFont="1" applyFill="1" applyBorder="1" applyAlignment="1" applyProtection="1">
      <alignment vertical="center" wrapText="1"/>
    </xf>
    <xf numFmtId="0" fontId="39" fillId="25" borderId="57" xfId="1259" applyFont="1" applyFill="1" applyBorder="1" applyAlignment="1">
      <alignment horizontal="left" vertical="center" wrapText="1"/>
    </xf>
    <xf numFmtId="49" fontId="40" fillId="0" borderId="57" xfId="1259" applyNumberFormat="1" applyFont="1" applyFill="1" applyBorder="1" applyAlignment="1" applyProtection="1">
      <alignment vertical="center" wrapText="1"/>
    </xf>
    <xf numFmtId="0" fontId="39" fillId="0" borderId="57" xfId="1259" applyFont="1" applyFill="1" applyBorder="1" applyAlignment="1">
      <alignment horizontal="left" vertical="center" wrapText="1"/>
    </xf>
    <xf numFmtId="0" fontId="40" fillId="25" borderId="57" xfId="1259" applyFont="1" applyFill="1" applyBorder="1" applyAlignment="1" applyProtection="1">
      <alignment vertical="center" wrapText="1"/>
      <protection locked="0"/>
    </xf>
    <xf numFmtId="0" fontId="39" fillId="25" borderId="57" xfId="1259" applyFont="1" applyFill="1" applyBorder="1" applyAlignment="1" applyProtection="1">
      <alignment horizontal="left" vertical="center" wrapText="1" indent="2"/>
      <protection locked="0"/>
    </xf>
    <xf numFmtId="0" fontId="39" fillId="25" borderId="57" xfId="1259" applyFont="1" applyFill="1" applyBorder="1" applyAlignment="1" applyProtection="1">
      <alignment vertical="center" wrapText="1"/>
      <protection locked="0"/>
    </xf>
    <xf numFmtId="0" fontId="40" fillId="0" borderId="57" xfId="1259" applyFont="1" applyFill="1" applyBorder="1" applyAlignment="1" applyProtection="1">
      <alignment vertical="center" wrapText="1"/>
    </xf>
    <xf numFmtId="0" fontId="39" fillId="0" borderId="57" xfId="1259" applyFont="1" applyFill="1" applyBorder="1" applyAlignment="1" applyProtection="1">
      <alignment horizontal="left" vertical="center" wrapText="1"/>
    </xf>
    <xf numFmtId="0" fontId="39" fillId="0" borderId="57" xfId="1259" applyFont="1" applyFill="1" applyBorder="1" applyAlignment="1" applyProtection="1">
      <alignment vertical="center" wrapText="1"/>
    </xf>
    <xf numFmtId="0" fontId="39" fillId="25" borderId="57" xfId="1259" applyFont="1" applyFill="1" applyBorder="1" applyAlignment="1" applyProtection="1">
      <alignment horizontal="center" vertical="center"/>
      <protection locked="0"/>
    </xf>
    <xf numFmtId="0" fontId="39" fillId="0" borderId="57" xfId="1259" applyFont="1" applyFill="1" applyBorder="1" applyAlignment="1" applyProtection="1">
      <alignment horizontal="center" vertical="center" wrapText="1"/>
    </xf>
    <xf numFmtId="0" fontId="40" fillId="29" borderId="57" xfId="1259" applyFont="1" applyFill="1" applyBorder="1" applyAlignment="1" applyProtection="1">
      <alignment vertical="center" wrapText="1"/>
    </xf>
    <xf numFmtId="0" fontId="39" fillId="29" borderId="57" xfId="1259" applyFont="1" applyFill="1" applyBorder="1" applyAlignment="1" applyProtection="1">
      <alignment horizontal="center" vertical="center" wrapText="1"/>
    </xf>
    <xf numFmtId="0" fontId="39" fillId="0" borderId="57" xfId="1259" applyFont="1" applyFill="1" applyBorder="1" applyAlignment="1" applyProtection="1">
      <alignment horizontal="left" vertical="center" wrapText="1" indent="3"/>
    </xf>
    <xf numFmtId="0" fontId="39" fillId="30" borderId="57" xfId="1259" applyFont="1" applyFill="1" applyBorder="1" applyAlignment="1">
      <alignment horizontal="center" vertical="center" wrapText="1"/>
    </xf>
    <xf numFmtId="0" fontId="39" fillId="0" borderId="57" xfId="1259" applyFont="1" applyFill="1" applyBorder="1" applyAlignment="1">
      <alignment horizontal="left" vertical="center" wrapText="1" indent="3"/>
    </xf>
    <xf numFmtId="0" fontId="40" fillId="0" borderId="57" xfId="1259" applyFont="1" applyFill="1" applyBorder="1" applyAlignment="1">
      <alignment wrapText="1"/>
    </xf>
    <xf numFmtId="0" fontId="39" fillId="0" borderId="57" xfId="1259" applyFont="1" applyFill="1" applyBorder="1" applyAlignment="1">
      <alignment horizontal="center" vertical="center" wrapText="1"/>
    </xf>
    <xf numFmtId="0" fontId="41" fillId="0" borderId="57" xfId="1259" applyFont="1" applyFill="1" applyBorder="1" applyAlignment="1" applyProtection="1">
      <alignment horizontal="left" vertical="center" wrapText="1"/>
    </xf>
    <xf numFmtId="0" fontId="40" fillId="0" borderId="57" xfId="1259" applyFont="1" applyFill="1" applyBorder="1" applyAlignment="1" applyProtection="1">
      <alignment wrapText="1"/>
      <protection locked="0"/>
    </xf>
    <xf numFmtId="0" fontId="39" fillId="0" borderId="57" xfId="1259" applyFont="1" applyFill="1" applyBorder="1" applyAlignment="1" applyProtection="1">
      <alignment horizontal="center" vertical="center" wrapText="1"/>
      <protection locked="0"/>
    </xf>
    <xf numFmtId="0" fontId="41" fillId="25" borderId="57" xfId="1259" applyFont="1" applyFill="1" applyBorder="1" applyAlignment="1" applyProtection="1">
      <alignment horizontal="left" vertical="center" wrapText="1"/>
    </xf>
    <xf numFmtId="0" fontId="39" fillId="0" borderId="57" xfId="1259" applyFont="1" applyBorder="1" applyAlignment="1" applyProtection="1">
      <alignment horizontal="left" vertical="center" wrapText="1" indent="2"/>
    </xf>
    <xf numFmtId="0" fontId="40" fillId="0" borderId="57" xfId="1259" applyFont="1" applyFill="1" applyBorder="1" applyAlignment="1" applyProtection="1">
      <alignment horizontal="left" vertical="center" wrapText="1"/>
    </xf>
    <xf numFmtId="0" fontId="39" fillId="0" borderId="57" xfId="1259" applyFont="1" applyFill="1" applyBorder="1" applyAlignment="1">
      <alignment vertical="center" wrapText="1"/>
    </xf>
    <xf numFmtId="0" fontId="37" fillId="28" borderId="57" xfId="27603" applyFont="1" applyFill="1" applyBorder="1" applyAlignment="1">
      <alignment horizontal="left" wrapText="1"/>
    </xf>
    <xf numFmtId="49" fontId="40" fillId="0" borderId="57" xfId="1259" applyNumberFormat="1" applyFont="1" applyBorder="1" applyAlignment="1" applyProtection="1">
      <alignment vertical="center" wrapText="1"/>
    </xf>
    <xf numFmtId="0" fontId="39" fillId="0" borderId="57" xfId="1259" applyFont="1" applyBorder="1" applyAlignment="1" applyProtection="1">
      <alignment horizontal="center" vertical="center" wrapText="1"/>
    </xf>
    <xf numFmtId="0" fontId="39" fillId="25" borderId="57" xfId="1259" applyFont="1" applyFill="1" applyBorder="1" applyAlignment="1">
      <alignment horizontal="center" vertical="center" wrapText="1"/>
    </xf>
    <xf numFmtId="0" fontId="39" fillId="0" borderId="57" xfId="15888" applyFont="1" applyFill="1" applyBorder="1" applyAlignment="1" applyProtection="1">
      <alignment horizontal="left" vertical="center" wrapText="1"/>
      <protection locked="0"/>
    </xf>
    <xf numFmtId="0" fontId="39" fillId="0" borderId="57" xfId="1259" applyFont="1" applyBorder="1" applyAlignment="1">
      <alignment horizontal="center" vertical="center" wrapText="1"/>
    </xf>
    <xf numFmtId="0" fontId="40" fillId="0" borderId="57" xfId="1259" applyFont="1" applyBorder="1" applyAlignment="1">
      <alignment wrapText="1"/>
    </xf>
    <xf numFmtId="49" fontId="40" fillId="29" borderId="57" xfId="1259" applyNumberFormat="1" applyFont="1" applyFill="1" applyBorder="1" applyAlignment="1" applyProtection="1">
      <alignment vertical="center" wrapText="1"/>
    </xf>
    <xf numFmtId="0" fontId="40" fillId="29" borderId="57" xfId="9294" applyFont="1" applyFill="1" applyBorder="1" applyAlignment="1">
      <alignment vertical="center" wrapText="1"/>
    </xf>
    <xf numFmtId="0" fontId="39" fillId="29" borderId="57" xfId="9294" applyFont="1" applyFill="1" applyBorder="1" applyAlignment="1">
      <alignment horizontal="center" vertical="center" wrapText="1"/>
    </xf>
    <xf numFmtId="0" fontId="39" fillId="0" borderId="57" xfId="1259" applyFont="1" applyFill="1" applyBorder="1" applyAlignment="1" applyProtection="1">
      <alignment horizontal="left" vertical="center" wrapText="1" indent="2"/>
    </xf>
    <xf numFmtId="0" fontId="41" fillId="24" borderId="57" xfId="1259" applyFont="1" applyFill="1" applyBorder="1" applyAlignment="1" applyProtection="1">
      <alignment horizontal="left" vertical="center" wrapText="1"/>
      <protection locked="0"/>
    </xf>
    <xf numFmtId="0" fontId="39" fillId="0" borderId="57" xfId="8424" applyFont="1" applyFill="1" applyBorder="1" applyAlignment="1" applyProtection="1">
      <alignment vertical="center" wrapText="1"/>
      <protection locked="0"/>
    </xf>
    <xf numFmtId="0" fontId="41" fillId="0" borderId="57" xfId="1259" applyFont="1" applyFill="1" applyBorder="1" applyAlignment="1" applyProtection="1">
      <alignment vertical="center" wrapText="1"/>
      <protection locked="0"/>
    </xf>
    <xf numFmtId="0" fontId="41" fillId="0" borderId="57" xfId="1259" applyFont="1" applyFill="1" applyBorder="1" applyAlignment="1" applyProtection="1">
      <alignment horizontal="left" vertical="center" wrapText="1"/>
      <protection locked="0"/>
    </xf>
    <xf numFmtId="0" fontId="39" fillId="25" borderId="57" xfId="1259" applyFont="1" applyFill="1" applyBorder="1" applyAlignment="1" applyProtection="1">
      <alignment horizontal="left" vertical="center" wrapText="1"/>
      <protection locked="0"/>
    </xf>
    <xf numFmtId="0" fontId="39" fillId="0" borderId="57" xfId="0" applyFont="1" applyBorder="1" applyAlignment="1">
      <alignment wrapText="1"/>
    </xf>
    <xf numFmtId="0" fontId="39" fillId="0" borderId="57" xfId="0" applyFont="1" applyBorder="1" applyAlignment="1">
      <alignment horizontal="left" wrapText="1" indent="2"/>
    </xf>
    <xf numFmtId="0" fontId="39" fillId="25" borderId="57" xfId="0" applyFont="1" applyFill="1" applyBorder="1" applyAlignment="1">
      <alignment horizontal="left" wrapText="1" indent="2"/>
    </xf>
    <xf numFmtId="0" fontId="39" fillId="0" borderId="57" xfId="0" applyFont="1" applyFill="1" applyBorder="1" applyAlignment="1">
      <alignment wrapText="1"/>
    </xf>
    <xf numFmtId="0" fontId="40" fillId="0" borderId="57" xfId="1259" applyFont="1" applyFill="1" applyBorder="1" applyAlignment="1">
      <alignment vertical="center" wrapText="1"/>
    </xf>
    <xf numFmtId="0" fontId="39" fillId="25" borderId="57" xfId="1259" applyFont="1" applyFill="1" applyBorder="1" applyAlignment="1" applyProtection="1">
      <alignment horizontal="left" vertical="center" wrapText="1"/>
    </xf>
    <xf numFmtId="0" fontId="39" fillId="25" borderId="57" xfId="1259" applyFont="1" applyFill="1" applyBorder="1" applyAlignment="1" applyProtection="1">
      <alignment horizontal="left" vertical="center" wrapText="1" indent="3"/>
    </xf>
    <xf numFmtId="0" fontId="39" fillId="25" borderId="57" xfId="1259" applyFont="1" applyFill="1" applyBorder="1" applyAlignment="1" applyProtection="1">
      <alignment vertical="center" wrapText="1"/>
    </xf>
    <xf numFmtId="0" fontId="40" fillId="0" borderId="57" xfId="9293" applyFont="1" applyFill="1" applyBorder="1" applyAlignment="1">
      <alignment horizontal="left" vertical="center" wrapText="1"/>
    </xf>
    <xf numFmtId="0" fontId="39" fillId="0" borderId="57" xfId="9293" applyFont="1" applyFill="1" applyBorder="1" applyAlignment="1">
      <alignment horizontal="center" vertical="center" wrapText="1"/>
    </xf>
    <xf numFmtId="0" fontId="39" fillId="0" borderId="57" xfId="9293" applyFont="1" applyFill="1" applyBorder="1" applyAlignment="1">
      <alignment horizontal="left" vertical="center" wrapText="1"/>
    </xf>
    <xf numFmtId="0" fontId="40" fillId="0" borderId="57" xfId="1259" applyFont="1" applyFill="1" applyBorder="1" applyAlignment="1" applyProtection="1">
      <alignment horizontal="left" vertical="center" wrapText="1"/>
      <protection locked="0"/>
    </xf>
    <xf numFmtId="0" fontId="39" fillId="0" borderId="57" xfId="9293" applyFont="1" applyFill="1" applyBorder="1" applyAlignment="1" applyProtection="1">
      <alignment horizontal="center" vertical="center" wrapText="1"/>
      <protection locked="0"/>
    </xf>
    <xf numFmtId="0" fontId="40" fillId="0" borderId="57" xfId="9295" applyFont="1" applyFill="1" applyBorder="1" applyAlignment="1" applyProtection="1">
      <alignment vertical="center" wrapText="1"/>
      <protection locked="0"/>
    </xf>
    <xf numFmtId="0" fontId="39" fillId="0" borderId="57" xfId="9295" applyFont="1" applyFill="1" applyBorder="1" applyAlignment="1" applyProtection="1">
      <alignment horizontal="center" vertical="center" wrapText="1"/>
      <protection locked="0"/>
    </xf>
    <xf numFmtId="0" fontId="39" fillId="0" borderId="57" xfId="9295" applyFont="1" applyFill="1" applyBorder="1" applyAlignment="1" applyProtection="1">
      <alignment vertical="center" wrapText="1"/>
    </xf>
    <xf numFmtId="0" fontId="39" fillId="29" borderId="57" xfId="1259" applyFont="1" applyFill="1" applyBorder="1" applyAlignment="1">
      <alignment vertical="center" wrapText="1"/>
    </xf>
    <xf numFmtId="0" fontId="39" fillId="0" borderId="57" xfId="15888" applyFont="1" applyFill="1" applyBorder="1" applyAlignment="1" applyProtection="1">
      <alignment horizontal="left" vertical="center" wrapText="1" indent="3"/>
      <protection locked="0"/>
    </xf>
    <xf numFmtId="0" fontId="40" fillId="0" borderId="57" xfId="9293" applyFont="1" applyFill="1" applyBorder="1" applyAlignment="1">
      <alignment vertical="center" wrapText="1"/>
    </xf>
    <xf numFmtId="0" fontId="37" fillId="26" borderId="57" xfId="27603" applyFont="1" applyFill="1" applyBorder="1" applyAlignment="1">
      <alignment horizontal="center"/>
    </xf>
    <xf numFmtId="0" fontId="39" fillId="25" borderId="57" xfId="1259" applyFont="1" applyFill="1" applyBorder="1" applyAlignment="1" applyProtection="1">
      <alignment horizontal="center" vertical="center" wrapText="1"/>
    </xf>
    <xf numFmtId="0" fontId="39" fillId="0" borderId="57" xfId="1259" applyFont="1" applyFill="1" applyBorder="1" applyAlignment="1" applyProtection="1">
      <alignment horizontal="left" vertical="center" wrapText="1" indent="4"/>
    </xf>
    <xf numFmtId="0" fontId="39" fillId="0" borderId="57" xfId="1259" applyFont="1" applyFill="1" applyBorder="1" applyAlignment="1">
      <alignment horizontal="left" vertical="center" wrapText="1" indent="2"/>
    </xf>
    <xf numFmtId="0" fontId="39" fillId="0" borderId="84" xfId="8227" applyFont="1" applyFill="1" applyBorder="1" applyAlignment="1">
      <alignment horizontal="center" vertical="center" wrapText="1"/>
    </xf>
    <xf numFmtId="0" fontId="39" fillId="0" borderId="84" xfId="1259" applyFont="1" applyBorder="1" applyAlignment="1" applyProtection="1">
      <alignment horizontal="center" vertical="center"/>
      <protection locked="0"/>
    </xf>
    <xf numFmtId="0" fontId="40" fillId="25" borderId="84" xfId="1259" applyFont="1" applyFill="1" applyBorder="1" applyAlignment="1" applyProtection="1">
      <alignment vertical="center" wrapText="1"/>
      <protection locked="0"/>
    </xf>
    <xf numFmtId="0" fontId="0" fillId="0" borderId="0" xfId="0"/>
    <xf numFmtId="0" fontId="39" fillId="25" borderId="57" xfId="8227" applyFont="1" applyFill="1" applyBorder="1" applyAlignment="1">
      <alignment horizontal="center" vertical="center" wrapText="1"/>
    </xf>
    <xf numFmtId="0" fontId="39" fillId="25" borderId="27" xfId="1259" applyFont="1" applyFill="1" applyBorder="1" applyAlignment="1" applyProtection="1">
      <alignment horizontal="left" vertical="center" wrapText="1" indent="2"/>
      <protection locked="0"/>
    </xf>
    <xf numFmtId="0" fontId="40" fillId="25" borderId="27" xfId="1259" applyFont="1" applyFill="1" applyBorder="1" applyAlignment="1" applyProtection="1">
      <alignment vertical="center" wrapText="1"/>
      <protection locked="0"/>
    </xf>
    <xf numFmtId="0" fontId="39" fillId="25" borderId="84" xfId="1259" applyFont="1" applyFill="1" applyBorder="1" applyAlignment="1" applyProtection="1">
      <alignment horizontal="left" vertical="center" wrapText="1" indent="2"/>
      <protection locked="0"/>
    </xf>
    <xf numFmtId="0" fontId="39" fillId="25" borderId="84" xfId="8227" applyFont="1" applyFill="1" applyBorder="1" applyAlignment="1">
      <alignment horizontal="center" vertical="center" wrapText="1"/>
    </xf>
    <xf numFmtId="0" fontId="39" fillId="25" borderId="84" xfId="1259" applyFont="1" applyFill="1" applyBorder="1" applyAlignment="1" applyProtection="1">
      <alignment horizontal="center" vertical="center"/>
      <protection locked="0"/>
    </xf>
    <xf numFmtId="0" fontId="39" fillId="25" borderId="84" xfId="1259" applyFont="1" applyFill="1" applyBorder="1" applyAlignment="1" applyProtection="1">
      <alignment horizontal="left" vertical="center" wrapText="1" indent="4"/>
      <protection locked="0"/>
    </xf>
    <xf numFmtId="0" fontId="39" fillId="25" borderId="27" xfId="1259" applyFont="1" applyFill="1" applyBorder="1" applyAlignment="1" applyProtection="1">
      <alignment horizontal="left" vertical="center" wrapText="1"/>
      <protection locked="0"/>
    </xf>
    <xf numFmtId="0" fontId="39" fillId="25" borderId="84" xfId="1259" applyFont="1" applyFill="1" applyBorder="1" applyAlignment="1" applyProtection="1">
      <alignment horizontal="left" vertical="center" wrapText="1"/>
      <protection locked="0"/>
    </xf>
    <xf numFmtId="0" fontId="0" fillId="25" borderId="84" xfId="0" applyFill="1" applyBorder="1"/>
    <xf numFmtId="0" fontId="0" fillId="0" borderId="84" xfId="0" applyBorder="1"/>
    <xf numFmtId="0" fontId="39" fillId="0" borderId="84" xfId="0" applyFont="1" applyBorder="1" applyAlignment="1">
      <alignment wrapText="1"/>
    </xf>
    <xf numFmtId="0" fontId="39" fillId="0" borderId="84" xfId="1259" applyFont="1" applyFill="1" applyBorder="1" applyAlignment="1" applyProtection="1">
      <alignment horizontal="left" vertical="center" wrapText="1" indent="2"/>
      <protection locked="0"/>
    </xf>
    <xf numFmtId="0" fontId="39" fillId="0" borderId="84" xfId="1259" applyFont="1" applyFill="1" applyBorder="1" applyAlignment="1" applyProtection="1">
      <alignment horizontal="center" vertical="center"/>
      <protection locked="0"/>
    </xf>
    <xf numFmtId="0" fontId="40" fillId="0" borderId="84" xfId="1259" applyFont="1" applyFill="1" applyBorder="1" applyAlignment="1" applyProtection="1">
      <alignment vertical="center" wrapText="1"/>
      <protection locked="0"/>
    </xf>
    <xf numFmtId="0" fontId="38" fillId="25" borderId="0" xfId="0" applyFont="1" applyFill="1" applyAlignment="1">
      <alignment horizontal="center"/>
    </xf>
    <xf numFmtId="0" fontId="0" fillId="25" borderId="0" xfId="0" applyFill="1"/>
    <xf numFmtId="0" fontId="50" fillId="25" borderId="0" xfId="0" applyFont="1" applyFill="1"/>
    <xf numFmtId="0" fontId="50" fillId="25" borderId="0" xfId="0" applyFont="1" applyFill="1" applyAlignment="1">
      <alignment horizontal="left"/>
    </xf>
    <xf numFmtId="0" fontId="40" fillId="0" borderId="84" xfId="1259" applyFont="1" applyFill="1" applyBorder="1" applyAlignment="1" applyProtection="1">
      <alignment horizontal="left" vertical="center" wrapText="1"/>
      <protection locked="0"/>
    </xf>
    <xf numFmtId="0" fontId="40" fillId="25" borderId="84" xfId="1259" applyFont="1" applyFill="1" applyBorder="1" applyAlignment="1" applyProtection="1">
      <alignment horizontal="left" vertical="center" wrapText="1"/>
      <protection locked="0"/>
    </xf>
    <xf numFmtId="0" fontId="39" fillId="0" borderId="84" xfId="1259" applyFont="1" applyFill="1" applyBorder="1" applyAlignment="1" applyProtection="1">
      <alignment vertical="center" wrapText="1"/>
      <protection locked="0"/>
    </xf>
    <xf numFmtId="49" fontId="40" fillId="0" borderId="84" xfId="1259" applyNumberFormat="1" applyFont="1" applyFill="1" applyBorder="1" applyAlignment="1" applyProtection="1">
      <alignment horizontal="left" vertical="center" wrapText="1"/>
      <protection locked="0"/>
    </xf>
    <xf numFmtId="0" fontId="39" fillId="0" borderId="84" xfId="1259" applyFont="1" applyFill="1" applyBorder="1" applyAlignment="1" applyProtection="1">
      <alignment horizontal="center" vertical="center" wrapText="1"/>
      <protection locked="0"/>
    </xf>
    <xf numFmtId="0" fontId="39" fillId="25" borderId="84" xfId="29349" applyFont="1" applyFill="1" applyBorder="1" applyAlignment="1" applyProtection="1">
      <alignment horizontal="left" wrapText="1"/>
      <protection locked="0"/>
    </xf>
    <xf numFmtId="0" fontId="39" fillId="25" borderId="84" xfId="1280" applyFont="1" applyFill="1" applyBorder="1" applyAlignment="1" applyProtection="1">
      <alignment horizontal="left" vertical="center" wrapText="1"/>
      <protection locked="0"/>
    </xf>
    <xf numFmtId="0" fontId="39" fillId="25" borderId="84" xfId="8228" applyFont="1" applyFill="1" applyBorder="1" applyAlignment="1">
      <alignment horizontal="center" vertical="center" wrapText="1"/>
    </xf>
    <xf numFmtId="0" fontId="40" fillId="25" borderId="84" xfId="8228" applyFont="1" applyFill="1" applyBorder="1" applyAlignment="1">
      <alignment horizontal="left" wrapText="1"/>
    </xf>
    <xf numFmtId="0" fontId="39" fillId="27" borderId="84" xfId="1259" applyFont="1" applyFill="1" applyBorder="1" applyAlignment="1" applyProtection="1">
      <alignment horizontal="center" vertical="center" wrapText="1"/>
      <protection locked="0"/>
    </xf>
    <xf numFmtId="0" fontId="39" fillId="25" borderId="84" xfId="1259" applyFont="1" applyFill="1" applyBorder="1" applyAlignment="1" applyProtection="1">
      <alignment horizontal="center" vertical="center" wrapText="1"/>
      <protection locked="0"/>
    </xf>
    <xf numFmtId="0" fontId="39" fillId="25" borderId="84" xfId="1259" applyFont="1" applyFill="1" applyBorder="1" applyAlignment="1" applyProtection="1">
      <alignment vertical="center" wrapText="1"/>
    </xf>
    <xf numFmtId="49" fontId="40" fillId="25" borderId="84" xfId="1259" applyNumberFormat="1" applyFont="1" applyFill="1" applyBorder="1" applyAlignment="1" applyProtection="1">
      <alignment vertical="center" wrapText="1"/>
    </xf>
    <xf numFmtId="0" fontId="39" fillId="0" borderId="84" xfId="1259" applyFont="1" applyFill="1" applyBorder="1" applyAlignment="1" applyProtection="1">
      <alignment horizontal="center" vertical="center" wrapText="1"/>
    </xf>
    <xf numFmtId="49" fontId="40" fillId="0" borderId="84" xfId="1259" applyNumberFormat="1" applyFont="1" applyFill="1" applyBorder="1" applyAlignment="1" applyProtection="1">
      <alignment vertical="center" wrapText="1"/>
    </xf>
    <xf numFmtId="0" fontId="39" fillId="25" borderId="84" xfId="1259" applyFont="1" applyFill="1" applyBorder="1" applyAlignment="1" applyProtection="1">
      <alignment horizontal="center" vertical="center" wrapText="1"/>
    </xf>
    <xf numFmtId="0" fontId="39" fillId="0" borderId="84" xfId="1259" applyFont="1" applyFill="1" applyBorder="1" applyAlignment="1" applyProtection="1">
      <alignment vertical="center" wrapText="1"/>
    </xf>
    <xf numFmtId="0" fontId="40" fillId="0" borderId="84" xfId="1259" applyFont="1" applyFill="1" applyBorder="1" applyAlignment="1" applyProtection="1">
      <alignment vertical="center" wrapText="1"/>
    </xf>
    <xf numFmtId="0" fontId="39" fillId="25" borderId="57" xfId="15888" applyFont="1" applyFill="1" applyBorder="1" applyAlignment="1" applyProtection="1">
      <alignment horizontal="center" vertical="center"/>
      <protection locked="0"/>
    </xf>
    <xf numFmtId="0" fontId="42" fillId="25" borderId="84" xfId="0" applyFont="1" applyFill="1" applyBorder="1"/>
    <xf numFmtId="0" fontId="39" fillId="25" borderId="27" xfId="1259" applyFont="1" applyFill="1" applyBorder="1" applyAlignment="1" applyProtection="1">
      <alignment horizontal="center" vertical="center" wrapText="1"/>
      <protection locked="0"/>
    </xf>
    <xf numFmtId="0" fontId="39" fillId="25" borderId="27" xfId="1259" applyFont="1" applyFill="1" applyBorder="1" applyAlignment="1">
      <alignment horizontal="left" vertical="center" wrapText="1"/>
    </xf>
    <xf numFmtId="0" fontId="39" fillId="25" borderId="27" xfId="1259" applyFont="1" applyFill="1" applyBorder="1" applyAlignment="1" applyProtection="1">
      <alignment horizontal="center" vertical="center" wrapText="1"/>
    </xf>
    <xf numFmtId="49" fontId="40" fillId="25" borderId="27" xfId="1259" applyNumberFormat="1" applyFont="1" applyFill="1" applyBorder="1" applyAlignment="1" applyProtection="1">
      <alignment vertical="center" wrapText="1"/>
    </xf>
    <xf numFmtId="0" fontId="39" fillId="25" borderId="27" xfId="1259" applyFont="1" applyFill="1" applyBorder="1" applyAlignment="1" applyProtection="1">
      <alignment horizontal="left" vertical="center" wrapText="1" indent="3"/>
    </xf>
    <xf numFmtId="0" fontId="39" fillId="25" borderId="27" xfId="1259" applyFont="1" applyFill="1" applyBorder="1" applyAlignment="1">
      <alignment horizontal="center" vertical="center" wrapText="1"/>
    </xf>
    <xf numFmtId="0" fontId="39" fillId="25" borderId="57" xfId="9293" applyFont="1" applyFill="1" applyBorder="1" applyAlignment="1">
      <alignment horizontal="left" vertical="center" wrapText="1" indent="3"/>
    </xf>
    <xf numFmtId="0" fontId="39" fillId="25" borderId="57" xfId="1259" applyFont="1" applyFill="1" applyBorder="1" applyAlignment="1" applyProtection="1">
      <alignment horizontal="center" vertical="center" wrapText="1"/>
      <protection locked="0"/>
    </xf>
    <xf numFmtId="0" fontId="39" fillId="25" borderId="89" xfId="1259" applyFont="1" applyFill="1" applyBorder="1" applyAlignment="1" applyProtection="1">
      <alignment vertical="center" wrapText="1"/>
    </xf>
    <xf numFmtId="0" fontId="39" fillId="25" borderId="89" xfId="1259" applyFont="1" applyFill="1" applyBorder="1" applyAlignment="1" applyProtection="1">
      <alignment horizontal="center" vertical="center" wrapText="1"/>
    </xf>
    <xf numFmtId="49" fontId="40" fillId="25" borderId="89" xfId="1259" applyNumberFormat="1" applyFont="1" applyFill="1" applyBorder="1" applyAlignment="1" applyProtection="1">
      <alignment vertical="center" wrapText="1"/>
    </xf>
    <xf numFmtId="0" fontId="40" fillId="25" borderId="57" xfId="1259" applyFont="1" applyFill="1" applyBorder="1" applyAlignment="1" applyProtection="1">
      <alignment wrapText="1"/>
      <protection locked="0"/>
    </xf>
    <xf numFmtId="0" fontId="39" fillId="25" borderId="27" xfId="1259" applyFont="1" applyFill="1" applyBorder="1" applyAlignment="1" applyProtection="1">
      <alignment horizontal="left" vertical="center" wrapText="1"/>
    </xf>
    <xf numFmtId="0" fontId="40" fillId="25" borderId="57" xfId="1259" applyFont="1" applyFill="1" applyBorder="1" applyAlignment="1" applyProtection="1">
      <alignment vertical="center" wrapText="1"/>
    </xf>
    <xf numFmtId="0" fontId="39" fillId="25" borderId="57" xfId="9293" applyFont="1" applyFill="1" applyBorder="1" applyAlignment="1">
      <alignment horizontal="left" vertical="center" wrapText="1"/>
    </xf>
    <xf numFmtId="0" fontId="39" fillId="25" borderId="57" xfId="9293" applyFont="1" applyFill="1" applyBorder="1" applyAlignment="1">
      <alignment horizontal="center" vertical="center" wrapText="1"/>
    </xf>
    <xf numFmtId="0" fontId="40" fillId="25" borderId="57" xfId="9293" applyFont="1" applyFill="1" applyBorder="1" applyAlignment="1">
      <alignment horizontal="left" vertical="center" wrapText="1"/>
    </xf>
    <xf numFmtId="0" fontId="39" fillId="25" borderId="84" xfId="9293" applyFont="1" applyFill="1" applyBorder="1" applyAlignment="1">
      <alignment horizontal="left" vertical="center" wrapText="1"/>
    </xf>
    <xf numFmtId="0" fontId="39" fillId="25" borderId="84" xfId="9293" applyFont="1" applyFill="1" applyBorder="1" applyAlignment="1">
      <alignment horizontal="center" vertical="center" wrapText="1"/>
    </xf>
    <xf numFmtId="0" fontId="40" fillId="25" borderId="84" xfId="9293" applyFont="1" applyFill="1" applyBorder="1" applyAlignment="1">
      <alignment horizontal="left" vertical="center" wrapText="1"/>
    </xf>
    <xf numFmtId="0" fontId="39" fillId="25" borderId="57" xfId="9293" applyFont="1" applyFill="1" applyBorder="1" applyAlignment="1" applyProtection="1">
      <alignment horizontal="center" vertical="center" wrapText="1"/>
      <protection locked="0"/>
    </xf>
    <xf numFmtId="0" fontId="40" fillId="25" borderId="57" xfId="1259" applyFont="1" applyFill="1" applyBorder="1" applyAlignment="1">
      <alignment vertical="center" wrapText="1"/>
    </xf>
    <xf numFmtId="0" fontId="39" fillId="25" borderId="84" xfId="1259" applyFont="1" applyFill="1" applyBorder="1" applyAlignment="1">
      <alignment horizontal="left" vertical="center" wrapText="1"/>
    </xf>
    <xf numFmtId="0" fontId="41" fillId="25" borderId="84" xfId="1259" applyFont="1" applyFill="1" applyBorder="1" applyAlignment="1" applyProtection="1">
      <alignment horizontal="left" vertical="center" wrapText="1"/>
    </xf>
    <xf numFmtId="0" fontId="40" fillId="25" borderId="57" xfId="1259" applyFont="1" applyFill="1" applyBorder="1" applyAlignment="1">
      <alignment wrapText="1"/>
    </xf>
    <xf numFmtId="0" fontId="40" fillId="25" borderId="57" xfId="1259" applyFont="1" applyFill="1" applyBorder="1" applyAlignment="1" applyProtection="1">
      <alignment horizontal="left" vertical="center" wrapText="1"/>
    </xf>
    <xf numFmtId="0" fontId="40" fillId="25" borderId="27" xfId="1259" applyFont="1" applyFill="1" applyBorder="1" applyAlignment="1" applyProtection="1">
      <alignment vertical="center" wrapText="1"/>
    </xf>
    <xf numFmtId="0" fontId="39" fillId="25" borderId="57" xfId="1259" applyFont="1" applyFill="1" applyBorder="1" applyAlignment="1" applyProtection="1">
      <alignment horizontal="left" vertical="center" wrapText="1" indent="2"/>
    </xf>
    <xf numFmtId="0" fontId="39" fillId="25" borderId="27" xfId="1259" applyFont="1" applyFill="1" applyBorder="1" applyAlignment="1" applyProtection="1">
      <alignment horizontal="left" vertical="center" wrapText="1" indent="2"/>
    </xf>
    <xf numFmtId="0" fontId="0" fillId="25" borderId="0" xfId="0" applyFill="1" applyAlignment="1">
      <alignment horizontal="left" indent="2"/>
    </xf>
    <xf numFmtId="0" fontId="39" fillId="25" borderId="84" xfId="8424" applyFont="1" applyFill="1" applyBorder="1" applyAlignment="1" applyProtection="1">
      <alignment vertical="center" wrapText="1"/>
      <protection locked="0"/>
    </xf>
    <xf numFmtId="0" fontId="41" fillId="25" borderId="84" xfId="1259" applyFont="1" applyFill="1" applyBorder="1" applyAlignment="1" applyProtection="1">
      <alignment vertical="center" wrapText="1"/>
      <protection locked="0"/>
    </xf>
    <xf numFmtId="0" fontId="41" fillId="25" borderId="27" xfId="1259" applyFont="1" applyFill="1" applyBorder="1" applyAlignment="1" applyProtection="1">
      <alignment horizontal="left" vertical="center" wrapText="1"/>
    </xf>
    <xf numFmtId="0" fontId="40" fillId="25" borderId="84" xfId="1259" applyFont="1" applyFill="1" applyBorder="1" applyAlignment="1" applyProtection="1">
      <alignment vertical="center" wrapText="1"/>
    </xf>
    <xf numFmtId="0" fontId="39" fillId="25" borderId="84" xfId="1259" applyFont="1" applyFill="1" applyBorder="1" applyAlignment="1" applyProtection="1">
      <alignment horizontal="left" vertical="center" wrapText="1" indent="2"/>
    </xf>
    <xf numFmtId="0" fontId="39" fillId="25" borderId="57" xfId="1259" applyFont="1" applyFill="1" applyBorder="1" applyAlignment="1">
      <alignment horizontal="left" vertical="center" wrapText="1" indent="2"/>
    </xf>
    <xf numFmtId="0" fontId="39" fillId="25" borderId="15" xfId="8227" applyFont="1" applyFill="1" applyBorder="1" applyAlignment="1">
      <alignment horizontal="center" vertical="center" wrapText="1"/>
    </xf>
    <xf numFmtId="0" fontId="44" fillId="37" borderId="57" xfId="27603" applyFont="1" applyFill="1" applyBorder="1" applyAlignment="1">
      <alignment horizontal="left" wrapText="1"/>
    </xf>
    <xf numFmtId="0" fontId="50" fillId="0" borderId="0" xfId="0" applyFont="1"/>
    <xf numFmtId="0" fontId="39" fillId="25" borderId="24" xfId="1259" applyFont="1" applyFill="1" applyBorder="1" applyAlignment="1" applyProtection="1">
      <alignment horizontal="left" vertical="center" wrapText="1"/>
      <protection locked="0"/>
    </xf>
    <xf numFmtId="0" fontId="39" fillId="25" borderId="57" xfId="9294" applyFont="1" applyFill="1" applyBorder="1" applyAlignment="1" applyProtection="1">
      <alignment horizontal="center" vertical="center" wrapText="1"/>
      <protection locked="0"/>
    </xf>
    <xf numFmtId="0" fontId="40" fillId="25" borderId="57" xfId="1259" applyFont="1" applyFill="1" applyBorder="1" applyAlignment="1" applyProtection="1">
      <alignment horizontal="left" vertical="center" wrapText="1"/>
      <protection locked="0"/>
    </xf>
    <xf numFmtId="0" fontId="39" fillId="25" borderId="15" xfId="8229" applyFont="1" applyFill="1" applyBorder="1" applyAlignment="1">
      <alignment horizontal="center" vertical="center" wrapText="1"/>
    </xf>
    <xf numFmtId="0" fontId="39" fillId="25" borderId="57" xfId="8229" applyFont="1" applyFill="1" applyBorder="1" applyAlignment="1">
      <alignment horizontal="center" vertical="center" wrapText="1"/>
    </xf>
    <xf numFmtId="0" fontId="39" fillId="25" borderId="84" xfId="8229" applyFont="1" applyFill="1" applyBorder="1" applyAlignment="1">
      <alignment horizontal="center" vertical="center" wrapText="1"/>
    </xf>
    <xf numFmtId="0" fontId="40" fillId="25" borderId="15" xfId="1259" applyFont="1" applyFill="1" applyBorder="1" applyAlignment="1">
      <alignment wrapText="1"/>
    </xf>
    <xf numFmtId="0" fontId="39" fillId="25" borderId="15" xfId="1259" applyFont="1" applyFill="1" applyBorder="1" applyAlignment="1">
      <alignment horizontal="left" vertical="center" wrapText="1" indent="2"/>
    </xf>
    <xf numFmtId="0" fontId="39" fillId="25" borderId="15" xfId="1259" applyFont="1" applyFill="1" applyBorder="1" applyAlignment="1">
      <alignment horizontal="center" vertical="center" wrapText="1"/>
    </xf>
    <xf numFmtId="0" fontId="39" fillId="25" borderId="84" xfId="1259" applyFont="1" applyFill="1" applyBorder="1" applyAlignment="1">
      <alignment horizontal="left" vertical="center" wrapText="1" indent="2"/>
    </xf>
    <xf numFmtId="0" fontId="39" fillId="25" borderId="84" xfId="1259" applyFont="1" applyFill="1" applyBorder="1" applyAlignment="1">
      <alignment horizontal="center" vertical="center" wrapText="1"/>
    </xf>
    <xf numFmtId="0" fontId="40" fillId="25" borderId="84" xfId="1259" applyFont="1" applyFill="1" applyBorder="1" applyAlignment="1">
      <alignment wrapText="1"/>
    </xf>
    <xf numFmtId="0" fontId="40" fillId="25" borderId="27" xfId="1259" applyFont="1" applyFill="1" applyBorder="1" applyAlignment="1">
      <alignment wrapText="1"/>
    </xf>
    <xf numFmtId="0" fontId="39" fillId="25" borderId="84" xfId="8229" applyFont="1" applyFill="1" applyBorder="1" applyAlignment="1" applyProtection="1">
      <alignment vertical="center" wrapText="1"/>
      <protection locked="0"/>
    </xf>
    <xf numFmtId="0" fontId="39" fillId="25" borderId="84" xfId="8229" applyFont="1" applyFill="1" applyBorder="1" applyAlignment="1" applyProtection="1">
      <alignment horizontal="center" vertical="center"/>
      <protection locked="0"/>
    </xf>
    <xf numFmtId="0" fontId="40" fillId="25" borderId="84" xfId="8229" applyFont="1" applyFill="1" applyBorder="1" applyAlignment="1" applyProtection="1">
      <alignment horizontal="left"/>
      <protection locked="0"/>
    </xf>
    <xf numFmtId="0" fontId="39" fillId="25" borderId="84" xfId="1259" applyFont="1" applyFill="1" applyBorder="1" applyAlignment="1" applyProtection="1">
      <alignment vertical="center" wrapText="1"/>
      <protection locked="0"/>
    </xf>
    <xf numFmtId="0" fontId="39" fillId="25" borderId="15" xfId="15888" applyFont="1" applyFill="1" applyBorder="1" applyAlignment="1" applyProtection="1">
      <alignment horizontal="left" vertical="center" wrapText="1"/>
      <protection locked="0"/>
    </xf>
    <xf numFmtId="0" fontId="40" fillId="25" borderId="15" xfId="1259" applyFont="1" applyFill="1" applyBorder="1" applyAlignment="1" applyProtection="1">
      <alignment horizontal="left" wrapText="1"/>
      <protection locked="0"/>
    </xf>
    <xf numFmtId="49" fontId="40" fillId="25" borderId="57" xfId="1259" applyNumberFormat="1" applyFont="1" applyFill="1" applyBorder="1" applyAlignment="1" applyProtection="1">
      <alignment horizontal="left" vertical="center" wrapText="1"/>
      <protection locked="0"/>
    </xf>
    <xf numFmtId="0" fontId="0" fillId="25" borderId="57" xfId="0" applyFont="1" applyFill="1" applyBorder="1" applyAlignment="1">
      <alignment wrapText="1"/>
    </xf>
    <xf numFmtId="0" fontId="0" fillId="25" borderId="15" xfId="0" applyFont="1" applyFill="1" applyBorder="1" applyAlignment="1">
      <alignment wrapText="1"/>
    </xf>
    <xf numFmtId="0" fontId="0" fillId="25" borderId="57" xfId="0" applyFill="1" applyBorder="1" applyAlignment="1">
      <alignment wrapText="1"/>
    </xf>
    <xf numFmtId="0" fontId="0" fillId="25" borderId="27" xfId="0" applyFill="1" applyBorder="1" applyAlignment="1">
      <alignment wrapText="1"/>
    </xf>
    <xf numFmtId="0" fontId="39" fillId="25" borderId="57" xfId="8423" applyFont="1" applyFill="1" applyBorder="1" applyAlignment="1" applyProtection="1">
      <alignment horizontal="left" vertical="center" wrapText="1" indent="2"/>
      <protection locked="0"/>
    </xf>
    <xf numFmtId="0" fontId="40" fillId="25" borderId="15" xfId="1259" applyFont="1" applyFill="1" applyBorder="1" applyAlignment="1" applyProtection="1">
      <alignment horizontal="left" vertical="center" wrapText="1" indent="2"/>
      <protection locked="0"/>
    </xf>
    <xf numFmtId="0" fontId="40" fillId="25" borderId="27" xfId="9294" applyFont="1" applyFill="1" applyBorder="1" applyAlignment="1" applyProtection="1">
      <alignment horizontal="left" vertical="center" wrapText="1"/>
      <protection locked="0"/>
    </xf>
    <xf numFmtId="0" fontId="39" fillId="25" borderId="15" xfId="8424" applyFont="1" applyFill="1" applyBorder="1" applyAlignment="1" applyProtection="1">
      <alignment horizontal="left" vertical="center" wrapText="1"/>
      <protection locked="0"/>
    </xf>
    <xf numFmtId="0" fontId="39" fillId="25" borderId="57" xfId="8424" applyFont="1" applyFill="1" applyBorder="1" applyAlignment="1" applyProtection="1">
      <alignment horizontal="left" vertical="center" wrapText="1" indent="2"/>
      <protection locked="0"/>
    </xf>
    <xf numFmtId="0" fontId="39" fillId="25" borderId="15" xfId="9294" applyFont="1" applyFill="1" applyBorder="1" applyAlignment="1" applyProtection="1">
      <alignment horizontal="center" vertical="center" wrapText="1"/>
      <protection locked="0"/>
    </xf>
    <xf numFmtId="0" fontId="40" fillId="25" borderId="15" xfId="9294" applyFont="1" applyFill="1" applyBorder="1" applyAlignment="1" applyProtection="1">
      <alignment vertical="center" wrapText="1"/>
      <protection locked="0"/>
    </xf>
    <xf numFmtId="0" fontId="16" fillId="25" borderId="15" xfId="0" applyFont="1" applyFill="1" applyBorder="1" applyAlignment="1">
      <alignment wrapText="1"/>
    </xf>
    <xf numFmtId="0" fontId="40" fillId="25" borderId="84" xfId="1259" applyFont="1" applyFill="1" applyBorder="1" applyAlignment="1" applyProtection="1">
      <alignment wrapText="1"/>
      <protection locked="0"/>
    </xf>
    <xf numFmtId="0" fontId="39" fillId="25" borderId="57" xfId="8423" applyFont="1" applyFill="1" applyBorder="1" applyAlignment="1" applyProtection="1">
      <alignment horizontal="left" vertical="top" wrapText="1" indent="2"/>
      <protection locked="0"/>
    </xf>
    <xf numFmtId="0" fontId="45" fillId="25" borderId="57" xfId="1259" applyFont="1" applyFill="1" applyBorder="1" applyAlignment="1" applyProtection="1">
      <alignment horizontal="center" vertical="center" wrapText="1"/>
      <protection locked="0"/>
    </xf>
    <xf numFmtId="0" fontId="39" fillId="25" borderId="84" xfId="8423" applyFont="1" applyFill="1" applyBorder="1" applyAlignment="1" applyProtection="1">
      <alignment horizontal="left" vertical="top" wrapText="1" indent="2"/>
      <protection locked="0"/>
    </xf>
    <xf numFmtId="0" fontId="39" fillId="25" borderId="84" xfId="1259" applyFont="1" applyFill="1" applyBorder="1" applyAlignment="1">
      <alignment horizontal="center" vertical="center"/>
    </xf>
    <xf numFmtId="0" fontId="39" fillId="25" borderId="57" xfId="9294" applyFont="1" applyFill="1" applyBorder="1" applyAlignment="1" applyProtection="1">
      <alignment horizontal="left" vertical="center" wrapText="1" indent="2"/>
      <protection locked="0"/>
    </xf>
    <xf numFmtId="0" fontId="39" fillId="25" borderId="15" xfId="9294" applyFont="1" applyFill="1" applyBorder="1" applyAlignment="1" applyProtection="1">
      <alignment horizontal="left" vertical="center" wrapText="1" indent="2"/>
      <protection locked="0"/>
    </xf>
    <xf numFmtId="0" fontId="39" fillId="25" borderId="15" xfId="8229" applyFont="1" applyFill="1" applyBorder="1" applyAlignment="1" applyProtection="1">
      <alignment horizontal="left" vertical="top" wrapText="1"/>
    </xf>
    <xf numFmtId="0" fontId="39" fillId="25" borderId="84" xfId="8229" applyFont="1" applyFill="1" applyBorder="1" applyAlignment="1" applyProtection="1">
      <alignment horizontal="center" vertical="center"/>
    </xf>
    <xf numFmtId="0" fontId="40" fillId="25" borderId="84" xfId="8229" applyFont="1" applyFill="1" applyBorder="1" applyAlignment="1" applyProtection="1">
      <alignment horizontal="left" vertical="center"/>
      <protection locked="0"/>
    </xf>
    <xf numFmtId="0" fontId="39" fillId="25" borderId="15" xfId="1280" applyFont="1" applyFill="1" applyBorder="1" applyAlignment="1" applyProtection="1">
      <alignment horizontal="left" vertical="center" wrapText="1"/>
      <protection locked="0"/>
    </xf>
    <xf numFmtId="0" fontId="39" fillId="25" borderId="15" xfId="1280" applyFont="1" applyFill="1" applyBorder="1" applyAlignment="1" applyProtection="1">
      <alignment horizontal="left" vertical="center" wrapText="1" indent="2"/>
      <protection locked="0"/>
    </xf>
    <xf numFmtId="0" fontId="39" fillId="25" borderId="57" xfId="1280" applyFont="1" applyFill="1" applyBorder="1" applyAlignment="1" applyProtection="1">
      <alignment horizontal="left" vertical="center" wrapText="1" indent="2"/>
      <protection locked="0"/>
    </xf>
    <xf numFmtId="0" fontId="39" fillId="25" borderId="57" xfId="8229" applyFont="1" applyFill="1" applyBorder="1" applyAlignment="1" applyProtection="1">
      <alignment horizontal="center" vertical="center"/>
    </xf>
    <xf numFmtId="0" fontId="40" fillId="25" borderId="57" xfId="8229" applyFont="1" applyFill="1" applyBorder="1" applyAlignment="1" applyProtection="1">
      <alignment horizontal="left" vertical="center"/>
      <protection locked="0"/>
    </xf>
    <xf numFmtId="0" fontId="39" fillId="25" borderId="57" xfId="1280" applyFont="1" applyFill="1" applyBorder="1" applyAlignment="1" applyProtection="1">
      <alignment horizontal="left" vertical="center" wrapText="1"/>
      <protection locked="0"/>
    </xf>
    <xf numFmtId="0" fontId="39" fillId="27" borderId="15" xfId="1259" applyFont="1" applyFill="1" applyBorder="1" applyAlignment="1" applyProtection="1">
      <alignment horizontal="center" vertical="center" wrapText="1"/>
      <protection locked="0"/>
    </xf>
    <xf numFmtId="0" fontId="39" fillId="27" borderId="57" xfId="1259" applyFont="1" applyFill="1" applyBorder="1" applyAlignment="1" applyProtection="1">
      <alignment horizontal="center" vertical="center" wrapText="1"/>
      <protection locked="0"/>
    </xf>
    <xf numFmtId="0" fontId="0" fillId="25" borderId="0" xfId="0" applyFill="1"/>
    <xf numFmtId="0" fontId="44" fillId="37" borderId="57" xfId="1259" applyFont="1" applyFill="1" applyBorder="1" applyAlignment="1" applyProtection="1">
      <alignment horizontal="left" vertical="center" wrapText="1"/>
      <protection locked="0"/>
    </xf>
    <xf numFmtId="0" fontId="39" fillId="37" borderId="57" xfId="8227" applyFont="1" applyFill="1" applyBorder="1" applyAlignment="1">
      <alignment horizontal="center" vertical="center" wrapText="1"/>
    </xf>
    <xf numFmtId="0" fontId="39" fillId="37" borderId="57" xfId="1259" applyFont="1" applyFill="1" applyBorder="1" applyAlignment="1" applyProtection="1">
      <alignment horizontal="left" vertical="center" wrapText="1"/>
      <protection locked="0"/>
    </xf>
    <xf numFmtId="0" fontId="0" fillId="25" borderId="0" xfId="0" applyFill="1"/>
    <xf numFmtId="0" fontId="39" fillId="0" borderId="84" xfId="1259" applyFont="1" applyFill="1" applyBorder="1" applyAlignment="1" applyProtection="1">
      <alignment horizontal="left" vertical="center" wrapText="1"/>
      <protection locked="0"/>
    </xf>
    <xf numFmtId="0" fontId="49" fillId="0" borderId="0" xfId="48891"/>
    <xf numFmtId="0" fontId="39" fillId="0" borderId="84" xfId="8229" applyFont="1" applyBorder="1" applyAlignment="1" applyProtection="1">
      <alignment horizontal="left" vertical="center" wrapText="1"/>
    </xf>
    <xf numFmtId="0" fontId="40" fillId="0" borderId="84" xfId="1259" applyFont="1" applyFill="1" applyBorder="1" applyAlignment="1" applyProtection="1">
      <alignment horizontal="left" vertical="center" wrapText="1"/>
    </xf>
    <xf numFmtId="0" fontId="40" fillId="0" borderId="84" xfId="1259" applyFont="1" applyFill="1" applyBorder="1" applyAlignment="1" applyProtection="1">
      <alignment wrapText="1"/>
      <protection locked="0"/>
    </xf>
    <xf numFmtId="0" fontId="39" fillId="0" borderId="84" xfId="1259" applyFont="1" applyFill="1" applyBorder="1" applyAlignment="1" applyProtection="1">
      <alignment wrapText="1"/>
      <protection locked="0"/>
    </xf>
    <xf numFmtId="0" fontId="40" fillId="0" borderId="84" xfId="8229" applyFont="1" applyBorder="1" applyAlignment="1" applyProtection="1">
      <alignment horizontal="left" vertical="center"/>
      <protection locked="0"/>
    </xf>
    <xf numFmtId="0" fontId="39" fillId="0" borderId="84" xfId="1259" applyFont="1" applyBorder="1" applyAlignment="1" applyProtection="1">
      <alignment horizontal="center" vertical="center" wrapText="1"/>
      <protection locked="0"/>
    </xf>
    <xf numFmtId="0" fontId="40" fillId="0" borderId="84" xfId="1259" applyFont="1" applyBorder="1" applyAlignment="1" applyProtection="1">
      <alignment wrapText="1"/>
      <protection locked="0"/>
    </xf>
    <xf numFmtId="0" fontId="39" fillId="0" borderId="84" xfId="8423" applyFont="1" applyFill="1" applyBorder="1" applyAlignment="1" applyProtection="1">
      <alignment vertical="center" wrapText="1"/>
      <protection locked="0"/>
    </xf>
    <xf numFmtId="0" fontId="40" fillId="0" borderId="84" xfId="1276" applyFont="1" applyFill="1" applyBorder="1" applyAlignment="1" applyProtection="1">
      <alignment horizontal="left" vertical="center" wrapText="1" indent="2"/>
      <protection locked="0"/>
    </xf>
    <xf numFmtId="0" fontId="0" fillId="0" borderId="84" xfId="0" applyFont="1" applyBorder="1" applyAlignment="1">
      <alignment wrapText="1"/>
    </xf>
    <xf numFmtId="0" fontId="39" fillId="0" borderId="84" xfId="1263" applyFont="1" applyFill="1" applyBorder="1" applyAlignment="1" applyProtection="1">
      <alignment horizontal="left" vertical="center" wrapText="1"/>
      <protection locked="0"/>
    </xf>
    <xf numFmtId="0" fontId="40" fillId="25" borderId="84" xfId="1260" applyFont="1" applyFill="1" applyBorder="1" applyAlignment="1" applyProtection="1">
      <alignment vertical="center" wrapText="1"/>
      <protection locked="0"/>
    </xf>
    <xf numFmtId="0" fontId="39" fillId="25" borderId="84" xfId="1260" applyFont="1" applyFill="1" applyBorder="1" applyAlignment="1" applyProtection="1">
      <alignment horizontal="center" vertical="center" wrapText="1"/>
      <protection locked="0"/>
    </xf>
    <xf numFmtId="0" fontId="39" fillId="0" borderId="84" xfId="1259" applyFont="1" applyFill="1" applyBorder="1" applyAlignment="1" applyProtection="1">
      <alignment horizontal="left" wrapText="1"/>
      <protection locked="0"/>
    </xf>
    <xf numFmtId="0" fontId="39" fillId="29" borderId="84" xfId="1259" applyFont="1" applyFill="1" applyBorder="1" applyAlignment="1" applyProtection="1">
      <alignment horizontal="center" vertical="center" wrapText="1"/>
      <protection locked="0"/>
    </xf>
    <xf numFmtId="0" fontId="40" fillId="29" borderId="84" xfId="1259" applyFont="1" applyFill="1" applyBorder="1" applyAlignment="1" applyProtection="1">
      <alignment wrapText="1"/>
      <protection locked="0"/>
    </xf>
    <xf numFmtId="0" fontId="39" fillId="0" borderId="84" xfId="1259" applyFont="1" applyFill="1" applyBorder="1" applyAlignment="1" applyProtection="1">
      <alignment horizontal="left" vertical="center" wrapText="1"/>
    </xf>
    <xf numFmtId="0" fontId="39" fillId="25" borderId="84" xfId="1260" applyFont="1" applyFill="1" applyBorder="1" applyAlignment="1" applyProtection="1">
      <alignment vertical="center" wrapText="1"/>
      <protection locked="0"/>
    </xf>
    <xf numFmtId="0" fontId="40" fillId="0" borderId="84" xfId="1259" applyFont="1" applyBorder="1" applyAlignment="1" applyProtection="1">
      <alignment vertical="center" wrapText="1"/>
      <protection locked="0"/>
    </xf>
    <xf numFmtId="0" fontId="39" fillId="25" borderId="84" xfId="1291" applyFont="1" applyFill="1" applyBorder="1" applyAlignment="1" applyProtection="1">
      <alignment horizontal="left" vertical="center" wrapText="1"/>
      <protection locked="0"/>
    </xf>
    <xf numFmtId="0" fontId="36" fillId="25" borderId="84" xfId="3713" applyFont="1" applyFill="1" applyBorder="1" applyAlignment="1">
      <alignment horizontal="center" vertical="center"/>
    </xf>
    <xf numFmtId="0" fontId="36" fillId="25" borderId="84" xfId="3713" applyFont="1" applyFill="1" applyBorder="1" applyAlignment="1">
      <alignment horizontal="center"/>
    </xf>
    <xf numFmtId="0" fontId="39" fillId="0" borderId="84" xfId="1259" applyFont="1" applyFill="1" applyBorder="1" applyAlignment="1" applyProtection="1">
      <alignment horizontal="left" vertical="center" wrapText="1" indent="2"/>
    </xf>
    <xf numFmtId="0" fontId="39" fillId="0" borderId="84" xfId="1259" applyFont="1" applyBorder="1" applyAlignment="1" applyProtection="1">
      <alignment horizontal="center" vertical="center" wrapText="1"/>
    </xf>
    <xf numFmtId="0" fontId="50" fillId="25" borderId="0" xfId="0" applyFont="1" applyFill="1" applyAlignment="1">
      <alignment horizontal="center" vertical="center"/>
    </xf>
    <xf numFmtId="0" fontId="39" fillId="25" borderId="10" xfId="0" applyFont="1" applyFill="1" applyBorder="1" applyAlignment="1">
      <alignment horizontal="center" vertical="center"/>
    </xf>
    <xf numFmtId="0" fontId="39" fillId="25" borderId="0" xfId="0" applyFont="1" applyFill="1" applyAlignment="1">
      <alignment horizontal="center" vertical="center"/>
    </xf>
    <xf numFmtId="0" fontId="39" fillId="38" borderId="15" xfId="1259" applyFont="1" applyFill="1" applyBorder="1" applyAlignment="1" applyProtection="1">
      <alignment horizontal="center" vertical="center" wrapText="1"/>
      <protection locked="0"/>
    </xf>
    <xf numFmtId="0" fontId="52" fillId="25" borderId="0" xfId="0" applyFont="1" applyFill="1"/>
    <xf numFmtId="0" fontId="0" fillId="25" borderId="0" xfId="0" applyFill="1"/>
    <xf numFmtId="0" fontId="54" fillId="0" borderId="0" xfId="0" applyFont="1"/>
    <xf numFmtId="0" fontId="39" fillId="0" borderId="0" xfId="48892" applyFont="1"/>
    <xf numFmtId="0" fontId="8" fillId="0" borderId="0" xfId="48892"/>
    <xf numFmtId="0" fontId="44" fillId="0" borderId="0" xfId="1758" applyFont="1" applyBorder="1" applyAlignment="1">
      <alignment horizontal="center" vertical="center" wrapText="1"/>
    </xf>
    <xf numFmtId="0" fontId="48" fillId="27" borderId="84" xfId="1758" applyFont="1" applyFill="1" applyBorder="1" applyAlignment="1">
      <alignment horizontal="center"/>
    </xf>
    <xf numFmtId="0" fontId="16" fillId="0" borderId="0" xfId="1758" applyFont="1" applyBorder="1" applyAlignment="1">
      <alignment vertical="top" wrapText="1"/>
    </xf>
    <xf numFmtId="0" fontId="39" fillId="0" borderId="0" xfId="1758" applyFont="1" applyAlignment="1">
      <alignment wrapText="1"/>
    </xf>
    <xf numFmtId="0" fontId="16" fillId="0" borderId="0" xfId="1758" applyBorder="1" applyAlignment="1">
      <alignment vertical="top"/>
    </xf>
    <xf numFmtId="0" fontId="16" fillId="0" borderId="0" xfId="1758"/>
    <xf numFmtId="0" fontId="48" fillId="0" borderId="0" xfId="1758" applyFont="1" applyBorder="1" applyAlignment="1">
      <alignment vertical="top" wrapText="1"/>
    </xf>
    <xf numFmtId="0" fontId="8" fillId="0" borderId="0" xfId="48892" applyFont="1"/>
    <xf numFmtId="0" fontId="8" fillId="0" borderId="0" xfId="48892" applyAlignment="1">
      <alignment wrapText="1"/>
    </xf>
    <xf numFmtId="0" fontId="16" fillId="0" borderId="0" xfId="1758" applyBorder="1" applyAlignment="1">
      <alignment horizontal="left" vertical="top" wrapText="1"/>
    </xf>
    <xf numFmtId="0" fontId="8" fillId="0" borderId="0" xfId="48892" applyFont="1" applyAlignment="1">
      <alignment wrapText="1"/>
    </xf>
    <xf numFmtId="0" fontId="48" fillId="0" borderId="0" xfId="1758" applyNumberFormat="1" applyFont="1" applyBorder="1" applyAlignment="1">
      <alignment vertical="top" wrapText="1"/>
    </xf>
    <xf numFmtId="0" fontId="16" fillId="0" borderId="0" xfId="1758" applyNumberFormat="1" applyBorder="1" applyAlignment="1">
      <alignment vertical="top" wrapText="1"/>
    </xf>
    <xf numFmtId="0" fontId="16" fillId="0" borderId="0" xfId="1758" applyBorder="1" applyAlignment="1">
      <alignment horizontal="left" vertical="top" wrapText="1" indent="1"/>
    </xf>
    <xf numFmtId="0" fontId="0" fillId="25" borderId="0" xfId="0" applyFill="1"/>
    <xf numFmtId="0" fontId="39" fillId="0" borderId="27" xfId="9294" applyFont="1" applyFill="1" applyBorder="1" applyAlignment="1" applyProtection="1">
      <alignment vertical="center" wrapText="1"/>
      <protection locked="0"/>
    </xf>
    <xf numFmtId="0" fontId="39" fillId="0" borderId="27" xfId="9294" applyFont="1" applyBorder="1" applyAlignment="1" applyProtection="1">
      <alignment horizontal="center" vertical="center" wrapText="1"/>
      <protection locked="0"/>
    </xf>
    <xf numFmtId="0" fontId="40" fillId="0" borderId="27" xfId="9294" applyFont="1" applyBorder="1" applyAlignment="1" applyProtection="1">
      <alignment vertical="center" wrapText="1"/>
      <protection locked="0"/>
    </xf>
    <xf numFmtId="0" fontId="39" fillId="0" borderId="27" xfId="9294" applyFont="1" applyFill="1" applyBorder="1" applyAlignment="1" applyProtection="1">
      <alignment horizontal="left" vertical="center" wrapText="1" indent="2"/>
      <protection locked="0"/>
    </xf>
    <xf numFmtId="0" fontId="0" fillId="0" borderId="27" xfId="0" applyFont="1" applyBorder="1" applyAlignment="1">
      <alignment wrapText="1"/>
    </xf>
    <xf numFmtId="0" fontId="39" fillId="0" borderId="27" xfId="1259" applyFont="1" applyFill="1" applyBorder="1" applyAlignment="1" applyProtection="1">
      <alignment horizontal="left" vertical="center" wrapText="1"/>
      <protection locked="0"/>
    </xf>
    <xf numFmtId="0" fontId="39" fillId="0" borderId="27" xfId="8424" applyFont="1" applyFill="1" applyBorder="1" applyAlignment="1" applyProtection="1">
      <alignment horizontal="left" vertical="center" wrapText="1" indent="2"/>
      <protection locked="0"/>
    </xf>
    <xf numFmtId="0" fontId="39" fillId="0" borderId="27" xfId="8214" applyFont="1" applyFill="1" applyBorder="1" applyAlignment="1">
      <alignment horizontal="center" vertical="center" wrapText="1"/>
    </xf>
    <xf numFmtId="0" fontId="39" fillId="0" borderId="27" xfId="8214" applyFont="1" applyBorder="1" applyAlignment="1" applyProtection="1">
      <alignment horizontal="center" vertical="center"/>
      <protection locked="0"/>
    </xf>
    <xf numFmtId="0" fontId="40" fillId="0" borderId="27" xfId="9294" applyFont="1" applyBorder="1" applyAlignment="1" applyProtection="1">
      <alignment horizontal="left" vertical="center" wrapText="1"/>
      <protection locked="0"/>
    </xf>
    <xf numFmtId="0" fontId="39" fillId="0" borderId="27" xfId="8424" applyFont="1" applyFill="1" applyBorder="1" applyAlignment="1" applyProtection="1">
      <alignment horizontal="left" vertical="center" wrapText="1" indent="4"/>
      <protection locked="0"/>
    </xf>
    <xf numFmtId="0" fontId="39" fillId="0" borderId="27" xfId="8424" applyFont="1" applyFill="1" applyBorder="1" applyAlignment="1" applyProtection="1">
      <alignment horizontal="left" vertical="center" wrapText="1"/>
      <protection locked="0"/>
    </xf>
    <xf numFmtId="0" fontId="39" fillId="0" borderId="27" xfId="8423" applyFont="1" applyFill="1" applyBorder="1" applyAlignment="1" applyProtection="1">
      <alignment vertical="center" wrapText="1"/>
      <protection locked="0"/>
    </xf>
    <xf numFmtId="0" fontId="0" fillId="25" borderId="0" xfId="0" applyFill="1"/>
    <xf numFmtId="0" fontId="0" fillId="39" borderId="0" xfId="0" applyFill="1"/>
    <xf numFmtId="0" fontId="0" fillId="40" borderId="0" xfId="0" applyFill="1"/>
    <xf numFmtId="0" fontId="16" fillId="0" borderId="15" xfId="0" applyFont="1" applyBorder="1" applyAlignment="1">
      <alignment wrapText="1"/>
    </xf>
    <xf numFmtId="0" fontId="40" fillId="0" borderId="89" xfId="9294" applyFont="1" applyBorder="1" applyAlignment="1" applyProtection="1">
      <alignment horizontal="left" vertical="center" wrapText="1"/>
      <protection locked="0"/>
    </xf>
    <xf numFmtId="0" fontId="0" fillId="0" borderId="89" xfId="0" applyBorder="1"/>
    <xf numFmtId="0" fontId="0" fillId="41" borderId="0" xfId="0" applyFill="1"/>
    <xf numFmtId="0" fontId="0" fillId="25" borderId="0" xfId="0" applyFill="1"/>
    <xf numFmtId="0" fontId="0" fillId="27" borderId="15" xfId="0" applyFont="1" applyFill="1" applyBorder="1"/>
    <xf numFmtId="0" fontId="39" fillId="27" borderId="27" xfId="8214" applyFont="1" applyFill="1" applyBorder="1" applyAlignment="1">
      <alignment horizontal="center" vertical="center" wrapText="1"/>
    </xf>
    <xf numFmtId="0" fontId="39" fillId="27" borderId="27" xfId="8214" applyFont="1" applyFill="1" applyBorder="1" applyAlignment="1" applyProtection="1">
      <alignment horizontal="center" vertical="center"/>
      <protection locked="0"/>
    </xf>
    <xf numFmtId="0" fontId="39" fillId="27" borderId="89" xfId="8214" applyFont="1" applyFill="1" applyBorder="1" applyAlignment="1">
      <alignment horizontal="center" vertical="center" wrapText="1"/>
    </xf>
    <xf numFmtId="0" fontId="39" fillId="27" borderId="89" xfId="8214" applyFont="1" applyFill="1" applyBorder="1" applyAlignment="1" applyProtection="1">
      <alignment horizontal="center" vertical="center"/>
      <protection locked="0"/>
    </xf>
    <xf numFmtId="0" fontId="39" fillId="27" borderId="27" xfId="1259" applyFont="1" applyFill="1" applyBorder="1" applyAlignment="1" applyProtection="1">
      <alignment horizontal="center" vertical="center" wrapText="1"/>
      <protection locked="0"/>
    </xf>
    <xf numFmtId="0" fontId="40" fillId="25" borderId="89" xfId="1259" applyFont="1" applyFill="1" applyBorder="1" applyAlignment="1" applyProtection="1">
      <alignment vertical="center" wrapText="1"/>
      <protection locked="0"/>
    </xf>
    <xf numFmtId="0" fontId="39" fillId="27" borderId="27" xfId="9294" applyFont="1" applyFill="1" applyBorder="1" applyAlignment="1" applyProtection="1">
      <alignment horizontal="center" vertical="center" wrapText="1"/>
      <protection locked="0"/>
    </xf>
    <xf numFmtId="0" fontId="55" fillId="0" borderId="89" xfId="0" applyFont="1" applyBorder="1" applyAlignment="1">
      <alignment wrapText="1"/>
    </xf>
    <xf numFmtId="0" fontId="16" fillId="25" borderId="89" xfId="0" applyFont="1" applyFill="1" applyBorder="1" applyAlignment="1">
      <alignment horizontal="center" wrapText="1"/>
    </xf>
    <xf numFmtId="0" fontId="36" fillId="27" borderId="84" xfId="3713" applyFont="1" applyFill="1" applyBorder="1" applyAlignment="1">
      <alignment horizontal="center" vertical="center"/>
    </xf>
    <xf numFmtId="0" fontId="40" fillId="25" borderId="15" xfId="1259" applyFont="1" applyFill="1" applyBorder="1" applyAlignment="1" applyProtection="1">
      <alignment vertical="center" wrapText="1"/>
    </xf>
    <xf numFmtId="0" fontId="16" fillId="25" borderId="89" xfId="0" applyFont="1" applyFill="1" applyBorder="1"/>
    <xf numFmtId="0" fontId="39" fillId="0" borderId="89" xfId="9295" applyFont="1" applyFill="1" applyBorder="1" applyAlignment="1" applyProtection="1">
      <alignment vertical="center" wrapText="1"/>
    </xf>
    <xf numFmtId="0" fontId="39" fillId="0" borderId="89" xfId="9295" applyFont="1" applyFill="1" applyBorder="1" applyAlignment="1" applyProtection="1">
      <alignment horizontal="center" vertical="center" wrapText="1"/>
      <protection locked="0"/>
    </xf>
    <xf numFmtId="0" fontId="40" fillId="0" borderId="89" xfId="9295" applyFont="1" applyFill="1" applyBorder="1" applyAlignment="1" applyProtection="1">
      <alignment vertical="center" wrapText="1"/>
      <protection locked="0"/>
    </xf>
    <xf numFmtId="0" fontId="0" fillId="25" borderId="0" xfId="0" applyFill="1"/>
    <xf numFmtId="0" fontId="0" fillId="25" borderId="0" xfId="0" applyFill="1"/>
    <xf numFmtId="0" fontId="39" fillId="25" borderId="89" xfId="1259" applyFont="1" applyFill="1" applyBorder="1" applyAlignment="1">
      <alignment horizontal="center" vertical="center" wrapText="1"/>
    </xf>
    <xf numFmtId="0" fontId="40" fillId="25" borderId="89" xfId="1259" applyFont="1" applyFill="1" applyBorder="1" applyAlignment="1">
      <alignment wrapText="1"/>
    </xf>
    <xf numFmtId="0" fontId="39" fillId="25" borderId="89" xfId="1259" applyFont="1" applyFill="1" applyBorder="1" applyAlignment="1" applyProtection="1">
      <alignment horizontal="left" vertical="center" wrapText="1" indent="2"/>
      <protection locked="0"/>
    </xf>
    <xf numFmtId="0" fontId="39" fillId="25" borderId="89" xfId="1259" applyFont="1" applyFill="1" applyBorder="1" applyAlignment="1" applyProtection="1">
      <alignment horizontal="center" vertical="center" wrapText="1"/>
      <protection locked="0"/>
    </xf>
    <xf numFmtId="0" fontId="40" fillId="25" borderId="15" xfId="15888" applyFont="1" applyFill="1" applyBorder="1" applyAlignment="1" applyProtection="1">
      <alignment horizontal="left" vertical="center" wrapText="1"/>
      <protection locked="0"/>
    </xf>
    <xf numFmtId="0" fontId="39" fillId="25" borderId="89" xfId="15888" applyFont="1" applyFill="1" applyBorder="1" applyAlignment="1" applyProtection="1">
      <alignment horizontal="left" vertical="center" wrapText="1"/>
      <protection locked="0"/>
    </xf>
    <xf numFmtId="0" fontId="40" fillId="25" borderId="89" xfId="1259" applyFont="1" applyFill="1" applyBorder="1" applyAlignment="1" applyProtection="1">
      <alignment wrapText="1"/>
      <protection locked="0"/>
    </xf>
    <xf numFmtId="0" fontId="39" fillId="25" borderId="89" xfId="1259" applyFont="1" applyFill="1" applyBorder="1" applyAlignment="1" applyProtection="1">
      <alignment horizontal="left" vertical="center" wrapText="1"/>
      <protection locked="0"/>
    </xf>
    <xf numFmtId="0" fontId="40" fillId="25" borderId="89" xfId="1259" applyFont="1" applyFill="1" applyBorder="1" applyAlignment="1" applyProtection="1">
      <alignment horizontal="left" vertical="center" wrapText="1"/>
      <protection locked="0"/>
    </xf>
    <xf numFmtId="0" fontId="0" fillId="25" borderId="89" xfId="0" applyFont="1" applyFill="1" applyBorder="1" applyAlignment="1">
      <alignment wrapText="1"/>
    </xf>
    <xf numFmtId="0" fontId="16" fillId="25" borderId="89" xfId="0" applyFont="1" applyFill="1" applyBorder="1" applyAlignment="1">
      <alignment wrapText="1"/>
    </xf>
    <xf numFmtId="0" fontId="39" fillId="25" borderId="27" xfId="8424" applyFont="1" applyFill="1" applyBorder="1" applyAlignment="1" applyProtection="1">
      <alignment horizontal="left" vertical="center" wrapText="1" indent="2"/>
      <protection locked="0"/>
    </xf>
    <xf numFmtId="0" fontId="39" fillId="25" borderId="27" xfId="8214" applyFont="1" applyFill="1" applyBorder="1" applyAlignment="1">
      <alignment horizontal="center" vertical="center" wrapText="1"/>
    </xf>
    <xf numFmtId="0" fontId="39" fillId="25" borderId="27" xfId="8214" applyFont="1" applyFill="1" applyBorder="1" applyAlignment="1" applyProtection="1">
      <alignment horizontal="center" vertical="center"/>
      <protection locked="0"/>
    </xf>
    <xf numFmtId="0" fontId="39" fillId="25" borderId="89" xfId="8424" applyFont="1" applyFill="1" applyBorder="1" applyAlignment="1" applyProtection="1">
      <alignment horizontal="left" vertical="center" wrapText="1" indent="2"/>
      <protection locked="0"/>
    </xf>
    <xf numFmtId="0" fontId="39" fillId="25" borderId="89" xfId="8214" applyFont="1" applyFill="1" applyBorder="1" applyAlignment="1">
      <alignment horizontal="center" vertical="center" wrapText="1"/>
    </xf>
    <xf numFmtId="0" fontId="39" fillId="25" borderId="89" xfId="8214" applyFont="1" applyFill="1" applyBorder="1" applyAlignment="1" applyProtection="1">
      <alignment horizontal="center" vertical="center"/>
      <protection locked="0"/>
    </xf>
    <xf numFmtId="0" fontId="40" fillId="25" borderId="89" xfId="9294" applyFont="1" applyFill="1" applyBorder="1" applyAlignment="1" applyProtection="1">
      <alignment horizontal="left" vertical="center" wrapText="1"/>
      <protection locked="0"/>
    </xf>
    <xf numFmtId="0" fontId="52" fillId="25" borderId="89" xfId="0" applyFont="1" applyFill="1" applyBorder="1" applyAlignment="1">
      <alignment wrapText="1"/>
    </xf>
    <xf numFmtId="0" fontId="39" fillId="25" borderId="89" xfId="8423" applyFont="1" applyFill="1" applyBorder="1" applyAlignment="1" applyProtection="1">
      <alignment horizontal="left" vertical="center" wrapText="1" indent="2"/>
      <protection locked="0"/>
    </xf>
    <xf numFmtId="0" fontId="39" fillId="25" borderId="89" xfId="0" applyFont="1" applyFill="1" applyBorder="1" applyAlignment="1">
      <alignment wrapText="1"/>
    </xf>
    <xf numFmtId="0" fontId="39" fillId="25" borderId="89" xfId="9294" applyFont="1" applyFill="1" applyBorder="1" applyAlignment="1" applyProtection="1">
      <alignment horizontal="center" vertical="center" wrapText="1"/>
      <protection locked="0"/>
    </xf>
    <xf numFmtId="0" fontId="39" fillId="25" borderId="89" xfId="1259" applyFont="1" applyFill="1" applyBorder="1" applyAlignment="1" applyProtection="1">
      <alignment vertical="center" wrapText="1"/>
      <protection locked="0"/>
    </xf>
    <xf numFmtId="0" fontId="39" fillId="25" borderId="89" xfId="1259" applyFont="1" applyFill="1" applyBorder="1" applyAlignment="1" applyProtection="1">
      <alignment horizontal="left" vertical="center" wrapText="1" indent="4"/>
      <protection locked="0"/>
    </xf>
    <xf numFmtId="0" fontId="39" fillId="25" borderId="84" xfId="9294" applyFont="1" applyFill="1" applyBorder="1" applyAlignment="1" applyProtection="1">
      <alignment horizontal="center" vertical="center" wrapText="1"/>
      <protection locked="0"/>
    </xf>
    <xf numFmtId="0" fontId="40" fillId="25" borderId="84" xfId="9294" applyFont="1" applyFill="1" applyBorder="1" applyAlignment="1" applyProtection="1">
      <alignment vertical="center" wrapText="1"/>
      <protection locked="0"/>
    </xf>
    <xf numFmtId="0" fontId="39" fillId="25" borderId="89" xfId="8423" applyFont="1" applyFill="1" applyBorder="1" applyAlignment="1" applyProtection="1">
      <alignment horizontal="left" vertical="top" wrapText="1" indent="2"/>
      <protection locked="0"/>
    </xf>
    <xf numFmtId="0" fontId="39" fillId="25" borderId="89" xfId="1259" applyFont="1" applyFill="1" applyBorder="1" applyAlignment="1">
      <alignment horizontal="left" vertical="center" wrapText="1"/>
    </xf>
    <xf numFmtId="49" fontId="40" fillId="25" borderId="89" xfId="1259" applyNumberFormat="1" applyFont="1" applyFill="1" applyBorder="1" applyAlignment="1" applyProtection="1">
      <alignment horizontal="left" vertical="center" wrapText="1"/>
      <protection locked="0"/>
    </xf>
    <xf numFmtId="49" fontId="40" fillId="25" borderId="84" xfId="1259" applyNumberFormat="1" applyFont="1" applyFill="1" applyBorder="1" applyAlignment="1" applyProtection="1">
      <alignment horizontal="left" vertical="center" wrapText="1"/>
      <protection locked="0"/>
    </xf>
    <xf numFmtId="0" fontId="40" fillId="25" borderId="24" xfId="1259" applyFont="1" applyFill="1" applyBorder="1" applyAlignment="1" applyProtection="1">
      <alignment horizontal="left" vertical="center" wrapText="1"/>
      <protection locked="0"/>
    </xf>
    <xf numFmtId="49" fontId="40" fillId="25" borderId="24" xfId="1259" applyNumberFormat="1" applyFont="1" applyFill="1" applyBorder="1" applyAlignment="1" applyProtection="1">
      <alignment horizontal="left" vertical="center" wrapText="1"/>
      <protection locked="0"/>
    </xf>
    <xf numFmtId="0" fontId="39" fillId="25" borderId="89" xfId="8227" applyFont="1" applyFill="1" applyBorder="1" applyAlignment="1">
      <alignment horizontal="center" vertical="center" wrapText="1"/>
    </xf>
    <xf numFmtId="0" fontId="39" fillId="25" borderId="89" xfId="1259" applyFont="1" applyFill="1" applyBorder="1" applyAlignment="1" applyProtection="1">
      <alignment horizontal="center" vertical="center"/>
      <protection locked="0"/>
    </xf>
    <xf numFmtId="0" fontId="39" fillId="25" borderId="89" xfId="1280" applyFont="1" applyFill="1" applyBorder="1" applyAlignment="1" applyProtection="1">
      <alignment horizontal="left" vertical="center" wrapText="1" indent="2"/>
      <protection locked="0"/>
    </xf>
    <xf numFmtId="0" fontId="39" fillId="25" borderId="89" xfId="8229" applyFont="1" applyFill="1" applyBorder="1" applyAlignment="1">
      <alignment horizontal="center" vertical="center" wrapText="1"/>
    </xf>
    <xf numFmtId="0" fontId="39" fillId="25" borderId="89" xfId="8229" applyFont="1" applyFill="1" applyBorder="1" applyAlignment="1" applyProtection="1">
      <alignment horizontal="center" vertical="center"/>
    </xf>
    <xf numFmtId="0" fontId="40" fillId="25" borderId="89" xfId="8229" applyFont="1" applyFill="1" applyBorder="1" applyAlignment="1" applyProtection="1">
      <alignment horizontal="left" vertical="center"/>
      <protection locked="0"/>
    </xf>
    <xf numFmtId="0" fontId="39" fillId="27" borderId="89" xfId="1259" applyFont="1" applyFill="1" applyBorder="1" applyAlignment="1" applyProtection="1">
      <alignment horizontal="center" vertical="center" wrapText="1"/>
      <protection locked="0"/>
    </xf>
    <xf numFmtId="0" fontId="39" fillId="27" borderId="57" xfId="1259" applyFont="1" applyFill="1" applyBorder="1" applyAlignment="1">
      <alignment horizontal="center" vertical="center" wrapText="1"/>
    </xf>
    <xf numFmtId="0" fontId="39" fillId="27" borderId="57" xfId="1259" applyFont="1" applyFill="1" applyBorder="1" applyAlignment="1" applyProtection="1">
      <alignment horizontal="center" vertical="center" wrapText="1"/>
    </xf>
    <xf numFmtId="0" fontId="39" fillId="25" borderId="84" xfId="1259" applyFont="1" applyFill="1" applyBorder="1" applyAlignment="1" applyProtection="1">
      <alignment horizontal="left" vertical="center" wrapText="1"/>
    </xf>
    <xf numFmtId="0" fontId="39" fillId="25" borderId="84" xfId="1259" applyFont="1" applyFill="1" applyBorder="1" applyAlignment="1" applyProtection="1">
      <alignment horizontal="left" vertical="center" wrapText="1" indent="3"/>
    </xf>
    <xf numFmtId="0" fontId="39" fillId="25" borderId="57" xfId="15888" applyFont="1" applyFill="1" applyBorder="1" applyAlignment="1" applyProtection="1">
      <alignment horizontal="left" vertical="center" wrapText="1" indent="3"/>
      <protection locked="0"/>
    </xf>
    <xf numFmtId="0" fontId="39" fillId="27" borderId="57" xfId="0" applyFont="1" applyFill="1" applyBorder="1" applyAlignment="1">
      <alignment wrapText="1"/>
    </xf>
    <xf numFmtId="0" fontId="47" fillId="27" borderId="57" xfId="1259" applyFont="1" applyFill="1" applyBorder="1" applyAlignment="1" applyProtection="1">
      <alignment horizontal="center" vertical="center" wrapText="1"/>
    </xf>
    <xf numFmtId="0" fontId="39" fillId="25" borderId="89" xfId="1259" applyFont="1" applyFill="1" applyBorder="1" applyAlignment="1" applyProtection="1">
      <alignment horizontal="left" vertical="center" wrapText="1" indent="2"/>
    </xf>
    <xf numFmtId="0" fontId="40" fillId="25" borderId="89" xfId="1259" applyFont="1" applyFill="1" applyBorder="1" applyAlignment="1" applyProtection="1">
      <alignment vertical="center" wrapText="1"/>
    </xf>
    <xf numFmtId="0" fontId="39" fillId="25" borderId="57" xfId="1259" applyFont="1" applyFill="1" applyBorder="1" applyAlignment="1" applyProtection="1">
      <alignment horizontal="left" wrapText="1" indent="2"/>
    </xf>
    <xf numFmtId="0" fontId="39" fillId="25" borderId="84" xfId="1259" applyFont="1" applyFill="1" applyBorder="1" applyAlignment="1" applyProtection="1">
      <alignment horizontal="left" wrapText="1" indent="2"/>
    </xf>
    <xf numFmtId="0" fontId="39" fillId="27" borderId="57" xfId="8227" applyFont="1" applyFill="1" applyBorder="1" applyAlignment="1">
      <alignment horizontal="center" vertical="center" wrapText="1"/>
    </xf>
    <xf numFmtId="0" fontId="39" fillId="27" borderId="57" xfId="1259" applyFont="1" applyFill="1" applyBorder="1" applyAlignment="1" applyProtection="1">
      <alignment horizontal="center" vertical="center"/>
      <protection locked="0"/>
    </xf>
    <xf numFmtId="0" fontId="0" fillId="25" borderId="0" xfId="0" applyFill="1"/>
    <xf numFmtId="0" fontId="39" fillId="0" borderId="84" xfId="8424" applyFont="1" applyFill="1" applyBorder="1" applyAlignment="1" applyProtection="1">
      <alignment horizontal="left" vertical="center" wrapText="1" indent="2"/>
      <protection locked="0"/>
    </xf>
    <xf numFmtId="0" fontId="39" fillId="0" borderId="84" xfId="1259" applyFont="1" applyFill="1" applyBorder="1" applyAlignment="1">
      <alignment horizontal="left" vertical="center" wrapText="1" indent="2"/>
    </xf>
    <xf numFmtId="0" fontId="39" fillId="0" borderId="84" xfId="1259" applyFont="1" applyBorder="1" applyAlignment="1">
      <alignment horizontal="center" vertical="center" wrapText="1"/>
    </xf>
    <xf numFmtId="0" fontId="40" fillId="0" borderId="84" xfId="1259" applyFont="1" applyBorder="1" applyAlignment="1">
      <alignment wrapText="1"/>
    </xf>
    <xf numFmtId="0" fontId="0" fillId="0" borderId="84" xfId="0" applyFont="1" applyFill="1" applyBorder="1" applyAlignment="1">
      <alignment wrapText="1"/>
    </xf>
    <xf numFmtId="0" fontId="0" fillId="25" borderId="0" xfId="0" applyFill="1"/>
    <xf numFmtId="0" fontId="39" fillId="0" borderId="84" xfId="9294" applyFont="1" applyFill="1" applyBorder="1" applyAlignment="1" applyProtection="1">
      <alignment horizontal="center" vertical="center" wrapText="1"/>
      <protection locked="0"/>
    </xf>
    <xf numFmtId="0" fontId="40" fillId="0" borderId="84" xfId="9294" applyFont="1" applyFill="1" applyBorder="1" applyAlignment="1" applyProtection="1">
      <alignment vertical="center" wrapText="1"/>
      <protection locked="0"/>
    </xf>
    <xf numFmtId="0" fontId="44" fillId="24" borderId="84" xfId="1259" applyFont="1" applyFill="1" applyBorder="1" applyAlignment="1" applyProtection="1">
      <alignment horizontal="left" vertical="center" wrapText="1"/>
      <protection locked="0"/>
    </xf>
    <xf numFmtId="0" fontId="39" fillId="0" borderId="90" xfId="1259" applyFont="1" applyFill="1" applyBorder="1" applyAlignment="1" applyProtection="1">
      <alignment horizontal="left" vertical="center" wrapText="1" indent="2"/>
      <protection locked="0"/>
    </xf>
    <xf numFmtId="0" fontId="0" fillId="25" borderId="15" xfId="0" applyFont="1" applyFill="1" applyBorder="1"/>
    <xf numFmtId="0" fontId="16" fillId="25" borderId="27" xfId="0" applyFont="1" applyFill="1" applyBorder="1" applyAlignment="1">
      <alignment wrapText="1"/>
    </xf>
    <xf numFmtId="49" fontId="40" fillId="0" borderId="84" xfId="1259" applyNumberFormat="1" applyFont="1" applyBorder="1" applyAlignment="1" applyProtection="1">
      <alignment vertical="center" wrapText="1"/>
    </xf>
    <xf numFmtId="0" fontId="39" fillId="25" borderId="84" xfId="0" applyFont="1" applyFill="1" applyBorder="1" applyAlignment="1">
      <alignment horizontal="left" wrapText="1" indent="2"/>
    </xf>
    <xf numFmtId="0" fontId="39" fillId="0" borderId="84" xfId="8424" applyFont="1" applyFill="1" applyBorder="1" applyAlignment="1" applyProtection="1">
      <alignment vertical="center" wrapText="1"/>
      <protection locked="0"/>
    </xf>
    <xf numFmtId="0" fontId="41" fillId="0" borderId="84" xfId="1259" applyFont="1" applyFill="1" applyBorder="1" applyAlignment="1" applyProtection="1">
      <alignment vertical="center" wrapText="1"/>
      <protection locked="0"/>
    </xf>
    <xf numFmtId="0" fontId="39" fillId="25" borderId="84" xfId="1288" applyFont="1" applyFill="1" applyBorder="1" applyAlignment="1" applyProtection="1">
      <alignment horizontal="left" vertical="center" wrapText="1"/>
      <protection locked="0"/>
    </xf>
    <xf numFmtId="0" fontId="39" fillId="25" borderId="84" xfId="1269" applyFont="1" applyFill="1" applyBorder="1" applyAlignment="1" applyProtection="1">
      <alignment vertical="center" wrapText="1"/>
      <protection locked="0"/>
    </xf>
    <xf numFmtId="0" fontId="39" fillId="25" borderId="15" xfId="8229" applyFont="1" applyFill="1" applyBorder="1" applyAlignment="1" applyProtection="1">
      <alignment horizontal="left" vertical="center" wrapText="1"/>
    </xf>
    <xf numFmtId="0" fontId="16" fillId="0" borderId="0" xfId="1758" applyBorder="1"/>
    <xf numFmtId="0" fontId="39" fillId="0" borderId="0" xfId="1758" applyFont="1" applyBorder="1"/>
    <xf numFmtId="0" fontId="39" fillId="0" borderId="0" xfId="1758" applyFont="1" applyBorder="1" applyAlignment="1">
      <alignment horizontal="center"/>
    </xf>
    <xf numFmtId="0" fontId="40" fillId="0" borderId="0" xfId="1758" applyFont="1" applyBorder="1" applyAlignment="1">
      <alignment horizontal="left"/>
    </xf>
    <xf numFmtId="0" fontId="49" fillId="0" borderId="0" xfId="48891" applyFont="1"/>
    <xf numFmtId="0" fontId="50" fillId="0" borderId="0" xfId="1758" applyFont="1" applyBorder="1" applyAlignment="1">
      <alignment horizontal="center"/>
    </xf>
    <xf numFmtId="0" fontId="57" fillId="0" borderId="0" xfId="1758" applyFont="1" applyBorder="1" applyAlignment="1">
      <alignment horizontal="left"/>
    </xf>
    <xf numFmtId="0" fontId="50" fillId="0" borderId="0" xfId="1758" applyFont="1" applyBorder="1"/>
    <xf numFmtId="0" fontId="49" fillId="0" borderId="0" xfId="48891" applyFont="1" applyBorder="1"/>
    <xf numFmtId="0" fontId="37" fillId="28" borderId="26" xfId="1758" applyFont="1" applyFill="1" applyBorder="1" applyAlignment="1" applyProtection="1">
      <alignment horizontal="center" vertical="center"/>
      <protection locked="0"/>
    </xf>
    <xf numFmtId="0" fontId="37" fillId="28" borderId="26" xfId="1758" applyFont="1" applyFill="1" applyBorder="1" applyAlignment="1" applyProtection="1">
      <alignment horizontal="left" vertical="center" wrapText="1"/>
      <protection locked="0"/>
    </xf>
    <xf numFmtId="0" fontId="58" fillId="25" borderId="0" xfId="1758" applyFont="1" applyFill="1"/>
    <xf numFmtId="0" fontId="7" fillId="25" borderId="84" xfId="15888" applyFont="1" applyFill="1" applyBorder="1" applyAlignment="1" applyProtection="1">
      <alignment horizontal="center" vertical="center"/>
      <protection locked="0"/>
    </xf>
    <xf numFmtId="0" fontId="37" fillId="28" borderId="84" xfId="48894" applyFont="1" applyFill="1" applyBorder="1" applyAlignment="1">
      <alignment horizontal="left" wrapText="1"/>
    </xf>
    <xf numFmtId="0" fontId="36" fillId="28" borderId="84" xfId="48894" applyFont="1" applyFill="1" applyBorder="1" applyAlignment="1">
      <alignment horizontal="center"/>
    </xf>
    <xf numFmtId="0" fontId="39" fillId="38" borderId="84" xfId="1758" applyFont="1" applyFill="1" applyBorder="1" applyAlignment="1" applyProtection="1">
      <alignment horizontal="center" vertical="center" wrapText="1"/>
      <protection locked="0"/>
    </xf>
    <xf numFmtId="0" fontId="39" fillId="27" borderId="84" xfId="1758" applyFont="1" applyFill="1" applyBorder="1" applyAlignment="1" applyProtection="1">
      <alignment horizontal="center" vertical="center" wrapText="1"/>
      <protection locked="0"/>
    </xf>
    <xf numFmtId="49" fontId="40" fillId="25" borderId="84" xfId="1758" applyNumberFormat="1" applyFont="1" applyFill="1" applyBorder="1" applyAlignment="1" applyProtection="1">
      <alignment horizontal="left" vertical="center" wrapText="1"/>
      <protection locked="0"/>
    </xf>
    <xf numFmtId="0" fontId="39" fillId="25" borderId="84" xfId="1758" applyFont="1" applyFill="1" applyBorder="1" applyAlignment="1" applyProtection="1">
      <alignment horizontal="center" vertical="center" wrapText="1"/>
      <protection locked="0"/>
    </xf>
    <xf numFmtId="0" fontId="7" fillId="25" borderId="84" xfId="1758" applyFont="1" applyFill="1" applyBorder="1" applyAlignment="1" applyProtection="1">
      <alignment horizontal="center" vertical="center" wrapText="1"/>
      <protection locked="0"/>
    </xf>
    <xf numFmtId="0" fontId="7" fillId="25" borderId="84" xfId="1758" applyFont="1" applyFill="1" applyBorder="1" applyAlignment="1" applyProtection="1">
      <alignment horizontal="left" vertical="center"/>
      <protection locked="0"/>
    </xf>
    <xf numFmtId="0" fontId="40" fillId="25" borderId="84" xfId="1758" applyFont="1" applyFill="1" applyBorder="1" applyAlignment="1" applyProtection="1">
      <alignment horizontal="left" vertical="center"/>
      <protection locked="0"/>
    </xf>
    <xf numFmtId="0" fontId="16" fillId="25" borderId="0" xfId="1758" applyFill="1"/>
    <xf numFmtId="0" fontId="39" fillId="0" borderId="84" xfId="1259" applyFont="1" applyFill="1" applyBorder="1" applyAlignment="1">
      <alignment horizontal="left" vertical="center" wrapText="1"/>
    </xf>
    <xf numFmtId="0" fontId="39" fillId="0" borderId="84" xfId="8219" applyFont="1" applyFill="1" applyBorder="1" applyAlignment="1">
      <alignment wrapText="1"/>
    </xf>
    <xf numFmtId="0" fontId="40" fillId="0" borderId="84" xfId="1758" applyFont="1" applyFill="1" applyBorder="1" applyAlignment="1" applyProtection="1">
      <alignment vertical="center" wrapText="1"/>
    </xf>
    <xf numFmtId="0" fontId="39" fillId="0" borderId="84" xfId="1758" applyFont="1" applyFill="1" applyBorder="1" applyAlignment="1" applyProtection="1">
      <alignment horizontal="center" vertical="center" wrapText="1"/>
      <protection locked="0"/>
    </xf>
    <xf numFmtId="0" fontId="39" fillId="0" borderId="84" xfId="1758" applyFont="1" applyBorder="1" applyAlignment="1" applyProtection="1">
      <alignment horizontal="center" vertical="center" wrapText="1"/>
      <protection locked="0"/>
    </xf>
    <xf numFmtId="49" fontId="40" fillId="0" borderId="84" xfId="1758" applyNumberFormat="1" applyFont="1" applyBorder="1" applyAlignment="1" applyProtection="1">
      <alignment horizontal="left" vertical="center" wrapText="1"/>
      <protection locked="0"/>
    </xf>
    <xf numFmtId="0" fontId="39" fillId="25" borderId="84" xfId="1758" applyFont="1" applyFill="1" applyBorder="1" applyAlignment="1" applyProtection="1">
      <alignment horizontal="left" vertical="center" wrapText="1"/>
    </xf>
    <xf numFmtId="0" fontId="39" fillId="25" borderId="84" xfId="1758" applyFont="1" applyFill="1" applyBorder="1" applyAlignment="1" applyProtection="1">
      <alignment horizontal="center" vertical="center"/>
      <protection locked="0"/>
    </xf>
    <xf numFmtId="0" fontId="39" fillId="0" borderId="84" xfId="1758" applyFont="1" applyFill="1" applyBorder="1" applyAlignment="1" applyProtection="1">
      <alignment horizontal="left" vertical="center" wrapText="1"/>
    </xf>
    <xf numFmtId="0" fontId="39" fillId="0" borderId="84" xfId="3628" applyFont="1" applyFill="1" applyBorder="1" applyAlignment="1" applyProtection="1">
      <alignment horizontal="left" vertical="center" wrapText="1"/>
    </xf>
    <xf numFmtId="0" fontId="39" fillId="0" borderId="84" xfId="1758" applyFont="1" applyFill="1" applyBorder="1" applyAlignment="1" applyProtection="1">
      <alignment horizontal="center" vertical="center"/>
      <protection locked="0"/>
    </xf>
    <xf numFmtId="0" fontId="39" fillId="0" borderId="84" xfId="1758" applyFont="1" applyBorder="1" applyAlignment="1" applyProtection="1">
      <alignment horizontal="center" vertical="center"/>
      <protection locked="0"/>
    </xf>
    <xf numFmtId="0" fontId="40" fillId="0" borderId="84" xfId="1758" applyFont="1" applyBorder="1" applyAlignment="1" applyProtection="1">
      <alignment horizontal="left" vertical="center"/>
      <protection locked="0"/>
    </xf>
    <xf numFmtId="0" fontId="39" fillId="0" borderId="84" xfId="3473" applyFont="1" applyFill="1" applyBorder="1" applyAlignment="1" applyProtection="1">
      <alignment horizontal="left" vertical="center" wrapText="1"/>
    </xf>
    <xf numFmtId="0" fontId="59" fillId="0" borderId="84" xfId="3473" applyFont="1" applyFill="1" applyBorder="1" applyAlignment="1" applyProtection="1">
      <alignment horizontal="center" vertical="center"/>
      <protection locked="0"/>
    </xf>
    <xf numFmtId="0" fontId="60" fillId="0" borderId="84" xfId="3473" applyFont="1" applyFill="1" applyBorder="1" applyAlignment="1" applyProtection="1">
      <alignment vertical="center"/>
      <protection locked="0"/>
    </xf>
    <xf numFmtId="0" fontId="40" fillId="0" borderId="84" xfId="48895" applyFont="1" applyFill="1" applyBorder="1" applyAlignment="1" applyProtection="1">
      <alignment vertical="center" wrapText="1"/>
      <protection locked="0"/>
    </xf>
    <xf numFmtId="0" fontId="39" fillId="0" borderId="84" xfId="48895" applyFont="1" applyFill="1" applyBorder="1" applyAlignment="1">
      <alignment horizontal="center" vertical="center" wrapText="1"/>
    </xf>
    <xf numFmtId="0" fontId="45" fillId="0" borderId="84" xfId="48895" applyFont="1" applyFill="1" applyBorder="1" applyAlignment="1">
      <alignment vertical="center" wrapText="1"/>
    </xf>
    <xf numFmtId="0" fontId="39" fillId="29" borderId="84" xfId="1758" applyFont="1" applyFill="1" applyBorder="1" applyAlignment="1" applyProtection="1">
      <alignment horizontal="left" vertical="top" wrapText="1"/>
    </xf>
    <xf numFmtId="0" fontId="39" fillId="29" borderId="84" xfId="1758" applyFont="1" applyFill="1" applyBorder="1" applyAlignment="1" applyProtection="1">
      <alignment horizontal="center" vertical="center"/>
      <protection locked="0"/>
    </xf>
    <xf numFmtId="0" fontId="40" fillId="29" borderId="84" xfId="1758" applyFont="1" applyFill="1" applyBorder="1" applyAlignment="1" applyProtection="1">
      <alignment horizontal="left" vertical="center"/>
      <protection locked="0"/>
    </xf>
    <xf numFmtId="0" fontId="40" fillId="0" borderId="84" xfId="3580" applyFont="1" applyFill="1" applyBorder="1" applyAlignment="1" applyProtection="1">
      <alignment horizontal="left" vertical="center" wrapText="1"/>
    </xf>
    <xf numFmtId="0" fontId="39" fillId="29" borderId="84" xfId="1758" applyFont="1" applyFill="1" applyBorder="1" applyAlignment="1" applyProtection="1">
      <alignment horizontal="center" vertical="center" wrapText="1"/>
      <protection locked="0"/>
    </xf>
    <xf numFmtId="49" fontId="40" fillId="29" borderId="84" xfId="1758" applyNumberFormat="1" applyFont="1" applyFill="1" applyBorder="1" applyAlignment="1" applyProtection="1">
      <alignment horizontal="left" vertical="center" wrapText="1"/>
      <protection locked="0"/>
    </xf>
    <xf numFmtId="49" fontId="39" fillId="29" borderId="84" xfId="1758" applyNumberFormat="1" applyFont="1" applyFill="1" applyBorder="1" applyAlignment="1" applyProtection="1">
      <alignment vertical="center" wrapText="1"/>
    </xf>
    <xf numFmtId="0" fontId="40" fillId="0" borderId="84" xfId="9294" applyFont="1" applyFill="1" applyBorder="1" applyAlignment="1">
      <alignment horizontal="left" vertical="center" wrapText="1"/>
    </xf>
    <xf numFmtId="0" fontId="40" fillId="0" borderId="84" xfId="1758" applyFont="1" applyFill="1" applyBorder="1" applyAlignment="1" applyProtection="1">
      <alignment horizontal="left" vertical="center" wrapText="1" indent="2"/>
    </xf>
    <xf numFmtId="49" fontId="40" fillId="0" borderId="84" xfId="1758" applyNumberFormat="1" applyFont="1" applyFill="1" applyBorder="1" applyAlignment="1" applyProtection="1">
      <alignment horizontal="left" vertical="center" wrapText="1"/>
      <protection locked="0"/>
    </xf>
    <xf numFmtId="0" fontId="39" fillId="25" borderId="84" xfId="7779" applyFont="1" applyFill="1" applyBorder="1" applyAlignment="1" applyProtection="1">
      <alignment horizontal="left" vertical="center" wrapText="1"/>
    </xf>
    <xf numFmtId="0" fontId="39" fillId="0" borderId="84" xfId="1758" applyFont="1" applyBorder="1" applyAlignment="1" applyProtection="1">
      <alignment horizontal="left" vertical="top" wrapText="1"/>
    </xf>
    <xf numFmtId="0" fontId="39" fillId="0" borderId="84" xfId="1758" applyFont="1" applyBorder="1" applyAlignment="1" applyProtection="1">
      <alignment horizontal="left" vertical="top" wrapText="1" indent="2"/>
    </xf>
    <xf numFmtId="0" fontId="39" fillId="25" borderId="84" xfId="1758" applyFont="1" applyFill="1" applyBorder="1" applyAlignment="1" applyProtection="1">
      <alignment horizontal="left" vertical="top" wrapText="1" indent="2"/>
    </xf>
    <xf numFmtId="0" fontId="40" fillId="0" borderId="84" xfId="9294" applyFont="1" applyFill="1" applyBorder="1" applyAlignment="1">
      <alignment vertical="center" wrapText="1"/>
    </xf>
    <xf numFmtId="0" fontId="39" fillId="0" borderId="84" xfId="8217" applyFont="1" applyFill="1" applyBorder="1" applyAlignment="1">
      <alignment horizontal="center" vertical="center" wrapText="1"/>
    </xf>
    <xf numFmtId="0" fontId="39" fillId="0" borderId="84" xfId="8217" applyFont="1" applyBorder="1" applyAlignment="1" applyProtection="1">
      <alignment horizontal="center" vertical="center" wrapText="1"/>
    </xf>
    <xf numFmtId="0" fontId="40" fillId="0" borderId="84" xfId="8217" applyFont="1" applyBorder="1" applyAlignment="1" applyProtection="1">
      <alignment horizontal="left" vertical="center" wrapText="1"/>
      <protection locked="0"/>
    </xf>
    <xf numFmtId="0" fontId="40" fillId="0" borderId="84" xfId="1758" applyFont="1" applyFill="1" applyBorder="1" applyAlignment="1" applyProtection="1">
      <alignment horizontal="left" vertical="center"/>
      <protection locked="0"/>
    </xf>
    <xf numFmtId="0" fontId="39" fillId="25" borderId="84" xfId="11532" applyFont="1" applyFill="1" applyBorder="1" applyAlignment="1" applyProtection="1">
      <alignment horizontal="left" vertical="center" wrapText="1"/>
    </xf>
    <xf numFmtId="0" fontId="39" fillId="25" borderId="84" xfId="11532" applyFont="1" applyFill="1" applyBorder="1" applyAlignment="1" applyProtection="1">
      <alignment horizontal="center" vertical="center"/>
      <protection locked="0"/>
    </xf>
    <xf numFmtId="0" fontId="39" fillId="25" borderId="84" xfId="11532" applyFont="1" applyFill="1" applyBorder="1" applyAlignment="1" applyProtection="1">
      <alignment vertical="center"/>
      <protection locked="0"/>
    </xf>
    <xf numFmtId="0" fontId="39" fillId="0" borderId="84" xfId="1758" applyFont="1" applyFill="1" applyBorder="1" applyAlignment="1" applyProtection="1">
      <alignment horizontal="left" vertical="top" wrapText="1"/>
    </xf>
    <xf numFmtId="0" fontId="39" fillId="27" borderId="84" xfId="1758" applyFont="1" applyFill="1" applyBorder="1" applyAlignment="1" applyProtection="1">
      <alignment vertical="center"/>
    </xf>
    <xf numFmtId="0" fontId="61" fillId="0" borderId="84" xfId="1758" applyFont="1" applyFill="1" applyBorder="1" applyAlignment="1" applyProtection="1">
      <alignment horizontal="left" vertical="center"/>
      <protection locked="0"/>
    </xf>
    <xf numFmtId="0" fontId="39" fillId="0" borderId="84" xfId="1758" applyFont="1" applyFill="1" applyBorder="1" applyAlignment="1" applyProtection="1">
      <alignment horizontal="left" vertical="top" wrapText="1" indent="2"/>
    </xf>
    <xf numFmtId="0" fontId="59" fillId="0" borderId="84" xfId="1758" applyFont="1" applyFill="1" applyBorder="1" applyAlignment="1" applyProtection="1">
      <alignment horizontal="center" vertical="center"/>
      <protection locked="0"/>
    </xf>
    <xf numFmtId="0" fontId="44" fillId="0" borderId="84" xfId="1758" applyFont="1" applyBorder="1" applyAlignment="1" applyProtection="1">
      <alignment horizontal="center" vertical="center"/>
      <protection locked="0"/>
    </xf>
    <xf numFmtId="0" fontId="40" fillId="0" borderId="84" xfId="3569" applyFont="1" applyFill="1" applyBorder="1" applyAlignment="1" applyProtection="1">
      <alignment horizontal="left" vertical="center" wrapText="1"/>
    </xf>
    <xf numFmtId="0" fontId="39" fillId="0" borderId="84" xfId="3569" applyFont="1" applyFill="1" applyBorder="1" applyAlignment="1" applyProtection="1">
      <alignment horizontal="center" vertical="center" wrapText="1"/>
      <protection locked="0"/>
    </xf>
    <xf numFmtId="49" fontId="39" fillId="0" borderId="84" xfId="3569" applyNumberFormat="1" applyFont="1" applyFill="1" applyBorder="1" applyAlignment="1" applyProtection="1">
      <alignment vertical="center" wrapText="1"/>
      <protection locked="0"/>
    </xf>
    <xf numFmtId="0" fontId="39" fillId="0" borderId="84" xfId="9294" applyFont="1" applyFill="1" applyBorder="1" applyAlignment="1">
      <alignment horizontal="center" vertical="center"/>
    </xf>
    <xf numFmtId="0" fontId="45" fillId="0" borderId="84" xfId="9294" applyFont="1" applyFill="1" applyBorder="1" applyAlignment="1">
      <alignment vertical="center" wrapText="1"/>
    </xf>
    <xf numFmtId="0" fontId="39" fillId="0" borderId="84" xfId="9294" applyFont="1" applyBorder="1" applyAlignment="1">
      <alignment horizontal="center" vertical="center"/>
    </xf>
    <xf numFmtId="0" fontId="40" fillId="0" borderId="84" xfId="9294" applyFont="1" applyBorder="1" applyAlignment="1">
      <alignment horizontal="left" vertical="center" wrapText="1"/>
    </xf>
    <xf numFmtId="0" fontId="40" fillId="0" borderId="84" xfId="48896" applyFont="1" applyFill="1" applyBorder="1" applyAlignment="1">
      <alignment horizontal="left" vertical="center" wrapText="1"/>
    </xf>
    <xf numFmtId="0" fontId="40" fillId="0" borderId="84" xfId="48896" applyFont="1" applyFill="1" applyBorder="1" applyAlignment="1">
      <alignment horizontal="left" vertical="center" wrapText="1" indent="2"/>
    </xf>
    <xf numFmtId="0" fontId="40" fillId="0" borderId="84" xfId="1758" applyFont="1" applyFill="1" applyBorder="1" applyAlignment="1" applyProtection="1">
      <alignment horizontal="left" vertical="center" wrapText="1"/>
    </xf>
    <xf numFmtId="0" fontId="40" fillId="0" borderId="84" xfId="9294" applyFont="1" applyFill="1" applyBorder="1" applyAlignment="1">
      <alignment horizontal="left" vertical="center" wrapText="1" indent="2"/>
    </xf>
    <xf numFmtId="0" fontId="39" fillId="25" borderId="84" xfId="9294" applyFont="1" applyFill="1" applyBorder="1" applyAlignment="1">
      <alignment vertical="center" wrapText="1"/>
    </xf>
    <xf numFmtId="0" fontId="39" fillId="25" borderId="84" xfId="9294" applyFont="1" applyFill="1" applyBorder="1" applyAlignment="1">
      <alignment horizontal="center" vertical="center"/>
    </xf>
    <xf numFmtId="0" fontId="40" fillId="25" borderId="84" xfId="9294" applyFont="1" applyFill="1" applyBorder="1" applyAlignment="1">
      <alignment horizontal="left" vertical="center" wrapText="1"/>
    </xf>
    <xf numFmtId="0" fontId="39" fillId="29" borderId="84" xfId="9294" applyFont="1" applyFill="1" applyBorder="1" applyAlignment="1">
      <alignment horizontal="center" vertical="center"/>
    </xf>
    <xf numFmtId="0" fontId="40" fillId="29" borderId="84" xfId="9294" applyFont="1" applyFill="1" applyBorder="1" applyAlignment="1">
      <alignment horizontal="left" vertical="center" wrapText="1"/>
    </xf>
    <xf numFmtId="0" fontId="39" fillId="0" borderId="84" xfId="1758" applyFont="1" applyBorder="1" applyAlignment="1" applyProtection="1">
      <alignment horizontal="center"/>
      <protection locked="0"/>
    </xf>
    <xf numFmtId="0" fontId="40" fillId="0" borderId="84" xfId="1758" applyFont="1" applyBorder="1" applyAlignment="1" applyProtection="1">
      <alignment horizontal="left"/>
      <protection locked="0"/>
    </xf>
    <xf numFmtId="0" fontId="40" fillId="0" borderId="84" xfId="9294" applyFont="1" applyFill="1" applyBorder="1" applyAlignment="1">
      <alignment horizontal="left" vertical="center"/>
    </xf>
    <xf numFmtId="0" fontId="39" fillId="38" borderId="84" xfId="9294" applyFont="1" applyFill="1" applyBorder="1" applyAlignment="1">
      <alignment horizontal="center" vertical="center"/>
    </xf>
    <xf numFmtId="0" fontId="39" fillId="25" borderId="84" xfId="9294" applyFont="1" applyFill="1" applyBorder="1" applyAlignment="1">
      <alignment horizontal="center" vertical="center" wrapText="1"/>
    </xf>
    <xf numFmtId="0" fontId="39" fillId="25" borderId="84" xfId="1758" applyFont="1" applyFill="1" applyBorder="1" applyAlignment="1" applyProtection="1">
      <alignment wrapText="1"/>
    </xf>
    <xf numFmtId="0" fontId="39" fillId="25" borderId="84" xfId="1758" applyFont="1" applyFill="1" applyBorder="1" applyAlignment="1" applyProtection="1">
      <alignment horizontal="center"/>
      <protection locked="0"/>
    </xf>
    <xf numFmtId="0" fontId="40" fillId="25" borderId="84" xfId="1758" applyFont="1" applyFill="1" applyBorder="1" applyAlignment="1" applyProtection="1">
      <alignment horizontal="left"/>
      <protection locked="0"/>
    </xf>
    <xf numFmtId="0" fontId="39" fillId="0" borderId="84" xfId="1758" applyFont="1" applyFill="1" applyBorder="1" applyAlignment="1">
      <alignment vertical="center" wrapText="1"/>
    </xf>
    <xf numFmtId="0" fontId="39" fillId="25" borderId="84" xfId="1758" applyFont="1" applyFill="1" applyBorder="1" applyAlignment="1" applyProtection="1">
      <alignment horizontal="left" vertical="center" wrapText="1"/>
      <protection locked="0"/>
    </xf>
    <xf numFmtId="0" fontId="40" fillId="25" borderId="84" xfId="1758" applyFont="1" applyFill="1" applyBorder="1" applyAlignment="1" applyProtection="1">
      <alignment horizontal="left" vertical="center" wrapText="1"/>
      <protection locked="0"/>
    </xf>
    <xf numFmtId="0" fontId="39" fillId="0" borderId="84" xfId="1758" applyFont="1" applyBorder="1" applyAlignment="1" applyProtection="1">
      <alignment vertical="center" wrapText="1"/>
    </xf>
    <xf numFmtId="0" fontId="39" fillId="0" borderId="84" xfId="11532" applyFont="1" applyBorder="1" applyAlignment="1" applyProtection="1">
      <alignment horizontal="left" vertical="top" wrapText="1"/>
    </xf>
    <xf numFmtId="0" fontId="39" fillId="0" borderId="84" xfId="11532" applyFont="1" applyBorder="1" applyAlignment="1" applyProtection="1">
      <alignment horizontal="center" vertical="center"/>
      <protection locked="0"/>
    </xf>
    <xf numFmtId="0" fontId="39" fillId="0" borderId="84" xfId="11532" applyFont="1" applyBorder="1" applyAlignment="1" applyProtection="1">
      <alignment vertical="center"/>
      <protection locked="0"/>
    </xf>
    <xf numFmtId="0" fontId="39" fillId="0" borderId="84" xfId="11696" applyFont="1" applyFill="1" applyBorder="1" applyAlignment="1" applyProtection="1">
      <alignment horizontal="left" vertical="center" wrapText="1"/>
    </xf>
    <xf numFmtId="0" fontId="39" fillId="27" borderId="84" xfId="11696" applyFont="1" applyFill="1" applyBorder="1" applyAlignment="1" applyProtection="1">
      <alignment horizontal="center" vertical="center" wrapText="1"/>
      <protection locked="0"/>
    </xf>
    <xf numFmtId="0" fontId="39" fillId="0" borderId="84" xfId="11696" applyFont="1" applyFill="1" applyBorder="1" applyAlignment="1" applyProtection="1">
      <alignment vertical="center"/>
      <protection locked="0"/>
    </xf>
    <xf numFmtId="0" fontId="39" fillId="0" borderId="84" xfId="11696" applyFont="1" applyFill="1" applyBorder="1" applyAlignment="1" applyProtection="1">
      <alignment horizontal="left" vertical="center" wrapText="1" indent="2"/>
    </xf>
    <xf numFmtId="0" fontId="39" fillId="0" borderId="84" xfId="11696" applyFont="1" applyBorder="1" applyAlignment="1" applyProtection="1">
      <alignment horizontal="center" vertical="center" wrapText="1"/>
      <protection locked="0"/>
    </xf>
    <xf numFmtId="0" fontId="39" fillId="0" borderId="84" xfId="11696" applyFont="1" applyFill="1" applyBorder="1" applyAlignment="1" applyProtection="1">
      <alignment horizontal="center" vertical="center" wrapText="1"/>
      <protection locked="0"/>
    </xf>
    <xf numFmtId="0" fontId="40" fillId="0" borderId="84" xfId="11696" applyFont="1" applyFill="1" applyBorder="1" applyAlignment="1" applyProtection="1">
      <alignment vertical="top" wrapText="1"/>
      <protection locked="0"/>
    </xf>
    <xf numFmtId="0" fontId="39" fillId="27" borderId="84" xfId="9294" applyFont="1" applyFill="1" applyBorder="1" applyAlignment="1">
      <alignment horizontal="center" vertical="center"/>
    </xf>
    <xf numFmtId="0" fontId="39" fillId="0" borderId="84" xfId="9294" applyFont="1" applyFill="1" applyBorder="1" applyAlignment="1">
      <alignment vertical="center" wrapText="1"/>
    </xf>
    <xf numFmtId="0" fontId="40" fillId="0" borderId="84" xfId="11696" applyFont="1" applyFill="1" applyBorder="1" applyAlignment="1" applyProtection="1">
      <alignment horizontal="left" vertical="top" wrapText="1" indent="2"/>
      <protection locked="0"/>
    </xf>
    <xf numFmtId="0" fontId="39" fillId="0" borderId="84" xfId="9294" applyFont="1" applyBorder="1" applyAlignment="1">
      <alignment vertical="center" wrapText="1"/>
    </xf>
    <xf numFmtId="0" fontId="39" fillId="0" borderId="84" xfId="11696" applyFont="1" applyBorder="1" applyAlignment="1" applyProtection="1">
      <alignment horizontal="center" vertical="center"/>
      <protection locked="0"/>
    </xf>
    <xf numFmtId="0" fontId="39" fillId="0" borderId="84" xfId="11696" applyFont="1" applyBorder="1" applyAlignment="1" applyProtection="1">
      <alignment vertical="center"/>
      <protection locked="0"/>
    </xf>
    <xf numFmtId="0" fontId="39" fillId="27" borderId="84" xfId="11696" applyFont="1" applyFill="1" applyBorder="1" applyAlignment="1" applyProtection="1">
      <alignment vertical="center"/>
    </xf>
    <xf numFmtId="0" fontId="39" fillId="0" borderId="84" xfId="11696" applyFont="1" applyFill="1" applyBorder="1" applyAlignment="1" applyProtection="1">
      <alignment vertical="center" wrapText="1"/>
      <protection locked="0"/>
    </xf>
    <xf numFmtId="0" fontId="39" fillId="0" borderId="84" xfId="11696" applyFont="1" applyFill="1" applyBorder="1" applyAlignment="1" applyProtection="1">
      <alignment horizontal="center" vertical="center"/>
      <protection locked="0"/>
    </xf>
    <xf numFmtId="0" fontId="39" fillId="0" borderId="84" xfId="11696" applyFont="1" applyBorder="1" applyAlignment="1" applyProtection="1">
      <alignment horizontal="center" vertical="top" wrapText="1"/>
      <protection locked="0"/>
    </xf>
    <xf numFmtId="0" fontId="39" fillId="0" borderId="84" xfId="11696" applyFont="1" applyBorder="1" applyProtection="1">
      <protection locked="0"/>
    </xf>
    <xf numFmtId="0" fontId="39" fillId="25" borderId="84" xfId="11696" applyFont="1" applyFill="1" applyBorder="1" applyAlignment="1" applyProtection="1">
      <alignment horizontal="center" vertical="center" wrapText="1"/>
      <protection locked="0"/>
    </xf>
    <xf numFmtId="0" fontId="39" fillId="25" borderId="84" xfId="11696" applyFont="1" applyFill="1" applyBorder="1" applyAlignment="1" applyProtection="1">
      <alignment horizontal="center" vertical="center"/>
      <protection locked="0"/>
    </xf>
    <xf numFmtId="0" fontId="39" fillId="25" borderId="84" xfId="11696" applyFont="1" applyFill="1" applyBorder="1" applyAlignment="1" applyProtection="1">
      <alignment vertical="center" wrapText="1"/>
      <protection locked="0"/>
    </xf>
    <xf numFmtId="0" fontId="39" fillId="25" borderId="84" xfId="1758" applyFont="1" applyFill="1" applyBorder="1" applyAlignment="1">
      <alignment horizontal="center"/>
    </xf>
    <xf numFmtId="0" fontId="40" fillId="25" borderId="84" xfId="1758" applyFont="1" applyFill="1" applyBorder="1" applyAlignment="1">
      <alignment horizontal="left"/>
    </xf>
    <xf numFmtId="0" fontId="39" fillId="25" borderId="84" xfId="1758" applyFont="1" applyFill="1" applyBorder="1" applyAlignment="1" applyProtection="1">
      <alignment vertical="center" wrapText="1"/>
      <protection locked="0"/>
    </xf>
    <xf numFmtId="0" fontId="39" fillId="25" borderId="84" xfId="48895" applyFont="1" applyFill="1" applyBorder="1" applyAlignment="1">
      <alignment horizontal="center" vertical="center" wrapText="1"/>
    </xf>
    <xf numFmtId="0" fontId="40" fillId="25" borderId="84" xfId="48895" applyFont="1" applyFill="1" applyBorder="1" applyAlignment="1">
      <alignment horizontal="left" vertical="center" wrapText="1"/>
    </xf>
    <xf numFmtId="0" fontId="40" fillId="0" borderId="84" xfId="48895" applyFont="1" applyFill="1" applyBorder="1" applyAlignment="1">
      <alignment horizontal="left" vertical="center" wrapText="1"/>
    </xf>
    <xf numFmtId="0" fontId="40" fillId="0" borderId="84" xfId="1758" applyFont="1" applyFill="1" applyBorder="1" applyAlignment="1" applyProtection="1">
      <alignment horizontal="left" vertical="center" wrapText="1"/>
      <protection locked="0"/>
    </xf>
    <xf numFmtId="0" fontId="39" fillId="27" borderId="84" xfId="9295" applyFont="1" applyFill="1" applyBorder="1" applyAlignment="1" applyProtection="1">
      <alignment horizontal="center" vertical="center" wrapText="1"/>
    </xf>
    <xf numFmtId="0" fontId="39" fillId="0" borderId="84" xfId="1758" applyFont="1" applyFill="1" applyBorder="1" applyAlignment="1" applyProtection="1">
      <alignment horizontal="left" vertical="center" wrapText="1" indent="2"/>
    </xf>
    <xf numFmtId="0" fontId="39" fillId="27" borderId="84" xfId="1758" applyFont="1" applyFill="1" applyBorder="1" applyAlignment="1" applyProtection="1">
      <alignment horizontal="center" vertical="center"/>
      <protection locked="0"/>
    </xf>
    <xf numFmtId="0" fontId="39" fillId="25" borderId="84" xfId="48894" applyFont="1" applyFill="1" applyBorder="1" applyAlignment="1">
      <alignment horizontal="left" wrapText="1"/>
    </xf>
    <xf numFmtId="0" fontId="36" fillId="27" borderId="84" xfId="48894" applyFont="1" applyFill="1" applyBorder="1" applyAlignment="1">
      <alignment horizontal="center"/>
    </xf>
    <xf numFmtId="0" fontId="36" fillId="25" borderId="84" xfId="48894" applyFont="1" applyFill="1" applyBorder="1" applyAlignment="1">
      <alignment horizontal="center"/>
    </xf>
    <xf numFmtId="0" fontId="39" fillId="25" borderId="84" xfId="48894" applyFont="1" applyFill="1" applyBorder="1" applyAlignment="1">
      <alignment horizontal="left" wrapText="1" indent="2"/>
    </xf>
    <xf numFmtId="0" fontId="39" fillId="25" borderId="84" xfId="48894" applyFont="1" applyFill="1" applyBorder="1" applyAlignment="1">
      <alignment horizontal="center"/>
    </xf>
    <xf numFmtId="0" fontId="39" fillId="27" borderId="84" xfId="48894" applyFont="1" applyFill="1" applyBorder="1" applyAlignment="1">
      <alignment horizontal="center"/>
    </xf>
    <xf numFmtId="0" fontId="39" fillId="0" borderId="84" xfId="3377" applyFont="1" applyFill="1" applyBorder="1" applyAlignment="1">
      <alignment horizontal="left" vertical="center" wrapText="1" indent="2"/>
    </xf>
    <xf numFmtId="0" fontId="39" fillId="0" borderId="84" xfId="3377" applyFont="1" applyBorder="1" applyAlignment="1" applyProtection="1">
      <alignment horizontal="center" vertical="center" wrapText="1"/>
      <protection locked="0"/>
    </xf>
    <xf numFmtId="0" fontId="45" fillId="0" borderId="84" xfId="3377" applyFont="1" applyFill="1" applyBorder="1" applyAlignment="1" applyProtection="1">
      <alignment horizontal="left" vertical="center" wrapText="1"/>
      <protection locked="0"/>
    </xf>
    <xf numFmtId="0" fontId="7" fillId="25" borderId="0" xfId="48894" applyFill="1"/>
    <xf numFmtId="0" fontId="7" fillId="0" borderId="0" xfId="48894"/>
    <xf numFmtId="0" fontId="39" fillId="27" borderId="84" xfId="9295" applyFont="1" applyFill="1" applyBorder="1" applyAlignment="1" applyProtection="1">
      <alignment vertical="center" wrapText="1"/>
    </xf>
    <xf numFmtId="0" fontId="45" fillId="0" borderId="84" xfId="3377" applyFont="1" applyFill="1" applyBorder="1" applyAlignment="1" applyProtection="1">
      <alignment horizontal="left" vertical="top" wrapText="1"/>
      <protection locked="0"/>
    </xf>
    <xf numFmtId="0" fontId="45" fillId="0" borderId="84" xfId="3377" applyFont="1" applyFill="1" applyBorder="1" applyAlignment="1" applyProtection="1">
      <alignment horizontal="left" vertical="top" wrapText="1" indent="2"/>
      <protection locked="0"/>
    </xf>
    <xf numFmtId="0" fontId="39" fillId="0" borderId="84" xfId="8224" applyFont="1" applyFill="1" applyBorder="1" applyAlignment="1">
      <alignment vertical="center" wrapText="1"/>
    </xf>
    <xf numFmtId="0" fontId="39" fillId="0" borderId="84" xfId="8224" applyFont="1" applyFill="1" applyBorder="1" applyAlignment="1">
      <alignment horizontal="center" vertical="center" wrapText="1"/>
    </xf>
    <xf numFmtId="0" fontId="39" fillId="0" borderId="84" xfId="8224" applyFont="1" applyFill="1" applyBorder="1" applyAlignment="1">
      <alignment horizontal="center" vertical="center"/>
    </xf>
    <xf numFmtId="0" fontId="40" fillId="0" borderId="84" xfId="8224" applyFont="1" applyFill="1" applyBorder="1" applyAlignment="1" applyProtection="1">
      <alignment horizontal="left" vertical="center" wrapText="1"/>
      <protection locked="0"/>
    </xf>
    <xf numFmtId="0" fontId="16" fillId="0" borderId="0" xfId="1758" applyFill="1"/>
    <xf numFmtId="0" fontId="7" fillId="25" borderId="84" xfId="48897" applyFont="1" applyFill="1" applyBorder="1"/>
    <xf numFmtId="0" fontId="39" fillId="0" borderId="84" xfId="8224" applyFont="1" applyFill="1" applyBorder="1" applyAlignment="1">
      <alignment horizontal="left" vertical="center" wrapText="1"/>
    </xf>
    <xf numFmtId="0" fontId="39" fillId="25" borderId="84" xfId="3425" applyFont="1" applyFill="1" applyBorder="1" applyAlignment="1">
      <alignment horizontal="left" vertical="center" wrapText="1"/>
    </xf>
    <xf numFmtId="0" fontId="39" fillId="27" borderId="84" xfId="3425" applyFont="1" applyFill="1" applyBorder="1" applyAlignment="1" applyProtection="1">
      <alignment horizontal="center" vertical="center" wrapText="1"/>
      <protection locked="0"/>
    </xf>
    <xf numFmtId="0" fontId="45" fillId="25" borderId="84" xfId="3425" applyFont="1" applyFill="1" applyBorder="1" applyAlignment="1" applyProtection="1">
      <alignment horizontal="left" vertical="top" wrapText="1"/>
      <protection locked="0"/>
    </xf>
    <xf numFmtId="0" fontId="39" fillId="25" borderId="84" xfId="3425" applyFont="1" applyFill="1" applyBorder="1" applyAlignment="1">
      <alignment horizontal="left" vertical="center" wrapText="1" indent="2"/>
    </xf>
    <xf numFmtId="0" fontId="39" fillId="25" borderId="84" xfId="3425" applyFont="1" applyFill="1" applyBorder="1" applyAlignment="1" applyProtection="1">
      <alignment horizontal="center" vertical="center" wrapText="1"/>
      <protection locked="0"/>
    </xf>
    <xf numFmtId="0" fontId="39" fillId="0" borderId="84" xfId="8224" applyFont="1" applyFill="1" applyBorder="1" applyAlignment="1">
      <alignment horizontal="left" wrapText="1"/>
    </xf>
    <xf numFmtId="0" fontId="40" fillId="0" borderId="84" xfId="8224" applyFont="1" applyFill="1" applyBorder="1" applyAlignment="1" applyProtection="1">
      <alignment horizontal="left" wrapText="1"/>
      <protection locked="0"/>
    </xf>
    <xf numFmtId="0" fontId="40" fillId="0" borderId="84" xfId="8224" applyFont="1" applyFill="1" applyBorder="1" applyAlignment="1" applyProtection="1">
      <alignment horizontal="left" vertical="top" wrapText="1"/>
      <protection locked="0"/>
    </xf>
    <xf numFmtId="0" fontId="40" fillId="0" borderId="84" xfId="1758" applyFont="1" applyBorder="1" applyAlignment="1">
      <alignment horizontal="left"/>
    </xf>
    <xf numFmtId="0" fontId="39" fillId="25" borderId="84" xfId="9295" applyFont="1" applyFill="1" applyBorder="1" applyAlignment="1" applyProtection="1">
      <alignment vertical="center" wrapText="1"/>
    </xf>
    <xf numFmtId="0" fontId="39" fillId="0" borderId="84" xfId="3425" applyFont="1" applyBorder="1" applyAlignment="1">
      <alignment wrapText="1"/>
    </xf>
    <xf numFmtId="0" fontId="39" fillId="0" borderId="84" xfId="3425" applyFont="1" applyBorder="1" applyAlignment="1"/>
    <xf numFmtId="0" fontId="45" fillId="0" borderId="84" xfId="3425" applyFont="1" applyBorder="1"/>
    <xf numFmtId="0" fontId="39" fillId="0" borderId="84" xfId="3425" applyFont="1" applyFill="1" applyBorder="1" applyAlignment="1">
      <alignment vertical="center" wrapText="1"/>
    </xf>
    <xf numFmtId="0" fontId="39" fillId="0" borderId="84" xfId="3425" applyFont="1" applyBorder="1" applyAlignment="1" applyProtection="1">
      <alignment horizontal="center" vertical="center" wrapText="1"/>
      <protection locked="0"/>
    </xf>
    <xf numFmtId="0" fontId="39" fillId="0" borderId="84" xfId="3425" applyFont="1" applyFill="1" applyBorder="1" applyAlignment="1" applyProtection="1">
      <alignment horizontal="center" vertical="center" wrapText="1"/>
      <protection locked="0"/>
    </xf>
    <xf numFmtId="0" fontId="45" fillId="0" borderId="84" xfId="3425" applyFont="1" applyBorder="1" applyAlignment="1" applyProtection="1">
      <alignment vertical="center" wrapText="1"/>
      <protection locked="0"/>
    </xf>
    <xf numFmtId="0" fontId="39" fillId="0" borderId="84" xfId="3425" applyFont="1" applyBorder="1" applyAlignment="1">
      <alignment vertical="center" wrapText="1"/>
    </xf>
    <xf numFmtId="0" fontId="39" fillId="0" borderId="84" xfId="3425" applyFont="1" applyBorder="1" applyAlignment="1" applyProtection="1">
      <alignment horizontal="center"/>
      <protection locked="0"/>
    </xf>
    <xf numFmtId="0" fontId="45" fillId="0" borderId="84" xfId="3425" applyFont="1" applyBorder="1" applyProtection="1">
      <protection locked="0"/>
    </xf>
    <xf numFmtId="0" fontId="40" fillId="0" borderId="84" xfId="3425" applyFont="1" applyFill="1" applyBorder="1" applyAlignment="1">
      <alignment vertical="center" wrapText="1"/>
    </xf>
    <xf numFmtId="0" fontId="45" fillId="0" borderId="84" xfId="3425" applyFont="1" applyFill="1" applyBorder="1" applyAlignment="1" applyProtection="1">
      <alignment horizontal="left" vertical="top" wrapText="1"/>
      <protection locked="0"/>
    </xf>
    <xf numFmtId="0" fontId="39" fillId="0" borderId="84" xfId="1758" applyFont="1" applyBorder="1"/>
    <xf numFmtId="0" fontId="16" fillId="25" borderId="0" xfId="1758" applyFill="1" applyAlignment="1"/>
    <xf numFmtId="0" fontId="39" fillId="0" borderId="84" xfId="1758" applyFont="1" applyBorder="1" applyAlignment="1">
      <alignment wrapText="1"/>
    </xf>
    <xf numFmtId="0" fontId="39" fillId="0" borderId="84" xfId="1758" applyFont="1" applyBorder="1" applyAlignment="1">
      <alignment horizontal="left" indent="2"/>
    </xf>
    <xf numFmtId="0" fontId="39" fillId="0" borderId="84" xfId="3425" applyFont="1" applyBorder="1" applyAlignment="1" applyProtection="1">
      <alignment vertical="center" wrapText="1"/>
    </xf>
    <xf numFmtId="0" fontId="45" fillId="0" borderId="84" xfId="3425" applyFont="1" applyBorder="1" applyAlignment="1" applyProtection="1">
      <alignment horizontal="left" vertical="center" wrapText="1" indent="1"/>
      <protection locked="0"/>
    </xf>
    <xf numFmtId="0" fontId="39" fillId="0" borderId="84" xfId="3425" applyFont="1" applyFill="1" applyBorder="1" applyAlignment="1" applyProtection="1">
      <alignment horizontal="left" vertical="center" wrapText="1" indent="2"/>
    </xf>
    <xf numFmtId="0" fontId="39" fillId="0" borderId="84" xfId="3425" applyFont="1" applyFill="1" applyBorder="1" applyAlignment="1" applyProtection="1">
      <alignment horizontal="left" vertical="center" wrapText="1" indent="2"/>
      <protection locked="0"/>
    </xf>
    <xf numFmtId="0" fontId="45" fillId="0" borderId="84" xfId="3425" applyFont="1" applyBorder="1" applyAlignment="1" applyProtection="1">
      <alignment horizontal="left" vertical="center" wrapText="1" indent="2"/>
      <protection locked="0"/>
    </xf>
    <xf numFmtId="0" fontId="7" fillId="0" borderId="0" xfId="48894" applyAlignment="1">
      <alignment horizontal="left" vertical="center" indent="2"/>
    </xf>
    <xf numFmtId="0" fontId="39" fillId="0" borderId="84" xfId="3425" applyFont="1" applyBorder="1" applyAlignment="1" applyProtection="1">
      <alignment horizontal="center" vertical="center"/>
      <protection locked="0"/>
    </xf>
    <xf numFmtId="0" fontId="45" fillId="0" borderId="84" xfId="3425" applyFont="1" applyBorder="1" applyAlignment="1" applyProtection="1">
      <alignment horizontal="left" vertical="center" wrapText="1"/>
      <protection locked="0"/>
    </xf>
    <xf numFmtId="0" fontId="39" fillId="0" borderId="84" xfId="1758" applyFont="1" applyBorder="1" applyAlignment="1">
      <alignment horizontal="left"/>
    </xf>
    <xf numFmtId="0" fontId="61" fillId="0" borderId="84" xfId="9294" applyFont="1" applyFill="1" applyBorder="1" applyAlignment="1">
      <alignment horizontal="center" vertical="center" wrapText="1"/>
    </xf>
    <xf numFmtId="0" fontId="39" fillId="25" borderId="84" xfId="1758" applyFont="1" applyFill="1" applyBorder="1" applyAlignment="1">
      <alignment vertical="center" wrapText="1"/>
    </xf>
    <xf numFmtId="0" fontId="61" fillId="25" borderId="84" xfId="9294" applyFont="1" applyFill="1" applyBorder="1" applyAlignment="1">
      <alignment horizontal="center" vertical="center" wrapText="1"/>
    </xf>
    <xf numFmtId="0" fontId="61" fillId="25" borderId="84" xfId="9294" applyFont="1" applyFill="1" applyBorder="1" applyAlignment="1">
      <alignment horizontal="left" vertical="center" wrapText="1"/>
    </xf>
    <xf numFmtId="0" fontId="39" fillId="25" borderId="84" xfId="9294" applyFont="1" applyFill="1" applyBorder="1" applyAlignment="1">
      <alignment horizontal="left" vertical="center" wrapText="1"/>
    </xf>
    <xf numFmtId="0" fontId="39" fillId="27" borderId="84" xfId="9294" applyFont="1" applyFill="1" applyBorder="1" applyAlignment="1">
      <alignment horizontal="center" vertical="center" wrapText="1"/>
    </xf>
    <xf numFmtId="0" fontId="39" fillId="25" borderId="84" xfId="9294" applyFont="1" applyFill="1" applyBorder="1" applyAlignment="1">
      <alignment horizontal="left" vertical="center" wrapText="1" indent="2"/>
    </xf>
    <xf numFmtId="0" fontId="39" fillId="0" borderId="84" xfId="9294" applyFont="1" applyFill="1" applyBorder="1" applyAlignment="1">
      <alignment horizontal="center" vertical="center" wrapText="1"/>
    </xf>
    <xf numFmtId="0" fontId="39" fillId="0" borderId="84" xfId="9294" applyFont="1" applyBorder="1" applyAlignment="1">
      <alignment horizontal="center" vertical="center" wrapText="1"/>
    </xf>
    <xf numFmtId="0" fontId="39" fillId="0" borderId="84" xfId="9294" applyFont="1" applyFill="1" applyBorder="1" applyAlignment="1">
      <alignment horizontal="left" vertical="center" wrapText="1" indent="2"/>
    </xf>
    <xf numFmtId="0" fontId="39" fillId="0" borderId="0" xfId="1758" applyFont="1"/>
    <xf numFmtId="0" fontId="39" fillId="0" borderId="0" xfId="1758" applyFont="1" applyAlignment="1">
      <alignment horizontal="center"/>
    </xf>
    <xf numFmtId="0" fontId="40" fillId="0" borderId="0" xfId="1758" applyFont="1" applyAlignment="1">
      <alignment horizontal="left"/>
    </xf>
    <xf numFmtId="0" fontId="7" fillId="25" borderId="0" xfId="48897" applyFill="1"/>
    <xf numFmtId="0" fontId="37" fillId="28" borderId="84" xfId="48897" applyFont="1" applyFill="1" applyBorder="1" applyAlignment="1">
      <alignment horizontal="left" wrapText="1"/>
    </xf>
    <xf numFmtId="0" fontId="36" fillId="28" borderId="84" xfId="48897" applyFont="1" applyFill="1" applyBorder="1" applyAlignment="1">
      <alignment horizontal="center"/>
    </xf>
    <xf numFmtId="0" fontId="39" fillId="0" borderId="84" xfId="48895" applyFont="1" applyFill="1" applyBorder="1" applyAlignment="1" applyProtection="1">
      <alignment vertical="center" wrapText="1"/>
      <protection locked="0"/>
    </xf>
    <xf numFmtId="0" fontId="7" fillId="0" borderId="0" xfId="48897"/>
    <xf numFmtId="0" fontId="39" fillId="0" borderId="84" xfId="8423" applyFont="1" applyFill="1" applyBorder="1" applyAlignment="1" applyProtection="1">
      <alignment horizontal="left" vertical="center" wrapText="1"/>
      <protection locked="0"/>
    </xf>
    <xf numFmtId="0" fontId="44" fillId="27" borderId="84" xfId="1259" applyFont="1" applyFill="1" applyBorder="1" applyAlignment="1" applyProtection="1">
      <alignment horizontal="center" vertical="center" wrapText="1"/>
      <protection locked="0"/>
    </xf>
    <xf numFmtId="0" fontId="44" fillId="0" borderId="84" xfId="1259" applyFont="1" applyFill="1" applyBorder="1" applyAlignment="1" applyProtection="1">
      <alignment horizontal="center" vertical="center" wrapText="1"/>
      <protection locked="0"/>
    </xf>
    <xf numFmtId="0" fontId="39" fillId="25" borderId="84" xfId="8423" applyFont="1" applyFill="1" applyBorder="1" applyAlignment="1" applyProtection="1">
      <alignment horizontal="left" vertical="center" wrapText="1" indent="2"/>
      <protection locked="0"/>
    </xf>
    <xf numFmtId="0" fontId="44" fillId="25" borderId="84" xfId="1259" applyFont="1" applyFill="1" applyBorder="1" applyAlignment="1" applyProtection="1">
      <alignment horizontal="center" vertical="center" wrapText="1"/>
      <protection locked="0"/>
    </xf>
    <xf numFmtId="0" fontId="44" fillId="29" borderId="84" xfId="1259" applyFont="1" applyFill="1" applyBorder="1" applyAlignment="1" applyProtection="1">
      <alignment horizontal="center" vertical="center" wrapText="1"/>
      <protection locked="0"/>
    </xf>
    <xf numFmtId="0" fontId="40" fillId="29" borderId="84" xfId="1259" applyFont="1" applyFill="1" applyBorder="1" applyAlignment="1" applyProtection="1">
      <alignment vertical="center" wrapText="1"/>
      <protection locked="0"/>
    </xf>
    <xf numFmtId="0" fontId="44" fillId="25" borderId="84" xfId="1758" applyFont="1" applyFill="1" applyBorder="1" applyAlignment="1" applyProtection="1">
      <alignment horizontal="center" vertical="center" wrapText="1"/>
      <protection locked="0"/>
    </xf>
    <xf numFmtId="0" fontId="40" fillId="25" borderId="84" xfId="9294" applyFont="1" applyFill="1" applyBorder="1" applyAlignment="1" applyProtection="1">
      <alignment horizontal="left" vertical="center" wrapText="1"/>
      <protection locked="0"/>
    </xf>
    <xf numFmtId="0" fontId="39" fillId="0" borderId="84" xfId="1259" applyFont="1" applyBorder="1" applyAlignment="1" applyProtection="1">
      <alignment wrapText="1"/>
      <protection locked="0"/>
    </xf>
    <xf numFmtId="0" fontId="7" fillId="42" borderId="0" xfId="48897" applyFill="1"/>
    <xf numFmtId="0" fontId="7" fillId="0" borderId="84" xfId="48897" applyBorder="1"/>
    <xf numFmtId="0" fontId="39" fillId="0" borderId="84" xfId="1758" applyFont="1" applyFill="1" applyBorder="1" applyAlignment="1" applyProtection="1">
      <alignment vertical="center" wrapText="1"/>
      <protection locked="0"/>
    </xf>
    <xf numFmtId="0" fontId="39" fillId="25" borderId="84" xfId="8424" applyFont="1" applyFill="1" applyBorder="1" applyAlignment="1" applyProtection="1">
      <alignment horizontal="left" vertical="center" wrapText="1" indent="2"/>
      <protection locked="0"/>
    </xf>
    <xf numFmtId="0" fontId="39" fillId="0" borderId="84" xfId="9294" applyFont="1" applyBorder="1" applyAlignment="1" applyProtection="1">
      <alignment horizontal="center" vertical="center" wrapText="1"/>
      <protection locked="0"/>
    </xf>
    <xf numFmtId="0" fontId="39" fillId="0" borderId="84" xfId="8214" applyFont="1" applyFill="1" applyBorder="1" applyAlignment="1">
      <alignment horizontal="center" vertical="center" wrapText="1"/>
    </xf>
    <xf numFmtId="0" fontId="39" fillId="25" borderId="84" xfId="8214" applyFont="1" applyFill="1" applyBorder="1" applyAlignment="1" applyProtection="1">
      <alignment horizontal="center" vertical="center"/>
      <protection locked="0"/>
    </xf>
    <xf numFmtId="0" fontId="39" fillId="0" borderId="84" xfId="8214" applyFont="1" applyFill="1" applyBorder="1" applyAlignment="1" applyProtection="1">
      <alignment horizontal="center" vertical="center"/>
      <protection locked="0"/>
    </xf>
    <xf numFmtId="0" fontId="40" fillId="0" borderId="84" xfId="9294" applyFont="1" applyFill="1" applyBorder="1" applyAlignment="1" applyProtection="1">
      <alignment horizontal="left" vertical="center" wrapText="1"/>
      <protection locked="0"/>
    </xf>
    <xf numFmtId="0" fontId="39" fillId="25" borderId="84" xfId="8214" applyFont="1" applyFill="1" applyBorder="1" applyAlignment="1">
      <alignment horizontal="center" vertical="center" wrapText="1"/>
    </xf>
    <xf numFmtId="0" fontId="39" fillId="0" borderId="84" xfId="8213" applyFont="1" applyFill="1" applyBorder="1" applyAlignment="1">
      <alignment horizontal="center" vertical="center" wrapText="1"/>
    </xf>
    <xf numFmtId="0" fontId="39" fillId="0" borderId="84" xfId="8213" applyFont="1" applyBorder="1" applyAlignment="1" applyProtection="1">
      <alignment horizontal="center" vertical="center"/>
      <protection locked="0"/>
    </xf>
    <xf numFmtId="0" fontId="39" fillId="0" borderId="84" xfId="8213" applyFont="1" applyFill="1" applyBorder="1" applyAlignment="1" applyProtection="1">
      <alignment horizontal="center" vertical="center"/>
      <protection locked="0"/>
    </xf>
    <xf numFmtId="0" fontId="39" fillId="0" borderId="84" xfId="8214" applyFont="1" applyBorder="1" applyAlignment="1" applyProtection="1">
      <alignment horizontal="center" vertical="center"/>
      <protection locked="0"/>
    </xf>
    <xf numFmtId="0" fontId="56" fillId="0" borderId="0" xfId="48898"/>
    <xf numFmtId="0" fontId="39" fillId="25" borderId="0" xfId="48898" applyFont="1" applyFill="1" applyAlignment="1">
      <alignment horizontal="center" vertical="center"/>
    </xf>
    <xf numFmtId="0" fontId="62" fillId="25" borderId="0" xfId="48891" applyFont="1" applyFill="1"/>
    <xf numFmtId="0" fontId="56" fillId="25" borderId="0" xfId="48898" applyFill="1"/>
    <xf numFmtId="0" fontId="62" fillId="0" borderId="0" xfId="48891" applyFont="1"/>
    <xf numFmtId="0" fontId="7" fillId="25" borderId="84" xfId="48897" applyFont="1" applyFill="1" applyBorder="1" applyAlignment="1">
      <alignment horizontal="center" vertical="center"/>
    </xf>
    <xf numFmtId="0" fontId="37" fillId="26" borderId="84" xfId="48897" applyFont="1" applyFill="1" applyBorder="1" applyAlignment="1">
      <alignment horizontal="left"/>
    </xf>
    <xf numFmtId="0" fontId="37" fillId="28" borderId="84" xfId="48899" applyFont="1" applyFill="1" applyBorder="1" applyAlignment="1">
      <alignment horizontal="center" wrapText="1"/>
    </xf>
    <xf numFmtId="0" fontId="37" fillId="26" borderId="84" xfId="48897" applyFont="1" applyFill="1" applyBorder="1" applyAlignment="1">
      <alignment horizontal="center"/>
    </xf>
    <xf numFmtId="0" fontId="39" fillId="25" borderId="84" xfId="48898" applyFont="1" applyFill="1" applyBorder="1" applyAlignment="1">
      <alignment horizontal="center" vertical="center" wrapText="1"/>
    </xf>
    <xf numFmtId="0" fontId="39" fillId="0" borderId="84" xfId="48898" applyFont="1" applyBorder="1" applyAlignment="1">
      <alignment wrapText="1"/>
    </xf>
    <xf numFmtId="0" fontId="39" fillId="0" borderId="84" xfId="48898" applyFont="1" applyBorder="1" applyAlignment="1">
      <alignment horizontal="left" wrapText="1" indent="2"/>
    </xf>
    <xf numFmtId="0" fontId="39" fillId="0" borderId="84" xfId="48898" applyFont="1" applyBorder="1" applyAlignment="1">
      <alignment vertical="center" wrapText="1"/>
    </xf>
    <xf numFmtId="0" fontId="56" fillId="0" borderId="0" xfId="48898" applyAlignment="1">
      <alignment vertical="center"/>
    </xf>
    <xf numFmtId="0" fontId="39" fillId="0" borderId="84" xfId="48898" applyFont="1" applyBorder="1" applyAlignment="1">
      <alignment horizontal="left" indent="2"/>
    </xf>
    <xf numFmtId="0" fontId="39" fillId="0" borderId="84" xfId="48898" applyFont="1" applyFill="1" applyBorder="1" applyAlignment="1">
      <alignment horizontal="left" wrapText="1"/>
    </xf>
    <xf numFmtId="0" fontId="56" fillId="0" borderId="0" xfId="48898" applyFill="1"/>
    <xf numFmtId="0" fontId="39" fillId="0" borderId="84" xfId="48898" applyFont="1" applyFill="1" applyBorder="1" applyAlignment="1">
      <alignment horizontal="left" wrapText="1" indent="2"/>
    </xf>
    <xf numFmtId="0" fontId="39" fillId="0" borderId="84" xfId="48898" applyFont="1" applyFill="1" applyBorder="1" applyAlignment="1">
      <alignment vertical="center" wrapText="1"/>
    </xf>
    <xf numFmtId="0" fontId="56" fillId="0" borderId="0" xfId="48898" applyFill="1" applyAlignment="1">
      <alignment vertical="center"/>
    </xf>
    <xf numFmtId="0" fontId="39" fillId="0" borderId="84" xfId="48898" applyFont="1" applyFill="1" applyBorder="1" applyAlignment="1">
      <alignment horizontal="left"/>
    </xf>
    <xf numFmtId="0" fontId="39" fillId="0" borderId="84" xfId="48898" applyFont="1" applyFill="1" applyBorder="1" applyAlignment="1">
      <alignment horizontal="left" indent="2"/>
    </xf>
    <xf numFmtId="0" fontId="7" fillId="0" borderId="84" xfId="48899" applyFont="1" applyFill="1" applyBorder="1" applyAlignment="1">
      <alignment horizontal="left" wrapText="1" indent="2"/>
    </xf>
    <xf numFmtId="0" fontId="7" fillId="0" borderId="84" xfId="48897" applyFont="1" applyFill="1" applyBorder="1"/>
    <xf numFmtId="0" fontId="39" fillId="0" borderId="84" xfId="48898" applyFont="1" applyFill="1" applyBorder="1" applyAlignment="1">
      <alignment horizontal="left" vertical="center" wrapText="1"/>
    </xf>
    <xf numFmtId="0" fontId="39" fillId="0" borderId="84" xfId="48898" applyFont="1" applyFill="1" applyBorder="1" applyProtection="1">
      <protection locked="0"/>
    </xf>
    <xf numFmtId="0" fontId="39" fillId="0" borderId="84" xfId="48898" applyFont="1" applyFill="1" applyBorder="1" applyAlignment="1">
      <alignment horizontal="left" vertical="center" wrapText="1" indent="2"/>
    </xf>
    <xf numFmtId="0" fontId="39" fillId="0" borderId="84" xfId="9295" applyFont="1" applyFill="1" applyBorder="1" applyAlignment="1" applyProtection="1">
      <alignment vertical="center" wrapText="1"/>
    </xf>
    <xf numFmtId="0" fontId="39" fillId="0" borderId="84" xfId="48898" applyFont="1" applyFill="1" applyBorder="1" applyAlignment="1">
      <alignment wrapText="1"/>
    </xf>
    <xf numFmtId="0" fontId="39" fillId="0" borderId="84" xfId="9293" applyFont="1" applyFill="1" applyBorder="1" applyAlignment="1" applyProtection="1">
      <alignment vertical="center" wrapText="1"/>
    </xf>
    <xf numFmtId="49" fontId="45" fillId="0" borderId="84" xfId="11709" applyNumberFormat="1" applyFont="1" applyFill="1" applyBorder="1" applyAlignment="1" applyProtection="1">
      <alignment vertical="center" wrapText="1"/>
      <protection locked="0"/>
    </xf>
    <xf numFmtId="0" fontId="39" fillId="0" borderId="84" xfId="9293" applyFont="1" applyFill="1" applyBorder="1" applyAlignment="1" applyProtection="1">
      <alignment horizontal="left" vertical="center" wrapText="1"/>
    </xf>
    <xf numFmtId="0" fontId="39" fillId="0" borderId="84" xfId="9295" applyFont="1" applyFill="1" applyBorder="1" applyAlignment="1" applyProtection="1">
      <alignment horizontal="left" vertical="center" wrapText="1"/>
    </xf>
    <xf numFmtId="0" fontId="39" fillId="0" borderId="84" xfId="9295" applyFont="1" applyFill="1" applyBorder="1" applyAlignment="1" applyProtection="1">
      <alignment vertical="center" wrapText="1"/>
      <protection locked="0"/>
    </xf>
    <xf numFmtId="0" fontId="39" fillId="0" borderId="84" xfId="9295" applyFont="1" applyFill="1" applyBorder="1" applyAlignment="1" applyProtection="1">
      <alignment horizontal="left" vertical="center" wrapText="1" indent="3"/>
    </xf>
    <xf numFmtId="0" fontId="39" fillId="25" borderId="84" xfId="9295" applyFont="1" applyFill="1" applyBorder="1" applyAlignment="1" applyProtection="1">
      <alignment horizontal="left" vertical="center" wrapText="1" indent="3"/>
    </xf>
    <xf numFmtId="0" fontId="39" fillId="25" borderId="84" xfId="9295" applyFont="1" applyFill="1" applyBorder="1" applyAlignment="1" applyProtection="1">
      <alignment vertical="center" wrapText="1"/>
      <protection locked="0"/>
    </xf>
    <xf numFmtId="0" fontId="39" fillId="0" borderId="84" xfId="9293" applyFont="1" applyFill="1" applyBorder="1" applyAlignment="1" applyProtection="1">
      <alignment vertical="center" wrapText="1"/>
      <protection locked="0"/>
    </xf>
    <xf numFmtId="0" fontId="39" fillId="25" borderId="84" xfId="9293" applyFont="1" applyFill="1" applyBorder="1" applyAlignment="1" applyProtection="1">
      <alignment vertical="center" wrapText="1"/>
    </xf>
    <xf numFmtId="0" fontId="39" fillId="25" borderId="84" xfId="9293" applyFont="1" applyFill="1" applyBorder="1" applyAlignment="1" applyProtection="1">
      <alignment vertical="center" wrapText="1"/>
      <protection locked="0"/>
    </xf>
    <xf numFmtId="0" fontId="39" fillId="0" borderId="84" xfId="9293" applyFont="1" applyFill="1" applyBorder="1" applyAlignment="1" applyProtection="1">
      <alignment horizontal="left" wrapText="1"/>
    </xf>
    <xf numFmtId="0" fontId="39" fillId="25" borderId="84" xfId="9293" applyFont="1" applyFill="1" applyBorder="1" applyAlignment="1" applyProtection="1">
      <alignment horizontal="left" vertical="center" wrapText="1" indent="2"/>
    </xf>
    <xf numFmtId="0" fontId="16" fillId="25" borderId="0" xfId="48898" applyFont="1" applyFill="1"/>
    <xf numFmtId="0" fontId="39" fillId="0" borderId="84" xfId="9295" applyFont="1" applyFill="1" applyBorder="1" applyAlignment="1" applyProtection="1">
      <alignment horizontal="left" vertical="center" wrapText="1" indent="2"/>
    </xf>
    <xf numFmtId="0" fontId="39" fillId="0" borderId="84" xfId="9293" applyFont="1" applyFill="1" applyBorder="1" applyAlignment="1" applyProtection="1">
      <alignment horizontal="left" vertical="center" wrapText="1" indent="2"/>
    </xf>
    <xf numFmtId="0" fontId="39" fillId="0" borderId="84" xfId="48898" applyFont="1" applyFill="1" applyBorder="1" applyAlignment="1" applyProtection="1">
      <alignment horizontal="left" vertical="center" wrapText="1"/>
    </xf>
    <xf numFmtId="49" fontId="39" fillId="0" borderId="84" xfId="48898" applyNumberFormat="1" applyFont="1" applyBorder="1" applyAlignment="1" applyProtection="1">
      <alignment vertical="center" wrapText="1"/>
      <protection locked="0"/>
    </xf>
    <xf numFmtId="49" fontId="40" fillId="0" borderId="84" xfId="1259" applyNumberFormat="1" applyFont="1" applyFill="1" applyBorder="1" applyAlignment="1" applyProtection="1">
      <alignment horizontal="left" vertical="center" wrapText="1" indent="2"/>
    </xf>
    <xf numFmtId="0" fontId="39" fillId="0" borderId="84" xfId="48898" applyFont="1" applyFill="1" applyBorder="1" applyAlignment="1" applyProtection="1">
      <alignment horizontal="left" vertical="center" wrapText="1" indent="2"/>
    </xf>
    <xf numFmtId="49" fontId="39" fillId="0" borderId="84" xfId="48898" applyNumberFormat="1" applyFont="1" applyFill="1" applyBorder="1" applyAlignment="1" applyProtection="1">
      <alignment vertical="center" wrapText="1"/>
      <protection locked="0"/>
    </xf>
    <xf numFmtId="0" fontId="7" fillId="0" borderId="84" xfId="48897" applyFont="1" applyFill="1" applyBorder="1" applyAlignment="1">
      <alignment horizontal="left" wrapText="1" indent="2"/>
    </xf>
    <xf numFmtId="0" fontId="39" fillId="0" borderId="84" xfId="48897" applyFont="1" applyFill="1" applyBorder="1"/>
    <xf numFmtId="0" fontId="0" fillId="0" borderId="84" xfId="48897" applyFont="1" applyFill="1" applyBorder="1" applyAlignment="1">
      <alignment horizontal="left" wrapText="1"/>
    </xf>
    <xf numFmtId="0" fontId="40" fillId="0" borderId="84" xfId="1259" applyFont="1" applyFill="1" applyBorder="1" applyAlignment="1" applyProtection="1">
      <alignment horizontal="left" wrapText="1"/>
      <protection locked="0"/>
    </xf>
    <xf numFmtId="0" fontId="56" fillId="0" borderId="0" xfId="48898" applyFill="1" applyAlignment="1"/>
    <xf numFmtId="0" fontId="39" fillId="25" borderId="84" xfId="9295" applyFont="1" applyFill="1" applyBorder="1" applyAlignment="1" applyProtection="1">
      <alignment horizontal="left" vertical="center" wrapText="1"/>
    </xf>
    <xf numFmtId="0" fontId="41" fillId="24" borderId="84" xfId="48898" applyFont="1" applyFill="1" applyBorder="1" applyAlignment="1">
      <alignment vertical="center" wrapText="1"/>
    </xf>
    <xf numFmtId="0" fontId="40" fillId="24" borderId="84" xfId="48898" applyFont="1" applyFill="1" applyBorder="1" applyAlignment="1">
      <alignment horizontal="left" vertical="center" wrapText="1"/>
    </xf>
    <xf numFmtId="0" fontId="39" fillId="25" borderId="84" xfId="11709" applyFont="1" applyFill="1" applyBorder="1" applyAlignment="1" applyProtection="1">
      <alignment horizontal="left" vertical="center" wrapText="1" indent="2"/>
    </xf>
    <xf numFmtId="0" fontId="45" fillId="25" borderId="84" xfId="11709" applyFont="1" applyFill="1" applyBorder="1" applyAlignment="1" applyProtection="1">
      <alignment vertical="center"/>
      <protection locked="0"/>
    </xf>
    <xf numFmtId="0" fontId="39" fillId="0" borderId="84" xfId="11709" applyFont="1" applyFill="1" applyBorder="1" applyAlignment="1" applyProtection="1">
      <alignment horizontal="left" vertical="center" wrapText="1" indent="2"/>
    </xf>
    <xf numFmtId="0" fontId="45" fillId="0" borderId="84" xfId="11709" applyFont="1" applyFill="1" applyBorder="1" applyAlignment="1" applyProtection="1">
      <alignment vertical="center"/>
      <protection locked="0"/>
    </xf>
    <xf numFmtId="0" fontId="40" fillId="0" borderId="84" xfId="11709" applyFont="1" applyFill="1" applyBorder="1" applyAlignment="1" applyProtection="1">
      <alignment horizontal="left" vertical="center" wrapText="1"/>
    </xf>
    <xf numFmtId="0" fontId="45" fillId="0" borderId="84" xfId="9293" applyFont="1" applyFill="1" applyBorder="1" applyAlignment="1" applyProtection="1">
      <alignment vertical="center" wrapText="1"/>
      <protection locked="0"/>
    </xf>
    <xf numFmtId="0" fontId="39" fillId="0" borderId="84" xfId="11709" applyFont="1" applyFill="1" applyBorder="1" applyAlignment="1" applyProtection="1">
      <alignment horizontal="left" vertical="center" wrapText="1"/>
    </xf>
    <xf numFmtId="0" fontId="39" fillId="0" borderId="84" xfId="48898" applyFont="1" applyBorder="1" applyProtection="1">
      <protection locked="0"/>
    </xf>
    <xf numFmtId="0" fontId="40" fillId="0" borderId="84" xfId="48898" applyFont="1" applyFill="1" applyBorder="1" applyAlignment="1" applyProtection="1">
      <alignment horizontal="left" vertical="center" wrapText="1"/>
    </xf>
    <xf numFmtId="0" fontId="39" fillId="0" borderId="84" xfId="48898" applyFont="1" applyBorder="1" applyAlignment="1" applyProtection="1">
      <alignment horizontal="left" vertical="center" wrapText="1"/>
      <protection locked="0"/>
    </xf>
    <xf numFmtId="0" fontId="39" fillId="0" borderId="84" xfId="48898" applyFont="1" applyFill="1" applyBorder="1" applyAlignment="1" applyProtection="1">
      <alignment horizontal="left" vertical="center" wrapText="1"/>
      <protection locked="0"/>
    </xf>
    <xf numFmtId="0" fontId="45" fillId="0" borderId="84" xfId="9295" applyFont="1" applyBorder="1" applyAlignment="1" applyProtection="1">
      <alignment vertical="center" wrapText="1"/>
      <protection locked="0"/>
    </xf>
    <xf numFmtId="49" fontId="39" fillId="0" borderId="84" xfId="1758" applyNumberFormat="1" applyFont="1" applyFill="1" applyBorder="1" applyAlignment="1" applyProtection="1">
      <alignment vertical="center" wrapText="1"/>
      <protection locked="0"/>
    </xf>
    <xf numFmtId="0" fontId="39" fillId="0" borderId="84" xfId="9295" applyFont="1" applyBorder="1" applyAlignment="1" applyProtection="1">
      <alignment vertical="center" wrapText="1"/>
      <protection locked="0"/>
    </xf>
    <xf numFmtId="0" fontId="56" fillId="25" borderId="0" xfId="48898" applyFill="1" applyAlignment="1">
      <alignment wrapText="1"/>
    </xf>
    <xf numFmtId="0" fontId="40" fillId="0" borderId="84" xfId="48898" applyFont="1" applyBorder="1" applyAlignment="1" applyProtection="1">
      <alignment horizontal="left" vertical="center" wrapText="1"/>
    </xf>
    <xf numFmtId="49" fontId="39" fillId="0" borderId="84" xfId="48898" applyNumberFormat="1" applyFont="1" applyBorder="1" applyAlignment="1" applyProtection="1">
      <alignment horizontal="left" vertical="center" wrapText="1" indent="2"/>
      <protection locked="0"/>
    </xf>
    <xf numFmtId="0" fontId="56" fillId="25" borderId="84" xfId="48898" applyFill="1" applyBorder="1"/>
    <xf numFmtId="0" fontId="39" fillId="0" borderId="84" xfId="48898" applyFont="1" applyBorder="1" applyAlignment="1" applyProtection="1">
      <alignment vertical="center"/>
      <protection locked="0"/>
    </xf>
    <xf numFmtId="0" fontId="56" fillId="0" borderId="84" xfId="48898" applyFill="1" applyBorder="1"/>
    <xf numFmtId="0" fontId="39" fillId="0" borderId="84" xfId="9295" applyFont="1" applyBorder="1" applyAlignment="1" applyProtection="1">
      <alignment horizontal="left" wrapText="1" indent="2"/>
    </xf>
    <xf numFmtId="0" fontId="39" fillId="0" borderId="84" xfId="9295" applyFont="1" applyBorder="1" applyAlignment="1" applyProtection="1">
      <alignment horizontal="left" vertical="center" wrapText="1" indent="2"/>
    </xf>
    <xf numFmtId="0" fontId="39" fillId="29" borderId="84" xfId="9295" applyFont="1" applyFill="1" applyBorder="1" applyAlignment="1" applyProtection="1">
      <alignment vertical="center" wrapText="1"/>
      <protection locked="0"/>
    </xf>
    <xf numFmtId="0" fontId="39" fillId="25" borderId="84" xfId="9293" applyFont="1" applyFill="1" applyBorder="1" applyAlignment="1" applyProtection="1">
      <alignment horizontal="left" vertical="center" wrapText="1"/>
    </xf>
    <xf numFmtId="0" fontId="39" fillId="29" borderId="84" xfId="9293" applyFont="1" applyFill="1" applyBorder="1" applyAlignment="1" applyProtection="1">
      <alignment vertical="center" wrapText="1"/>
    </xf>
    <xf numFmtId="0" fontId="39" fillId="25" borderId="84" xfId="48898" applyFont="1" applyFill="1" applyBorder="1" applyProtection="1">
      <protection locked="0"/>
    </xf>
    <xf numFmtId="0" fontId="39" fillId="0" borderId="84" xfId="9293" applyFont="1" applyFill="1" applyBorder="1" applyAlignment="1" applyProtection="1">
      <alignment horizontal="left" vertical="center" wrapText="1" indent="2"/>
      <protection locked="0"/>
    </xf>
    <xf numFmtId="0" fontId="39" fillId="25" borderId="84" xfId="48898" applyFont="1" applyFill="1" applyBorder="1" applyAlignment="1">
      <alignment wrapText="1"/>
    </xf>
    <xf numFmtId="0" fontId="39" fillId="0" borderId="84" xfId="1374" applyFont="1" applyFill="1" applyBorder="1" applyAlignment="1">
      <alignment wrapText="1"/>
    </xf>
    <xf numFmtId="0" fontId="39" fillId="0" borderId="84" xfId="9295" applyFont="1" applyFill="1" applyBorder="1" applyAlignment="1" applyProtection="1">
      <alignment horizontal="center" vertical="center" wrapText="1"/>
      <protection locked="0"/>
    </xf>
    <xf numFmtId="0" fontId="39" fillId="0" borderId="84" xfId="48900" applyFont="1" applyFill="1" applyBorder="1" applyAlignment="1">
      <alignment horizontal="left" vertical="center" wrapText="1"/>
    </xf>
    <xf numFmtId="0" fontId="39" fillId="0" borderId="84" xfId="48900" applyFont="1" applyFill="1" applyBorder="1" applyAlignment="1">
      <alignment horizontal="left" vertical="center" wrapText="1" indent="2"/>
    </xf>
    <xf numFmtId="0" fontId="39" fillId="0" borderId="84" xfId="48900" applyFont="1" applyFill="1" applyBorder="1" applyAlignment="1">
      <alignment horizontal="left" wrapText="1" indent="4"/>
    </xf>
    <xf numFmtId="0" fontId="39" fillId="0" borderId="84" xfId="48900" applyFont="1" applyFill="1" applyBorder="1" applyAlignment="1">
      <alignment horizontal="left" vertical="center" wrapText="1" indent="4"/>
    </xf>
    <xf numFmtId="0" fontId="39" fillId="25" borderId="84" xfId="9295" applyFont="1" applyFill="1" applyBorder="1" applyAlignment="1" applyProtection="1">
      <alignment horizontal="center" vertical="center" wrapText="1"/>
      <protection locked="0"/>
    </xf>
    <xf numFmtId="0" fontId="56" fillId="25" borderId="0" xfId="48898" applyFill="1" applyAlignment="1">
      <alignment horizontal="center" vertical="center"/>
    </xf>
    <xf numFmtId="0" fontId="39" fillId="25" borderId="0" xfId="48898" applyFont="1" applyFill="1"/>
    <xf numFmtId="0" fontId="39" fillId="0" borderId="84" xfId="1291" applyFont="1" applyFill="1" applyBorder="1" applyAlignment="1" applyProtection="1">
      <alignment horizontal="left" vertical="center" wrapText="1"/>
      <protection locked="0"/>
    </xf>
    <xf numFmtId="0" fontId="36" fillId="0" borderId="84" xfId="3713" applyFont="1" applyFill="1" applyBorder="1" applyAlignment="1">
      <alignment horizontal="center" vertical="center"/>
    </xf>
    <xf numFmtId="0" fontId="36" fillId="0" borderId="84" xfId="3713" applyFont="1" applyFill="1" applyBorder="1" applyAlignment="1">
      <alignment horizontal="center"/>
    </xf>
    <xf numFmtId="0" fontId="6" fillId="0" borderId="84" xfId="48897" applyFont="1" applyFill="1" applyBorder="1" applyAlignment="1">
      <alignment horizontal="left" wrapText="1" indent="2"/>
    </xf>
    <xf numFmtId="0" fontId="39" fillId="0" borderId="84" xfId="48897" applyFont="1" applyFill="1" applyBorder="1" applyAlignment="1">
      <alignment horizontal="left" wrapText="1"/>
    </xf>
    <xf numFmtId="0" fontId="16" fillId="0" borderId="0" xfId="48898" applyFont="1" applyFill="1"/>
    <xf numFmtId="0" fontId="39" fillId="0" borderId="84" xfId="1259" applyFont="1" applyBorder="1" applyAlignment="1">
      <alignment horizontal="center" vertical="center"/>
    </xf>
    <xf numFmtId="0" fontId="0" fillId="25" borderId="0" xfId="0" applyFill="1"/>
    <xf numFmtId="0" fontId="0" fillId="25" borderId="0" xfId="0" applyFill="1"/>
    <xf numFmtId="0" fontId="0" fillId="25" borderId="0" xfId="0" applyFill="1"/>
    <xf numFmtId="0" fontId="45" fillId="25" borderId="84" xfId="1259" applyFont="1" applyFill="1" applyBorder="1" applyAlignment="1" applyProtection="1">
      <alignment horizontal="center" vertical="center" wrapText="1"/>
      <protection locked="0"/>
    </xf>
    <xf numFmtId="0" fontId="39" fillId="0" borderId="84" xfId="8423" applyFont="1" applyFill="1" applyBorder="1" applyAlignment="1" applyProtection="1">
      <alignment horizontal="left" vertical="top" wrapText="1" indent="2"/>
      <protection locked="0"/>
    </xf>
    <xf numFmtId="0" fontId="39" fillId="0" borderId="84" xfId="1259" applyFont="1" applyBorder="1" applyAlignment="1" applyProtection="1">
      <alignment horizontal="left" vertical="center" wrapText="1" indent="2"/>
      <protection locked="0"/>
    </xf>
    <xf numFmtId="0" fontId="62" fillId="25" borderId="0" xfId="48891" applyFont="1" applyFill="1" applyAlignment="1">
      <alignment horizontal="left"/>
    </xf>
    <xf numFmtId="0" fontId="39" fillId="27" borderId="84" xfId="9294" applyFont="1" applyFill="1" applyBorder="1" applyAlignment="1" applyProtection="1">
      <alignment horizontal="center" vertical="center" wrapText="1"/>
      <protection locked="0"/>
    </xf>
    <xf numFmtId="0" fontId="39" fillId="27" borderId="84" xfId="1758" applyFont="1" applyFill="1" applyBorder="1" applyAlignment="1">
      <alignment horizontal="left"/>
    </xf>
    <xf numFmtId="0" fontId="39" fillId="0" borderId="84" xfId="1758" applyFont="1" applyBorder="1" applyAlignment="1">
      <alignment horizontal="left" wrapText="1"/>
    </xf>
    <xf numFmtId="0" fontId="39" fillId="27" borderId="84" xfId="1758" applyFont="1" applyFill="1" applyBorder="1" applyAlignment="1">
      <alignment vertical="top"/>
    </xf>
    <xf numFmtId="0" fontId="39" fillId="0" borderId="84" xfId="1758" applyFont="1" applyBorder="1" applyAlignment="1">
      <alignment vertical="top" wrapText="1"/>
    </xf>
    <xf numFmtId="0" fontId="39" fillId="0" borderId="84" xfId="1259" applyFont="1" applyFill="1" applyBorder="1" applyAlignment="1" applyProtection="1">
      <alignment horizontal="left" vertical="center" wrapText="1" indent="3"/>
    </xf>
    <xf numFmtId="0" fontId="39" fillId="0" borderId="27" xfId="1259" applyFont="1" applyFill="1" applyBorder="1" applyAlignment="1">
      <alignment horizontal="left" vertical="center" wrapText="1" indent="2"/>
    </xf>
    <xf numFmtId="0" fontId="39" fillId="0" borderId="84" xfId="1259" applyFont="1" applyFill="1" applyBorder="1" applyAlignment="1">
      <alignment horizontal="center" vertical="center" wrapText="1"/>
    </xf>
    <xf numFmtId="0" fontId="40" fillId="0" borderId="84" xfId="1259" applyFont="1" applyFill="1" applyBorder="1" applyAlignment="1">
      <alignment wrapText="1"/>
    </xf>
    <xf numFmtId="0" fontId="52" fillId="0" borderId="84" xfId="0" applyFont="1" applyFill="1" applyBorder="1" applyAlignment="1">
      <alignment wrapText="1"/>
    </xf>
    <xf numFmtId="0" fontId="40" fillId="0" borderId="84" xfId="1259" applyFont="1" applyFill="1" applyBorder="1" applyAlignment="1" applyProtection="1">
      <alignment horizontal="left" vertical="center" wrapText="1" indent="2"/>
      <protection locked="0"/>
    </xf>
    <xf numFmtId="0" fontId="0" fillId="0" borderId="84" xfId="0" applyFont="1" applyFill="1" applyBorder="1"/>
    <xf numFmtId="0" fontId="39" fillId="0" borderId="89" xfId="1259" applyFont="1" applyFill="1" applyBorder="1" applyAlignment="1" applyProtection="1">
      <alignment horizontal="left" vertical="center" wrapText="1"/>
      <protection locked="0"/>
    </xf>
    <xf numFmtId="0" fontId="16" fillId="0" borderId="84" xfId="0" applyFont="1" applyFill="1" applyBorder="1" applyAlignment="1">
      <alignment wrapText="1"/>
    </xf>
    <xf numFmtId="0" fontId="39" fillId="0" borderId="89" xfId="1259" applyFont="1" applyFill="1" applyBorder="1" applyAlignment="1" applyProtection="1">
      <alignment horizontal="center" vertical="center" wrapText="1"/>
      <protection locked="0"/>
    </xf>
    <xf numFmtId="0" fontId="16" fillId="0" borderId="89" xfId="0" applyFont="1" applyFill="1" applyBorder="1" applyAlignment="1">
      <alignment wrapText="1"/>
    </xf>
    <xf numFmtId="0" fontId="52" fillId="0" borderId="15" xfId="0" applyFont="1" applyFill="1" applyBorder="1" applyAlignment="1">
      <alignment wrapText="1"/>
    </xf>
    <xf numFmtId="0" fontId="0" fillId="0" borderId="27" xfId="0" applyFont="1" applyFill="1" applyBorder="1" applyAlignment="1">
      <alignment wrapText="1"/>
    </xf>
    <xf numFmtId="0" fontId="16" fillId="0" borderId="15" xfId="0" applyFont="1" applyFill="1" applyBorder="1" applyAlignment="1">
      <alignment wrapText="1"/>
    </xf>
    <xf numFmtId="0" fontId="39" fillId="0" borderId="84" xfId="8229" applyFont="1" applyFill="1" applyBorder="1" applyAlignment="1">
      <alignment horizontal="center" vertical="center" wrapText="1"/>
    </xf>
    <xf numFmtId="0" fontId="39" fillId="0" borderId="84" xfId="0" applyFont="1" applyFill="1" applyBorder="1" applyAlignment="1">
      <alignment horizontal="center" vertical="center"/>
    </xf>
    <xf numFmtId="0" fontId="39" fillId="0" borderId="57" xfId="1259" applyFont="1" applyFill="1" applyBorder="1" applyAlignment="1" applyProtection="1">
      <alignment wrapText="1"/>
      <protection locked="0"/>
    </xf>
    <xf numFmtId="0" fontId="39" fillId="0" borderId="89" xfId="1259" applyFont="1" applyFill="1" applyBorder="1" applyAlignment="1" applyProtection="1">
      <alignment vertical="center" wrapText="1"/>
      <protection locked="0"/>
    </xf>
    <xf numFmtId="0" fontId="40" fillId="0" borderId="89" xfId="1259" applyFont="1" applyFill="1" applyBorder="1" applyAlignment="1" applyProtection="1">
      <alignment wrapText="1"/>
      <protection locked="0"/>
    </xf>
    <xf numFmtId="0" fontId="41" fillId="24" borderId="26" xfId="8206" applyFont="1" applyFill="1" applyBorder="1" applyAlignment="1">
      <alignment vertical="center" wrapText="1"/>
    </xf>
    <xf numFmtId="0" fontId="39" fillId="24" borderId="26" xfId="8206" applyFont="1" applyFill="1" applyBorder="1" applyAlignment="1">
      <alignment horizontal="center" vertical="center" wrapText="1"/>
    </xf>
    <xf numFmtId="0" fontId="40" fillId="24" borderId="26" xfId="8206" applyFont="1" applyFill="1" applyBorder="1" applyAlignment="1">
      <alignment horizontal="left" vertical="center" wrapText="1"/>
    </xf>
    <xf numFmtId="0" fontId="0" fillId="0" borderId="0" xfId="0" applyFill="1" applyBorder="1"/>
    <xf numFmtId="0" fontId="0" fillId="0" borderId="92" xfId="0" applyFill="1" applyBorder="1"/>
    <xf numFmtId="0" fontId="39" fillId="0" borderId="84" xfId="8423" applyFont="1" applyFill="1" applyBorder="1" applyAlignment="1" applyProtection="1">
      <alignment vertical="top" wrapText="1"/>
      <protection locked="0"/>
    </xf>
    <xf numFmtId="0" fontId="40" fillId="0" borderId="27" xfId="1259" applyFont="1" applyFill="1" applyBorder="1" applyAlignment="1" applyProtection="1">
      <alignment wrapText="1"/>
      <protection locked="0"/>
    </xf>
    <xf numFmtId="0" fontId="39" fillId="0" borderId="27" xfId="9294" applyFont="1" applyFill="1" applyBorder="1" applyAlignment="1" applyProtection="1">
      <alignment horizontal="left" vertical="center" wrapText="1"/>
      <protection locked="0"/>
    </xf>
    <xf numFmtId="0" fontId="39" fillId="0" borderId="27" xfId="9294" applyFont="1" applyFill="1" applyBorder="1" applyAlignment="1" applyProtection="1">
      <alignment horizontal="center" vertical="center" wrapText="1"/>
      <protection locked="0"/>
    </xf>
    <xf numFmtId="0" fontId="40" fillId="0" borderId="27" xfId="1259" applyFont="1" applyFill="1" applyBorder="1" applyAlignment="1" applyProtection="1">
      <alignment vertical="center" wrapText="1"/>
      <protection locked="0"/>
    </xf>
    <xf numFmtId="0" fontId="39" fillId="0" borderId="89" xfId="9294" applyFont="1" applyFill="1" applyBorder="1" applyAlignment="1" applyProtection="1">
      <alignment horizontal="left" vertical="center" wrapText="1"/>
      <protection locked="0"/>
    </xf>
    <xf numFmtId="0" fontId="39" fillId="0" borderId="89" xfId="9294" applyFont="1" applyFill="1" applyBorder="1" applyAlignment="1" applyProtection="1">
      <alignment horizontal="center" vertical="center" wrapText="1"/>
      <protection locked="0"/>
    </xf>
    <xf numFmtId="0" fontId="40" fillId="0" borderId="89" xfId="9294" applyFont="1" applyFill="1" applyBorder="1" applyAlignment="1" applyProtection="1">
      <alignment vertical="center" wrapText="1"/>
      <protection locked="0"/>
    </xf>
    <xf numFmtId="0" fontId="39" fillId="0" borderId="84" xfId="9294" applyFont="1" applyFill="1" applyBorder="1" applyAlignment="1" applyProtection="1">
      <alignment vertical="center" wrapText="1"/>
      <protection locked="0"/>
    </xf>
    <xf numFmtId="0" fontId="39" fillId="0" borderId="84" xfId="1280" applyFont="1" applyFill="1" applyBorder="1" applyAlignment="1" applyProtection="1">
      <alignment horizontal="left" vertical="center" wrapText="1"/>
      <protection locked="0"/>
    </xf>
    <xf numFmtId="0" fontId="39" fillId="0" borderId="84" xfId="8229" applyFont="1" applyFill="1" applyBorder="1" applyAlignment="1" applyProtection="1">
      <alignment horizontal="center" vertical="center"/>
    </xf>
    <xf numFmtId="0" fontId="40" fillId="0" borderId="84" xfId="8229" applyFont="1" applyFill="1" applyBorder="1" applyAlignment="1" applyProtection="1">
      <alignment horizontal="left" vertical="center"/>
      <protection locked="0"/>
    </xf>
    <xf numFmtId="0" fontId="39" fillId="0" borderId="84" xfId="1280" applyFont="1" applyFill="1" applyBorder="1" applyAlignment="1" applyProtection="1">
      <alignment horizontal="left" vertical="center" wrapText="1" indent="2"/>
      <protection locked="0"/>
    </xf>
    <xf numFmtId="0" fontId="39" fillId="0" borderId="0" xfId="1758" applyFont="1" applyFill="1" applyAlignment="1">
      <alignment horizontal="center" vertical="center"/>
    </xf>
    <xf numFmtId="0" fontId="37" fillId="28" borderId="84" xfId="8536" applyFont="1" applyFill="1" applyBorder="1" applyAlignment="1">
      <alignment horizontal="center" wrapText="1"/>
    </xf>
    <xf numFmtId="0" fontId="37" fillId="28" borderId="84" xfId="8536" applyFont="1" applyFill="1" applyBorder="1" applyAlignment="1">
      <alignment horizontal="left" wrapText="1"/>
    </xf>
    <xf numFmtId="0" fontId="37" fillId="28" borderId="84" xfId="8536" applyFont="1" applyFill="1" applyBorder="1" applyAlignment="1">
      <alignment horizontal="center"/>
    </xf>
    <xf numFmtId="0" fontId="39" fillId="25" borderId="84" xfId="9295" applyFont="1" applyFill="1" applyBorder="1" applyAlignment="1" applyProtection="1">
      <alignment horizontal="center" vertical="center" wrapText="1"/>
    </xf>
    <xf numFmtId="0" fontId="37" fillId="26" borderId="84" xfId="3713" applyFont="1" applyFill="1" applyBorder="1" applyAlignment="1">
      <alignment horizontal="left"/>
    </xf>
    <xf numFmtId="0" fontId="39" fillId="0" borderId="84" xfId="9295" applyFont="1" applyFill="1" applyBorder="1" applyAlignment="1" applyProtection="1">
      <alignment horizontal="center" vertical="center" wrapText="1"/>
    </xf>
    <xf numFmtId="0" fontId="37" fillId="26" borderId="84" xfId="3713" applyFont="1" applyFill="1" applyBorder="1" applyAlignment="1">
      <alignment horizontal="center"/>
    </xf>
    <xf numFmtId="0" fontId="0" fillId="25" borderId="0" xfId="0" applyFill="1"/>
    <xf numFmtId="0" fontId="0" fillId="25" borderId="0" xfId="0" applyFill="1"/>
    <xf numFmtId="0" fontId="40" fillId="25" borderId="84" xfId="1259" applyFont="1" applyFill="1" applyBorder="1" applyAlignment="1">
      <alignment vertical="center" wrapText="1"/>
    </xf>
    <xf numFmtId="0" fontId="37" fillId="0" borderId="84" xfId="27603" applyFont="1" applyFill="1" applyBorder="1" applyAlignment="1">
      <alignment horizontal="left" wrapText="1"/>
    </xf>
    <xf numFmtId="0" fontId="39" fillId="0" borderId="27" xfId="1259" applyFont="1" applyFill="1" applyBorder="1" applyAlignment="1" applyProtection="1">
      <alignment horizontal="left" vertical="center" wrapText="1" indent="2"/>
    </xf>
    <xf numFmtId="0" fontId="39" fillId="0" borderId="84" xfId="9293" applyFont="1" applyFill="1" applyBorder="1" applyAlignment="1" applyProtection="1">
      <alignment horizontal="center" vertical="center" wrapText="1"/>
      <protection locked="0"/>
    </xf>
    <xf numFmtId="0" fontId="39" fillId="0" borderId="84" xfId="9293" applyFont="1" applyFill="1" applyBorder="1" applyAlignment="1">
      <alignment horizontal="center" vertical="center" wrapText="1"/>
    </xf>
    <xf numFmtId="0" fontId="40" fillId="0" borderId="84" xfId="9293" applyFont="1" applyFill="1" applyBorder="1" applyAlignment="1">
      <alignment vertical="center" wrapText="1"/>
    </xf>
    <xf numFmtId="0" fontId="39" fillId="25" borderId="84" xfId="9293" applyFont="1" applyFill="1" applyBorder="1" applyAlignment="1" applyProtection="1">
      <alignment horizontal="center" vertical="center" wrapText="1"/>
      <protection locked="0"/>
    </xf>
    <xf numFmtId="0" fontId="40" fillId="25" borderId="84" xfId="1259" applyFont="1" applyFill="1" applyBorder="1" applyAlignment="1" applyProtection="1">
      <alignment horizontal="left" vertical="center" wrapText="1"/>
    </xf>
    <xf numFmtId="0" fontId="39" fillId="0" borderId="84" xfId="3713" applyFont="1" applyFill="1" applyBorder="1" applyAlignment="1">
      <alignment horizontal="left" wrapText="1"/>
    </xf>
    <xf numFmtId="0" fontId="37" fillId="0" borderId="84" xfId="3713" applyFont="1" applyFill="1" applyBorder="1" applyAlignment="1">
      <alignment horizontal="center"/>
    </xf>
    <xf numFmtId="0" fontId="39" fillId="0" borderId="84" xfId="0" applyFont="1" applyFill="1" applyBorder="1" applyAlignment="1">
      <alignment horizontal="left" vertical="center" wrapText="1"/>
    </xf>
    <xf numFmtId="0" fontId="39" fillId="0" borderId="84" xfId="0" applyFont="1" applyFill="1" applyBorder="1" applyAlignment="1" applyProtection="1">
      <alignment horizontal="center"/>
      <protection locked="0"/>
    </xf>
    <xf numFmtId="0" fontId="39" fillId="0" borderId="84" xfId="0" applyFont="1" applyFill="1" applyBorder="1" applyProtection="1">
      <protection locked="0"/>
    </xf>
    <xf numFmtId="0" fontId="39" fillId="0" borderId="84" xfId="9295" applyFont="1" applyFill="1" applyBorder="1" applyAlignment="1">
      <alignment vertical="center" wrapText="1"/>
    </xf>
    <xf numFmtId="0" fontId="39" fillId="0" borderId="84" xfId="49935" applyFont="1" applyFill="1" applyBorder="1" applyAlignment="1">
      <alignment vertical="center" wrapText="1"/>
    </xf>
    <xf numFmtId="0" fontId="39" fillId="0" borderId="84" xfId="49935" applyFont="1" applyFill="1" applyBorder="1" applyAlignment="1">
      <alignment horizontal="left" vertical="center" wrapText="1"/>
    </xf>
    <xf numFmtId="0" fontId="0" fillId="25" borderId="0" xfId="0" applyFill="1"/>
    <xf numFmtId="0" fontId="39" fillId="25" borderId="84" xfId="0" applyFont="1" applyFill="1" applyBorder="1" applyAlignment="1">
      <alignment horizontal="center" vertical="center"/>
    </xf>
    <xf numFmtId="0" fontId="0" fillId="0" borderId="84" xfId="0" applyFill="1" applyBorder="1"/>
    <xf numFmtId="0" fontId="40" fillId="0" borderId="84" xfId="9294" applyFont="1" applyBorder="1" applyAlignment="1" applyProtection="1">
      <alignment vertical="center" wrapText="1"/>
      <protection locked="0"/>
    </xf>
    <xf numFmtId="0" fontId="37" fillId="28" borderId="15" xfId="1259" applyFont="1" applyFill="1" applyBorder="1" applyAlignment="1" applyProtection="1">
      <alignment horizontal="left" vertical="center" wrapText="1"/>
      <protection locked="0"/>
    </xf>
    <xf numFmtId="0" fontId="36" fillId="28" borderId="15" xfId="1259" applyFont="1" applyFill="1" applyBorder="1" applyAlignment="1" applyProtection="1">
      <alignment horizontal="center" vertical="center" wrapText="1"/>
      <protection locked="0"/>
    </xf>
    <xf numFmtId="0" fontId="36" fillId="28" borderId="15" xfId="1259" applyFont="1" applyFill="1" applyBorder="1" applyAlignment="1" applyProtection="1">
      <alignment horizontal="left" vertical="center" wrapText="1"/>
      <protection locked="0"/>
    </xf>
    <xf numFmtId="0" fontId="39" fillId="0" borderId="84" xfId="8229" applyFont="1" applyBorder="1" applyAlignment="1" applyProtection="1">
      <alignment horizontal="center" vertical="center"/>
    </xf>
    <xf numFmtId="0" fontId="40" fillId="0" borderId="84" xfId="8229" applyFont="1" applyBorder="1" applyAlignment="1" applyProtection="1">
      <alignment horizontal="left" vertical="center" wrapText="1"/>
      <protection locked="0"/>
    </xf>
    <xf numFmtId="0" fontId="39" fillId="27" borderId="84" xfId="8214" applyFont="1" applyFill="1" applyBorder="1" applyAlignment="1">
      <alignment horizontal="center" vertical="center" wrapText="1"/>
    </xf>
    <xf numFmtId="0" fontId="40" fillId="0" borderId="84" xfId="9294" applyFont="1" applyBorder="1" applyAlignment="1" applyProtection="1">
      <alignment horizontal="left" vertical="center" wrapText="1"/>
      <protection locked="0"/>
    </xf>
    <xf numFmtId="0" fontId="16" fillId="0" borderId="84" xfId="0" applyFont="1" applyBorder="1" applyAlignment="1">
      <alignment wrapText="1"/>
    </xf>
    <xf numFmtId="0" fontId="0" fillId="25" borderId="84" xfId="0" applyFill="1" applyBorder="1" applyAlignment="1">
      <alignment wrapText="1"/>
    </xf>
    <xf numFmtId="0" fontId="39" fillId="0" borderId="15" xfId="1259" applyFont="1" applyFill="1" applyBorder="1" applyAlignment="1" applyProtection="1">
      <alignment horizontal="left" vertical="center" wrapText="1" indent="3"/>
      <protection locked="0"/>
    </xf>
    <xf numFmtId="0" fontId="39" fillId="0" borderId="84" xfId="1259" applyFont="1" applyFill="1" applyBorder="1" applyAlignment="1" applyProtection="1">
      <alignment horizontal="left" vertical="center" wrapText="1" indent="3"/>
      <protection locked="0"/>
    </xf>
    <xf numFmtId="0" fontId="40" fillId="25" borderId="84" xfId="1259" applyFont="1" applyFill="1" applyBorder="1" applyAlignment="1" applyProtection="1">
      <alignment horizontal="left" wrapText="1"/>
      <protection locked="0"/>
    </xf>
    <xf numFmtId="0" fontId="16" fillId="25" borderId="84" xfId="0" applyFont="1" applyFill="1" applyBorder="1" applyAlignment="1">
      <alignment horizontal="center" wrapText="1"/>
    </xf>
    <xf numFmtId="0" fontId="39" fillId="0" borderId="84" xfId="9294" applyFont="1" applyFill="1" applyBorder="1" applyAlignment="1" applyProtection="1">
      <alignment horizontal="left" vertical="center" wrapText="1"/>
      <protection locked="0"/>
    </xf>
    <xf numFmtId="0" fontId="37" fillId="28" borderId="15" xfId="8217" applyFont="1" applyFill="1" applyBorder="1" applyAlignment="1" applyProtection="1">
      <alignment vertical="center" wrapText="1"/>
    </xf>
    <xf numFmtId="0" fontId="36" fillId="28" borderId="15" xfId="8217" applyFont="1" applyFill="1" applyBorder="1" applyAlignment="1" applyProtection="1">
      <alignment horizontal="left" vertical="center" wrapText="1"/>
    </xf>
    <xf numFmtId="0" fontId="0" fillId="25" borderId="0" xfId="0" applyFill="1"/>
    <xf numFmtId="0" fontId="0" fillId="0" borderId="0" xfId="48898" applyFont="1"/>
    <xf numFmtId="0" fontId="0" fillId="25" borderId="0" xfId="0" applyFill="1"/>
    <xf numFmtId="0" fontId="39" fillId="25" borderId="84" xfId="3713" applyFont="1" applyFill="1" applyBorder="1" applyAlignment="1">
      <alignment horizontal="center"/>
    </xf>
    <xf numFmtId="0" fontId="0" fillId="25" borderId="0" xfId="0" applyFill="1"/>
    <xf numFmtId="0" fontId="0" fillId="25" borderId="0" xfId="0" applyFill="1"/>
    <xf numFmtId="0" fontId="0" fillId="25" borderId="0" xfId="0" applyFill="1"/>
    <xf numFmtId="0" fontId="0" fillId="0" borderId="0" xfId="48898" applyFont="1" applyFill="1"/>
    <xf numFmtId="0" fontId="16" fillId="25" borderId="84" xfId="0" applyFont="1" applyFill="1" applyBorder="1"/>
    <xf numFmtId="0" fontId="0" fillId="0" borderId="89" xfId="0" applyFont="1" applyFill="1" applyBorder="1" applyAlignment="1">
      <alignment wrapText="1"/>
    </xf>
    <xf numFmtId="0" fontId="16" fillId="0" borderId="25" xfId="0" applyFont="1" applyBorder="1" applyAlignment="1">
      <alignment wrapText="1"/>
    </xf>
    <xf numFmtId="0" fontId="0" fillId="25" borderId="25" xfId="0" applyFont="1" applyFill="1" applyBorder="1" applyAlignment="1">
      <alignment wrapText="1"/>
    </xf>
    <xf numFmtId="0" fontId="16" fillId="0" borderId="25" xfId="0" applyFont="1" applyFill="1" applyBorder="1" applyAlignment="1">
      <alignment wrapText="1"/>
    </xf>
    <xf numFmtId="0" fontId="41" fillId="24" borderId="25" xfId="1259" applyFont="1" applyFill="1" applyBorder="1" applyAlignment="1" applyProtection="1">
      <alignment horizontal="left" vertical="center" wrapText="1"/>
      <protection locked="0"/>
    </xf>
    <xf numFmtId="0" fontId="40" fillId="25" borderId="25" xfId="1259" applyFont="1" applyFill="1" applyBorder="1" applyAlignment="1" applyProtection="1">
      <alignment horizontal="left" vertical="center" wrapText="1"/>
      <protection locked="0"/>
    </xf>
    <xf numFmtId="0" fontId="0" fillId="25" borderId="0" xfId="0" applyFill="1"/>
    <xf numFmtId="0" fontId="37" fillId="28" borderId="84" xfId="3713" applyFont="1" applyFill="1" applyBorder="1" applyAlignment="1">
      <alignment horizontal="left" wrapText="1"/>
    </xf>
    <xf numFmtId="0" fontId="41" fillId="24" borderId="84" xfId="0" applyFont="1" applyFill="1" applyBorder="1" applyAlignment="1">
      <alignment vertical="center" wrapText="1"/>
    </xf>
    <xf numFmtId="0" fontId="39" fillId="24" borderId="84" xfId="0" applyFont="1" applyFill="1" applyBorder="1" applyAlignment="1">
      <alignment vertical="center" wrapText="1"/>
    </xf>
    <xf numFmtId="0" fontId="39" fillId="27" borderId="84" xfId="9295" applyFont="1" applyFill="1" applyBorder="1" applyAlignment="1" applyProtection="1">
      <alignment horizontal="center" vertical="center" wrapText="1"/>
      <protection locked="0"/>
    </xf>
    <xf numFmtId="0" fontId="39" fillId="0" borderId="84" xfId="9295" applyFont="1" applyFill="1" applyBorder="1" applyAlignment="1">
      <alignment horizontal="center" vertical="center" wrapText="1"/>
    </xf>
    <xf numFmtId="0" fontId="2" fillId="27" borderId="84" xfId="3713" applyFont="1" applyFill="1" applyBorder="1"/>
    <xf numFmtId="0" fontId="2" fillId="0" borderId="84" xfId="3713" applyFont="1" applyBorder="1"/>
    <xf numFmtId="0" fontId="2" fillId="25" borderId="84" xfId="3713" applyFont="1" applyFill="1" applyBorder="1"/>
    <xf numFmtId="0" fontId="0" fillId="27" borderId="84" xfId="0" applyFill="1" applyBorder="1"/>
    <xf numFmtId="0" fontId="41" fillId="0" borderId="84" xfId="1259" applyFont="1" applyFill="1" applyBorder="1" applyAlignment="1" applyProtection="1">
      <alignment horizontal="left" vertical="center" wrapText="1"/>
    </xf>
    <xf numFmtId="0" fontId="39" fillId="25" borderId="84" xfId="0" applyFont="1" applyFill="1" applyBorder="1"/>
    <xf numFmtId="0" fontId="37" fillId="28" borderId="84" xfId="0" applyFont="1" applyFill="1" applyBorder="1" applyAlignment="1">
      <alignment horizontal="left" vertical="center" wrapText="1"/>
    </xf>
    <xf numFmtId="0" fontId="37" fillId="28" borderId="84" xfId="3713" applyFont="1" applyFill="1" applyBorder="1" applyAlignment="1">
      <alignment horizontal="center"/>
    </xf>
    <xf numFmtId="0" fontId="41" fillId="24" borderId="84" xfId="8210" applyFont="1" applyFill="1" applyBorder="1" applyAlignment="1">
      <alignment vertical="center" wrapText="1"/>
    </xf>
    <xf numFmtId="0" fontId="39" fillId="25" borderId="84" xfId="0" applyFont="1" applyFill="1" applyBorder="1" applyAlignment="1" applyProtection="1">
      <alignment horizontal="center" vertical="center"/>
      <protection locked="0"/>
    </xf>
    <xf numFmtId="0" fontId="39" fillId="25" borderId="84" xfId="0" applyFont="1" applyFill="1" applyBorder="1" applyAlignment="1" applyProtection="1">
      <alignment vertical="center"/>
      <protection locked="0"/>
    </xf>
    <xf numFmtId="0" fontId="39" fillId="0" borderId="0" xfId="48898" applyFont="1" applyAlignment="1">
      <alignment horizontal="center" vertical="center"/>
    </xf>
    <xf numFmtId="0" fontId="39" fillId="0" borderId="0" xfId="48898" applyFont="1"/>
    <xf numFmtId="0" fontId="1" fillId="25" borderId="84" xfId="3713" applyFont="1" applyFill="1" applyBorder="1" applyAlignment="1">
      <alignment horizontal="center" vertical="center"/>
    </xf>
    <xf numFmtId="0" fontId="39" fillId="0" borderId="84" xfId="48898" applyFont="1" applyBorder="1"/>
    <xf numFmtId="0" fontId="39" fillId="0" borderId="84" xfId="48894" applyFont="1" applyBorder="1" applyAlignment="1">
      <alignment wrapText="1"/>
    </xf>
    <xf numFmtId="0" fontId="39" fillId="0" borderId="84" xfId="48894" applyFont="1" applyBorder="1" applyAlignment="1">
      <alignment horizontal="left" wrapText="1" indent="2"/>
    </xf>
    <xf numFmtId="0" fontId="39" fillId="0" borderId="84" xfId="48894" applyFont="1" applyFill="1" applyBorder="1" applyAlignment="1">
      <alignment wrapText="1"/>
    </xf>
    <xf numFmtId="0" fontId="39" fillId="0" borderId="84" xfId="0" applyFont="1" applyFill="1" applyBorder="1" applyAlignment="1">
      <alignment wrapText="1"/>
    </xf>
    <xf numFmtId="0" fontId="39" fillId="0" borderId="84" xfId="0" applyFont="1" applyFill="1" applyBorder="1" applyAlignment="1">
      <alignment horizontal="left" wrapText="1" indent="2"/>
    </xf>
    <xf numFmtId="0" fontId="39" fillId="24" borderId="84" xfId="1259" applyFont="1" applyFill="1" applyBorder="1" applyAlignment="1" applyProtection="1">
      <alignment horizontal="center" vertical="center" wrapText="1"/>
      <protection locked="0"/>
    </xf>
    <xf numFmtId="0" fontId="40" fillId="24" borderId="84" xfId="1259" applyFont="1" applyFill="1" applyBorder="1" applyAlignment="1" applyProtection="1">
      <alignment horizontal="left" vertical="center" wrapText="1"/>
      <protection locked="0"/>
    </xf>
    <xf numFmtId="0" fontId="37" fillId="0" borderId="84" xfId="8536" applyFont="1" applyFill="1" applyBorder="1" applyAlignment="1">
      <alignment horizontal="center"/>
    </xf>
    <xf numFmtId="0" fontId="39" fillId="0" borderId="0" xfId="48898" applyFont="1" applyFill="1" applyAlignment="1">
      <alignment horizontal="center" vertical="center"/>
    </xf>
    <xf numFmtId="0" fontId="39" fillId="0" borderId="84" xfId="8178" applyFont="1" applyFill="1" applyBorder="1" applyAlignment="1">
      <alignment horizontal="center" vertical="center" wrapText="1"/>
    </xf>
    <xf numFmtId="0" fontId="40" fillId="0" borderId="84" xfId="8178" applyFont="1" applyFill="1" applyBorder="1" applyAlignment="1">
      <alignment horizontal="left" vertical="center" wrapText="1"/>
    </xf>
    <xf numFmtId="0" fontId="2" fillId="0" borderId="84" xfId="3713" applyFont="1" applyFill="1" applyBorder="1"/>
    <xf numFmtId="0" fontId="39" fillId="43" borderId="84" xfId="1259" applyFont="1" applyFill="1" applyBorder="1" applyAlignment="1" applyProtection="1">
      <alignment horizontal="center" vertical="center" wrapText="1"/>
      <protection locked="0"/>
    </xf>
    <xf numFmtId="0" fontId="39" fillId="0" borderId="84" xfId="0" applyFont="1" applyBorder="1" applyAlignment="1">
      <alignment horizontal="left" wrapText="1" indent="2"/>
    </xf>
    <xf numFmtId="0" fontId="39" fillId="0" borderId="84" xfId="0" applyFont="1" applyBorder="1" applyAlignment="1">
      <alignment horizontal="left" wrapText="1" indent="4"/>
    </xf>
    <xf numFmtId="0" fontId="39" fillId="0" borderId="84" xfId="0" applyFont="1" applyBorder="1" applyAlignment="1">
      <alignment horizontal="left" wrapText="1"/>
    </xf>
    <xf numFmtId="0" fontId="40" fillId="43" borderId="84" xfId="1259" applyFont="1" applyFill="1" applyBorder="1" applyAlignment="1" applyProtection="1">
      <alignment horizontal="left" vertical="center" wrapText="1"/>
      <protection locked="0"/>
    </xf>
    <xf numFmtId="0" fontId="44" fillId="43" borderId="84" xfId="0" applyFont="1" applyFill="1" applyBorder="1" applyAlignment="1">
      <alignment wrapText="1"/>
    </xf>
    <xf numFmtId="0" fontId="45" fillId="25" borderId="0" xfId="9295" applyFont="1" applyFill="1" applyBorder="1" applyAlignment="1" applyProtection="1">
      <alignment vertical="center"/>
      <protection locked="0"/>
    </xf>
    <xf numFmtId="0" fontId="39" fillId="25" borderId="0" xfId="9295" applyFont="1" applyFill="1" applyBorder="1" applyAlignment="1" applyProtection="1">
      <alignment vertical="center" wrapText="1"/>
      <protection locked="0"/>
    </xf>
    <xf numFmtId="0" fontId="0" fillId="25" borderId="0" xfId="0" applyFill="1" applyBorder="1"/>
    <xf numFmtId="0" fontId="2" fillId="25" borderId="0" xfId="3713" applyFont="1" applyFill="1" applyBorder="1"/>
    <xf numFmtId="0" fontId="39" fillId="25" borderId="0" xfId="0" applyFont="1" applyFill="1" applyBorder="1"/>
    <xf numFmtId="0" fontId="47" fillId="25" borderId="0" xfId="1614" applyFont="1" applyFill="1" applyBorder="1" applyAlignment="1">
      <alignment horizontal="left"/>
    </xf>
    <xf numFmtId="0" fontId="39" fillId="25" borderId="0" xfId="1614" applyFont="1" applyFill="1" applyBorder="1" applyAlignment="1">
      <alignment horizontal="left"/>
    </xf>
    <xf numFmtId="0" fontId="39" fillId="25" borderId="0" xfId="0" applyFont="1" applyFill="1" applyBorder="1" applyAlignment="1" applyProtection="1">
      <alignment vertical="center"/>
      <protection locked="0"/>
    </xf>
    <xf numFmtId="0" fontId="37" fillId="25" borderId="0" xfId="8536" applyFont="1" applyFill="1" applyBorder="1" applyAlignment="1">
      <alignment horizontal="center"/>
    </xf>
    <xf numFmtId="0" fontId="40" fillId="25" borderId="0" xfId="0" applyFont="1" applyFill="1" applyBorder="1" applyAlignment="1">
      <alignment horizontal="left" vertical="center" wrapText="1"/>
    </xf>
    <xf numFmtId="0" fontId="39" fillId="25" borderId="0" xfId="9295" applyFont="1" applyFill="1" applyBorder="1" applyAlignment="1">
      <alignment vertical="center" wrapText="1"/>
    </xf>
    <xf numFmtId="0" fontId="37" fillId="25" borderId="0" xfId="3713" applyFont="1" applyFill="1" applyBorder="1" applyAlignment="1">
      <alignment horizontal="left"/>
    </xf>
    <xf numFmtId="0" fontId="41" fillId="25" borderId="0" xfId="8210" applyFont="1" applyFill="1" applyBorder="1" applyAlignment="1">
      <alignment horizontal="left" vertical="center" wrapText="1"/>
    </xf>
    <xf numFmtId="0" fontId="37" fillId="25" borderId="0" xfId="3713" applyFont="1" applyFill="1" applyBorder="1" applyAlignment="1">
      <alignment horizontal="center"/>
    </xf>
    <xf numFmtId="0" fontId="56" fillId="25" borderId="0" xfId="48898" applyFill="1" applyBorder="1"/>
    <xf numFmtId="0" fontId="39" fillId="27" borderId="84" xfId="1758" applyFont="1" applyFill="1" applyBorder="1" applyAlignment="1">
      <alignment horizontal="center"/>
    </xf>
    <xf numFmtId="0" fontId="39" fillId="0" borderId="84" xfId="1758" applyFont="1" applyBorder="1" applyAlignment="1">
      <alignment horizontal="center"/>
    </xf>
    <xf numFmtId="0" fontId="4" fillId="0" borderId="84" xfId="48899" applyFont="1" applyFill="1" applyBorder="1" applyAlignment="1">
      <alignment horizontal="left" wrapText="1" indent="2"/>
    </xf>
    <xf numFmtId="0" fontId="3" fillId="0" borderId="84" xfId="48899" applyFont="1" applyFill="1" applyBorder="1" applyAlignment="1">
      <alignment horizontal="left" wrapText="1" indent="2"/>
    </xf>
    <xf numFmtId="0" fontId="4" fillId="0" borderId="84" xfId="48897" applyFont="1" applyFill="1" applyBorder="1" applyAlignment="1">
      <alignment horizontal="left" vertical="center" wrapText="1"/>
    </xf>
    <xf numFmtId="0" fontId="39" fillId="0" borderId="84" xfId="9295" applyFont="1" applyFill="1" applyBorder="1" applyAlignment="1" applyProtection="1">
      <alignment horizontal="left" wrapText="1" indent="2"/>
    </xf>
    <xf numFmtId="0" fontId="39" fillId="0" borderId="84" xfId="9295" applyFont="1" applyFill="1" applyBorder="1" applyAlignment="1">
      <alignment horizontal="left" vertical="center" wrapText="1"/>
    </xf>
    <xf numFmtId="0" fontId="39" fillId="0" borderId="84" xfId="9295" applyFont="1" applyFill="1" applyBorder="1" applyAlignment="1">
      <alignment horizontal="left" vertical="center" wrapText="1" indent="2"/>
    </xf>
    <xf numFmtId="0" fontId="39" fillId="0" borderId="84" xfId="49938" applyFont="1" applyFill="1" applyBorder="1" applyAlignment="1">
      <alignment horizontal="left" vertical="center" wrapText="1"/>
    </xf>
    <xf numFmtId="0" fontId="39" fillId="0" borderId="84" xfId="49938" applyFont="1" applyFill="1" applyBorder="1" applyAlignment="1">
      <alignment horizontal="left" vertical="center" wrapText="1" indent="2"/>
    </xf>
    <xf numFmtId="0" fontId="39" fillId="0" borderId="84" xfId="3713" applyFont="1" applyFill="1" applyBorder="1" applyAlignment="1">
      <alignment horizontal="left" vertical="center" wrapText="1"/>
    </xf>
    <xf numFmtId="0" fontId="39" fillId="0" borderId="84" xfId="9295" applyFont="1" applyFill="1" applyBorder="1" applyAlignment="1">
      <alignment horizontal="left" vertical="center" wrapText="1" indent="4"/>
    </xf>
    <xf numFmtId="0" fontId="39" fillId="0" borderId="84" xfId="0" applyFont="1" applyFill="1" applyBorder="1" applyAlignment="1">
      <alignment horizontal="left" wrapText="1"/>
    </xf>
    <xf numFmtId="0" fontId="39" fillId="0" borderId="84" xfId="9295" applyFont="1" applyFill="1" applyBorder="1" applyAlignment="1" applyProtection="1">
      <alignment horizontal="left" vertical="center" wrapText="1" indent="2"/>
      <protection locked="0"/>
    </xf>
    <xf numFmtId="0" fontId="39" fillId="0" borderId="84" xfId="9295" applyFont="1" applyFill="1" applyBorder="1" applyAlignment="1" applyProtection="1">
      <alignment horizontal="left" vertical="center" wrapText="1"/>
      <protection locked="0"/>
    </xf>
    <xf numFmtId="0" fontId="7" fillId="0" borderId="84" xfId="15888" applyFont="1" applyFill="1" applyBorder="1" applyAlignment="1" applyProtection="1">
      <alignment horizontal="center" vertical="center"/>
      <protection locked="0"/>
    </xf>
    <xf numFmtId="0" fontId="7" fillId="0" borderId="84" xfId="1758" applyFont="1" applyFill="1" applyBorder="1" applyAlignment="1" applyProtection="1">
      <alignment vertical="center" wrapText="1"/>
    </xf>
    <xf numFmtId="0" fontId="39" fillId="0" borderId="84" xfId="1758" applyFont="1" applyFill="1" applyBorder="1" applyAlignment="1" applyProtection="1">
      <alignment horizontal="left" wrapText="1"/>
    </xf>
    <xf numFmtId="0" fontId="39" fillId="0" borderId="84" xfId="11532" applyFont="1" applyFill="1" applyBorder="1" applyAlignment="1" applyProtection="1">
      <alignment horizontal="left" vertical="center" wrapText="1"/>
    </xf>
    <xf numFmtId="0" fontId="39" fillId="0" borderId="84" xfId="8218" applyFont="1" applyFill="1" applyBorder="1" applyAlignment="1">
      <alignment vertical="center" wrapText="1"/>
    </xf>
    <xf numFmtId="0" fontId="39" fillId="0" borderId="84" xfId="1758" applyFont="1" applyFill="1" applyBorder="1" applyAlignment="1" applyProtection="1">
      <alignment wrapText="1"/>
    </xf>
    <xf numFmtId="0" fontId="39" fillId="0" borderId="84" xfId="7777" applyFont="1" applyFill="1" applyBorder="1" applyAlignment="1" applyProtection="1">
      <alignment horizontal="left" vertical="center" wrapText="1"/>
    </xf>
    <xf numFmtId="0" fontId="39" fillId="0" borderId="84" xfId="11696" applyFont="1" applyFill="1" applyBorder="1" applyAlignment="1" applyProtection="1">
      <alignment horizontal="left" vertical="top" wrapText="1"/>
    </xf>
    <xf numFmtId="0" fontId="39" fillId="0" borderId="84" xfId="11696" applyFont="1" applyFill="1" applyBorder="1" applyAlignment="1" applyProtection="1">
      <alignment horizontal="left" vertical="top" wrapText="1" indent="2"/>
    </xf>
    <xf numFmtId="0" fontId="39" fillId="0" borderId="84" xfId="1758" applyFont="1" applyFill="1" applyBorder="1" applyAlignment="1">
      <alignment wrapText="1"/>
    </xf>
    <xf numFmtId="0" fontId="39" fillId="0" borderId="84" xfId="1758" applyFont="1" applyFill="1" applyBorder="1" applyAlignment="1">
      <alignment horizontal="left" wrapText="1" indent="2"/>
    </xf>
    <xf numFmtId="0" fontId="39" fillId="0" borderId="84" xfId="1758" quotePrefix="1" applyFont="1" applyFill="1" applyBorder="1" applyAlignment="1" applyProtection="1">
      <alignment horizontal="left" vertical="center" wrapText="1"/>
    </xf>
    <xf numFmtId="0" fontId="39" fillId="0" borderId="84" xfId="48894" applyFont="1" applyFill="1" applyBorder="1" applyAlignment="1">
      <alignment horizontal="left" wrapText="1" indent="2"/>
    </xf>
    <xf numFmtId="0" fontId="39" fillId="0" borderId="84" xfId="48894" applyFont="1" applyFill="1" applyBorder="1" applyAlignment="1">
      <alignment horizontal="left" wrapText="1"/>
    </xf>
    <xf numFmtId="0" fontId="39" fillId="0" borderId="84" xfId="3377" applyFont="1" applyFill="1" applyBorder="1" applyAlignment="1">
      <alignment horizontal="left" vertical="center" wrapText="1"/>
    </xf>
    <xf numFmtId="0" fontId="39" fillId="0" borderId="84" xfId="3377" applyFont="1" applyFill="1" applyBorder="1" applyAlignment="1">
      <alignment horizontal="left" vertical="top" wrapText="1" indent="2"/>
    </xf>
    <xf numFmtId="0" fontId="7" fillId="0" borderId="84" xfId="48897" applyFont="1" applyFill="1" applyBorder="1" applyAlignment="1">
      <alignment horizontal="left" vertical="center" wrapText="1"/>
    </xf>
    <xf numFmtId="0" fontId="39" fillId="0" borderId="84" xfId="3425" applyFont="1" applyFill="1" applyBorder="1" applyAlignment="1">
      <alignment horizontal="left" vertical="center" wrapText="1"/>
    </xf>
    <xf numFmtId="0" fontId="39" fillId="0" borderId="84" xfId="3425" applyFont="1" applyFill="1" applyBorder="1" applyAlignment="1">
      <alignment horizontal="left" vertical="center" wrapText="1" indent="2"/>
    </xf>
    <xf numFmtId="0" fontId="40" fillId="0" borderId="84" xfId="3377" applyFont="1" applyFill="1" applyBorder="1" applyAlignment="1">
      <alignment horizontal="left" vertical="center" wrapText="1"/>
    </xf>
    <xf numFmtId="0" fontId="40" fillId="0" borderId="84" xfId="3377" applyFont="1" applyFill="1" applyBorder="1" applyAlignment="1">
      <alignment vertical="center" wrapText="1"/>
    </xf>
    <xf numFmtId="0" fontId="40" fillId="0" borderId="84" xfId="3377" applyFont="1" applyFill="1" applyBorder="1" applyAlignment="1">
      <alignment horizontal="left" vertical="center" wrapText="1" indent="2"/>
    </xf>
    <xf numFmtId="0" fontId="40" fillId="0" borderId="84" xfId="3377" applyFont="1" applyFill="1" applyBorder="1" applyAlignment="1">
      <alignment horizontal="left" vertical="center" wrapText="1" indent="4"/>
    </xf>
    <xf numFmtId="0" fontId="39" fillId="0" borderId="84" xfId="3425" applyFont="1" applyFill="1" applyBorder="1" applyAlignment="1" applyProtection="1">
      <alignment horizontal="left" vertical="center" wrapText="1"/>
    </xf>
    <xf numFmtId="0" fontId="39" fillId="0" borderId="84" xfId="1758" applyFont="1" applyFill="1" applyBorder="1" applyAlignment="1">
      <alignment horizontal="left"/>
    </xf>
    <xf numFmtId="0" fontId="39" fillId="0" borderId="84" xfId="1259" applyFont="1" applyFill="1" applyBorder="1" applyAlignment="1" applyProtection="1">
      <alignment horizontal="left" vertical="center" wrapText="1" indent="4"/>
      <protection locked="0"/>
    </xf>
    <xf numFmtId="0" fontId="39" fillId="0" borderId="84" xfId="8423" applyFont="1" applyFill="1" applyBorder="1" applyAlignment="1" applyProtection="1">
      <alignment horizontal="left" vertical="center" wrapText="1" indent="2"/>
      <protection locked="0"/>
    </xf>
    <xf numFmtId="0" fontId="39" fillId="0" borderId="84" xfId="8424" applyFont="1" applyFill="1" applyBorder="1" applyAlignment="1" applyProtection="1">
      <alignment horizontal="left" vertical="center" wrapText="1"/>
      <protection locked="0"/>
    </xf>
    <xf numFmtId="0" fontId="39" fillId="0" borderId="84" xfId="8212" applyFont="1" applyFill="1" applyBorder="1" applyAlignment="1" applyProtection="1">
      <alignment vertical="center" wrapText="1"/>
      <protection locked="0"/>
    </xf>
    <xf numFmtId="0" fontId="40" fillId="0" borderId="15" xfId="8423" applyFont="1" applyFill="1" applyBorder="1" applyAlignment="1" applyProtection="1">
      <alignment horizontal="left" vertical="center" wrapText="1"/>
      <protection locked="0"/>
    </xf>
    <xf numFmtId="0" fontId="39" fillId="0" borderId="15" xfId="9295" applyFont="1" applyFill="1" applyBorder="1" applyAlignment="1">
      <alignment horizontal="left" vertical="center" wrapText="1"/>
    </xf>
    <xf numFmtId="0" fontId="39" fillId="0" borderId="84" xfId="1259" applyFont="1" applyFill="1" applyBorder="1" applyAlignment="1">
      <alignment horizontal="left" vertical="center" wrapText="1" indent="4"/>
    </xf>
    <xf numFmtId="0" fontId="39" fillId="0" borderId="27" xfId="1259" applyFont="1" applyFill="1" applyBorder="1" applyAlignment="1">
      <alignment horizontal="left" vertical="center" wrapText="1"/>
    </xf>
    <xf numFmtId="0" fontId="39" fillId="0" borderId="84" xfId="8229" applyFont="1" applyFill="1" applyBorder="1" applyAlignment="1" applyProtection="1">
      <alignment horizontal="left" vertical="center" wrapText="1" indent="2"/>
      <protection locked="0"/>
    </xf>
    <xf numFmtId="0" fontId="39" fillId="0" borderId="15" xfId="8229" applyFont="1" applyFill="1" applyBorder="1" applyAlignment="1" applyProtection="1">
      <alignment vertical="center" wrapText="1"/>
      <protection locked="0"/>
    </xf>
    <xf numFmtId="0" fontId="39" fillId="0" borderId="15" xfId="8229" applyFont="1" applyFill="1" applyBorder="1" applyAlignment="1" applyProtection="1">
      <alignment horizontal="left" vertical="center" wrapText="1" indent="2"/>
    </xf>
    <xf numFmtId="0" fontId="39" fillId="0" borderId="84" xfId="8229" applyFont="1" applyFill="1" applyBorder="1" applyAlignment="1" applyProtection="1">
      <alignment horizontal="left" vertical="center" wrapText="1" indent="2"/>
    </xf>
    <xf numFmtId="0" fontId="40" fillId="0" borderId="84" xfId="15888" applyFont="1" applyFill="1" applyBorder="1" applyAlignment="1" applyProtection="1">
      <alignment horizontal="left" vertical="center" wrapText="1"/>
      <protection locked="0"/>
    </xf>
    <xf numFmtId="0" fontId="40" fillId="0" borderId="84" xfId="15888" applyFont="1" applyFill="1" applyBorder="1" applyAlignment="1" applyProtection="1">
      <alignment horizontal="left" vertical="center" wrapText="1" indent="2"/>
      <protection locked="0"/>
    </xf>
    <xf numFmtId="0" fontId="40" fillId="0" borderId="15" xfId="8423" applyFont="1" applyFill="1" applyBorder="1" applyAlignment="1" applyProtection="1">
      <alignment horizontal="left" vertical="center" wrapText="1" indent="4"/>
      <protection locked="0"/>
    </xf>
    <xf numFmtId="0" fontId="39" fillId="0" borderId="89" xfId="1259" applyFont="1" applyFill="1" applyBorder="1" applyAlignment="1" applyProtection="1">
      <alignment horizontal="left" vertical="center" wrapText="1" indent="2"/>
      <protection locked="0"/>
    </xf>
    <xf numFmtId="0" fontId="39" fillId="0" borderId="89" xfId="8424" applyFont="1" applyFill="1" applyBorder="1" applyAlignment="1" applyProtection="1">
      <alignment horizontal="left" vertical="center" wrapText="1"/>
      <protection locked="0"/>
    </xf>
    <xf numFmtId="0" fontId="39" fillId="0" borderId="89" xfId="8424" applyFont="1" applyFill="1" applyBorder="1" applyAlignment="1" applyProtection="1">
      <alignment horizontal="left" vertical="center" wrapText="1" indent="2"/>
      <protection locked="0"/>
    </xf>
    <xf numFmtId="0" fontId="39" fillId="0" borderId="57" xfId="8423" applyFont="1" applyFill="1" applyBorder="1" applyAlignment="1" applyProtection="1">
      <alignment horizontal="left" vertical="center" wrapText="1" indent="2"/>
      <protection locked="0"/>
    </xf>
    <xf numFmtId="0" fontId="39" fillId="0" borderId="27" xfId="8423" applyFont="1" applyFill="1" applyBorder="1" applyAlignment="1" applyProtection="1">
      <alignment horizontal="left" vertical="center" wrapText="1" indent="2"/>
      <protection locked="0"/>
    </xf>
    <xf numFmtId="0" fontId="40" fillId="0" borderId="15" xfId="1259" applyFont="1" applyFill="1" applyBorder="1" applyAlignment="1" applyProtection="1">
      <alignment horizontal="left" vertical="center" wrapText="1" indent="4"/>
      <protection locked="0"/>
    </xf>
    <xf numFmtId="0" fontId="40" fillId="0" borderId="84" xfId="1259" applyFont="1" applyFill="1" applyBorder="1" applyAlignment="1" applyProtection="1">
      <alignment horizontal="left" vertical="center" wrapText="1" indent="4"/>
      <protection locked="0"/>
    </xf>
    <xf numFmtId="0" fontId="39" fillId="0" borderId="57" xfId="8424" applyFont="1" applyFill="1" applyBorder="1" applyAlignment="1" applyProtection="1">
      <alignment horizontal="left" vertical="center" wrapText="1" indent="2"/>
      <protection locked="0"/>
    </xf>
    <xf numFmtId="0" fontId="39" fillId="0" borderId="84" xfId="15889" applyFont="1" applyFill="1" applyBorder="1" applyAlignment="1" applyProtection="1">
      <alignment horizontal="left" vertical="center" wrapText="1"/>
      <protection locked="0"/>
    </xf>
    <xf numFmtId="0" fontId="39" fillId="0" borderId="27" xfId="1259" applyFont="1" applyFill="1" applyBorder="1" applyAlignment="1" applyProtection="1">
      <alignment vertical="center" wrapText="1"/>
    </xf>
    <xf numFmtId="0" fontId="39" fillId="0" borderId="27" xfId="1259" applyFont="1" applyFill="1" applyBorder="1" applyAlignment="1" applyProtection="1">
      <alignment horizontal="left" vertical="center" wrapText="1" indent="2"/>
      <protection locked="0"/>
    </xf>
    <xf numFmtId="0" fontId="39" fillId="0" borderId="84" xfId="9294" applyFont="1" applyFill="1" applyBorder="1" applyAlignment="1" applyProtection="1">
      <alignment horizontal="left" vertical="center" wrapText="1" indent="2"/>
      <protection locked="0"/>
    </xf>
    <xf numFmtId="0" fontId="39" fillId="0" borderId="84" xfId="1259" applyFont="1" applyFill="1" applyBorder="1" applyAlignment="1" applyProtection="1">
      <alignment horizontal="left" wrapText="1" indent="2"/>
      <protection locked="0"/>
    </xf>
    <xf numFmtId="0" fontId="39" fillId="0" borderId="15" xfId="15888" applyFont="1" applyFill="1" applyBorder="1" applyAlignment="1" applyProtection="1">
      <alignment horizontal="left" vertical="center" wrapText="1"/>
      <protection locked="0"/>
    </xf>
    <xf numFmtId="0" fontId="39" fillId="0" borderId="84" xfId="15888" applyFont="1" applyFill="1" applyBorder="1" applyAlignment="1" applyProtection="1">
      <alignment horizontal="left" vertical="center" wrapText="1"/>
      <protection locked="0"/>
    </xf>
    <xf numFmtId="0" fontId="39" fillId="0" borderId="15" xfId="0" applyFont="1" applyFill="1" applyBorder="1" applyAlignment="1">
      <alignment wrapText="1"/>
    </xf>
    <xf numFmtId="0" fontId="39" fillId="0" borderId="84" xfId="1269" applyFont="1" applyFill="1" applyBorder="1" applyAlignment="1" applyProtection="1">
      <alignment vertical="center" wrapText="1"/>
      <protection locked="0"/>
    </xf>
    <xf numFmtId="0" fontId="39" fillId="0" borderId="89" xfId="1259" applyFont="1" applyFill="1" applyBorder="1" applyAlignment="1" applyProtection="1">
      <alignment horizontal="left" wrapText="1"/>
      <protection locked="0"/>
    </xf>
    <xf numFmtId="0" fontId="39" fillId="0" borderId="27" xfId="1259" applyFont="1" applyFill="1" applyBorder="1" applyAlignment="1" applyProtection="1">
      <alignment horizontal="left" wrapText="1"/>
      <protection locked="0"/>
    </xf>
    <xf numFmtId="0" fontId="39" fillId="0" borderId="24" xfId="1259" applyFont="1" applyFill="1" applyBorder="1" applyAlignment="1" applyProtection="1">
      <alignment horizontal="left" vertical="center" wrapText="1" indent="2"/>
      <protection locked="0"/>
    </xf>
    <xf numFmtId="0" fontId="40" fillId="0" borderId="89" xfId="1259" applyFont="1" applyFill="1" applyBorder="1" applyAlignment="1" applyProtection="1">
      <alignment horizontal="left" vertical="center" wrapText="1"/>
      <protection locked="0"/>
    </xf>
    <xf numFmtId="0" fontId="40" fillId="0" borderId="89" xfId="1259" applyFont="1" applyFill="1" applyBorder="1" applyAlignment="1" applyProtection="1">
      <alignment horizontal="left" vertical="center" wrapText="1" indent="2"/>
      <protection locked="0"/>
    </xf>
    <xf numFmtId="0" fontId="39" fillId="0" borderId="84" xfId="1278" applyFont="1" applyFill="1" applyBorder="1" applyAlignment="1" applyProtection="1">
      <alignment horizontal="left" vertical="center" wrapText="1" indent="2"/>
      <protection locked="0"/>
    </xf>
    <xf numFmtId="0" fontId="39" fillId="0" borderId="84" xfId="1278" applyFont="1" applyFill="1" applyBorder="1" applyAlignment="1" applyProtection="1">
      <alignment horizontal="left" vertical="center" wrapText="1"/>
      <protection locked="0"/>
    </xf>
    <xf numFmtId="0" fontId="40" fillId="0" borderId="27" xfId="1259" applyFont="1" applyFill="1" applyBorder="1" applyAlignment="1" applyProtection="1">
      <alignment horizontal="left" vertical="center" wrapText="1" indent="2"/>
      <protection locked="0"/>
    </xf>
    <xf numFmtId="0" fontId="39" fillId="0" borderId="27" xfId="1259" applyFont="1" applyFill="1" applyBorder="1" applyAlignment="1" applyProtection="1">
      <alignment vertical="center" wrapText="1"/>
      <protection locked="0"/>
    </xf>
    <xf numFmtId="0" fontId="39" fillId="0" borderId="84" xfId="9293" applyFont="1" applyFill="1" applyBorder="1" applyAlignment="1">
      <alignment horizontal="left" vertical="center" wrapText="1"/>
    </xf>
    <xf numFmtId="0" fontId="39" fillId="0" borderId="84" xfId="27603" applyFont="1" applyFill="1" applyBorder="1" applyAlignment="1">
      <alignment horizontal="left" wrapText="1"/>
    </xf>
    <xf numFmtId="0" fontId="39" fillId="0" borderId="27" xfId="8424" applyFont="1" applyFill="1" applyBorder="1" applyAlignment="1" applyProtection="1">
      <alignment vertical="center" wrapText="1"/>
      <protection locked="0"/>
    </xf>
    <xf numFmtId="0" fontId="39" fillId="0" borderId="27" xfId="1259" applyFont="1" applyFill="1" applyBorder="1" applyAlignment="1" applyProtection="1">
      <alignment horizontal="left" vertical="center" wrapText="1"/>
    </xf>
    <xf numFmtId="0" fontId="39" fillId="0" borderId="57" xfId="1259" applyFont="1" applyFill="1" applyBorder="1" applyAlignment="1" applyProtection="1">
      <alignment horizontal="left" wrapText="1"/>
      <protection locked="0"/>
    </xf>
    <xf numFmtId="0" fontId="44" fillId="0" borderId="84" xfId="1259" applyFont="1" applyFill="1" applyBorder="1" applyAlignment="1" applyProtection="1">
      <alignment horizontal="left" vertical="center" wrapText="1"/>
      <protection locked="0"/>
    </xf>
    <xf numFmtId="0" fontId="39" fillId="0" borderId="0" xfId="1758" applyFont="1" applyFill="1" applyBorder="1" applyAlignment="1">
      <alignment horizontal="center" vertical="center"/>
    </xf>
    <xf numFmtId="0" fontId="39" fillId="0" borderId="0" xfId="1758" applyNumberFormat="1" applyFont="1" applyBorder="1" applyAlignment="1">
      <alignment horizontal="left" vertical="center" wrapText="1" readingOrder="1"/>
    </xf>
    <xf numFmtId="0" fontId="16" fillId="0" borderId="0" xfId="1758" applyNumberFormat="1" applyFont="1" applyBorder="1" applyAlignment="1">
      <alignment horizontal="left" vertical="center" wrapText="1" readingOrder="1"/>
    </xf>
    <xf numFmtId="0" fontId="39" fillId="0" borderId="25" xfId="1758" applyFont="1" applyBorder="1" applyAlignment="1">
      <alignment horizontal="center"/>
    </xf>
    <xf numFmtId="0" fontId="39" fillId="0" borderId="91" xfId="1758" applyFont="1" applyBorder="1" applyAlignment="1">
      <alignment horizontal="center"/>
    </xf>
    <xf numFmtId="0" fontId="39" fillId="27" borderId="84" xfId="1758" applyFont="1" applyFill="1" applyBorder="1" applyAlignment="1">
      <alignment horizontal="center"/>
    </xf>
    <xf numFmtId="0" fontId="39" fillId="0" borderId="84" xfId="1758" applyFont="1" applyBorder="1" applyAlignment="1">
      <alignment horizontal="center"/>
    </xf>
    <xf numFmtId="0" fontId="39" fillId="0" borderId="84" xfId="1758" applyFont="1" applyBorder="1" applyAlignment="1">
      <alignment horizontal="center" vertical="center"/>
    </xf>
    <xf numFmtId="0" fontId="38" fillId="0" borderId="0" xfId="1758" applyFont="1" applyBorder="1" applyAlignment="1">
      <alignment horizontal="center" vertical="center"/>
    </xf>
    <xf numFmtId="0" fontId="48" fillId="27" borderId="84" xfId="1758" applyFont="1" applyFill="1" applyBorder="1" applyAlignment="1">
      <alignment horizontal="center"/>
    </xf>
    <xf numFmtId="0" fontId="43" fillId="33" borderId="73" xfId="15891" applyFont="1" applyFill="1" applyBorder="1" applyAlignment="1">
      <alignment horizontal="center"/>
    </xf>
    <xf numFmtId="0" fontId="43" fillId="33" borderId="43" xfId="15891" applyFont="1" applyFill="1" applyBorder="1" applyAlignment="1">
      <alignment horizontal="center"/>
    </xf>
    <xf numFmtId="0" fontId="43" fillId="33" borderId="44" xfId="15891" applyFont="1" applyFill="1" applyBorder="1" applyAlignment="1">
      <alignment horizontal="center"/>
    </xf>
    <xf numFmtId="0" fontId="43" fillId="33" borderId="30" xfId="15891" applyFont="1" applyFill="1" applyBorder="1" applyAlignment="1">
      <alignment horizontal="center"/>
    </xf>
    <xf numFmtId="0" fontId="43" fillId="33" borderId="34" xfId="15891" applyFont="1" applyFill="1" applyBorder="1" applyAlignment="1">
      <alignment horizontal="center"/>
    </xf>
    <xf numFmtId="0" fontId="43" fillId="33" borderId="31" xfId="15891" applyFont="1" applyFill="1" applyBorder="1" applyAlignment="1">
      <alignment horizontal="center"/>
    </xf>
    <xf numFmtId="0" fontId="37" fillId="31" borderId="40" xfId="15891" applyFont="1" applyFill="1"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7" fillId="35" borderId="40" xfId="15891" applyFont="1" applyFill="1" applyBorder="1" applyAlignment="1">
      <alignment horizontal="center" vertical="center" wrapText="1"/>
    </xf>
    <xf numFmtId="0" fontId="37" fillId="35" borderId="41" xfId="15891" applyFont="1" applyFill="1" applyBorder="1" applyAlignment="1">
      <alignment horizontal="center" vertical="center" wrapText="1"/>
    </xf>
    <xf numFmtId="0" fontId="37" fillId="35" borderId="42" xfId="15891" applyFont="1" applyFill="1" applyBorder="1" applyAlignment="1">
      <alignment horizontal="center" vertical="center" wrapText="1"/>
    </xf>
    <xf numFmtId="0" fontId="16" fillId="0" borderId="29" xfId="15891" applyBorder="1" applyAlignment="1">
      <alignment horizontal="center" vertical="center"/>
    </xf>
    <xf numFmtId="0" fontId="16" fillId="0" borderId="39" xfId="15891" applyBorder="1" applyAlignment="1">
      <alignment horizontal="center" vertical="center"/>
    </xf>
    <xf numFmtId="0" fontId="43" fillId="33" borderId="40" xfId="15891" applyFont="1" applyFill="1" applyBorder="1" applyAlignment="1">
      <alignment horizontal="center"/>
    </xf>
    <xf numFmtId="0" fontId="43" fillId="33" borderId="41" xfId="15891" applyFont="1" applyFill="1" applyBorder="1" applyAlignment="1">
      <alignment horizontal="center"/>
    </xf>
    <xf numFmtId="0" fontId="43" fillId="33" borderId="42" xfId="15891" applyFont="1" applyFill="1" applyBorder="1" applyAlignment="1">
      <alignment horizontal="center"/>
    </xf>
    <xf numFmtId="0" fontId="43" fillId="0" borderId="40" xfId="15890" applyFont="1" applyBorder="1" applyAlignment="1">
      <alignment wrapText="1"/>
    </xf>
    <xf numFmtId="0" fontId="43" fillId="0" borderId="41" xfId="15890" applyFont="1" applyBorder="1" applyAlignment="1">
      <alignment wrapText="1"/>
    </xf>
    <xf numFmtId="0" fontId="43" fillId="0" borderId="42" xfId="15890" applyFont="1" applyBorder="1" applyAlignment="1">
      <alignment wrapText="1"/>
    </xf>
    <xf numFmtId="0" fontId="13" fillId="0" borderId="57" xfId="15890" applyBorder="1" applyAlignment="1">
      <alignment wrapText="1"/>
    </xf>
    <xf numFmtId="0" fontId="13" fillId="0" borderId="15" xfId="15890" applyBorder="1" applyAlignment="1">
      <alignment wrapText="1"/>
    </xf>
    <xf numFmtId="0" fontId="13" fillId="0" borderId="57" xfId="15890" applyBorder="1" applyAlignment="1"/>
    <xf numFmtId="0" fontId="13" fillId="0" borderId="15" xfId="15890" applyBorder="1" applyAlignment="1"/>
    <xf numFmtId="0" fontId="13" fillId="0" borderId="57" xfId="15890" applyBorder="1"/>
    <xf numFmtId="0" fontId="13" fillId="0" borderId="15" xfId="15890" applyBorder="1"/>
    <xf numFmtId="0" fontId="12" fillId="0" borderId="57" xfId="15890" applyFont="1" applyBorder="1"/>
    <xf numFmtId="0" fontId="16" fillId="0" borderId="70" xfId="15891" applyBorder="1" applyAlignment="1">
      <alignment horizontal="center" vertical="center"/>
    </xf>
    <xf numFmtId="0" fontId="37" fillId="31" borderId="28" xfId="15891" applyFont="1" applyFill="1" applyBorder="1" applyAlignment="1">
      <alignment horizontal="center" vertical="center"/>
    </xf>
    <xf numFmtId="0" fontId="37" fillId="31" borderId="37" xfId="15891" applyFont="1" applyFill="1" applyBorder="1" applyAlignment="1">
      <alignment horizontal="center" vertical="center"/>
    </xf>
    <xf numFmtId="0" fontId="37" fillId="31" borderId="30" xfId="15891" applyFont="1" applyFill="1" applyBorder="1" applyAlignment="1">
      <alignment horizontal="center" vertical="center"/>
    </xf>
    <xf numFmtId="0" fontId="37" fillId="31" borderId="45" xfId="15891" applyFont="1" applyFill="1" applyBorder="1" applyAlignment="1">
      <alignment horizontal="center" vertical="center"/>
    </xf>
    <xf numFmtId="0" fontId="37" fillId="31" borderId="58" xfId="15891" applyFont="1" applyFill="1" applyBorder="1" applyAlignment="1">
      <alignment horizontal="center" vertical="center"/>
    </xf>
    <xf numFmtId="0" fontId="37" fillId="31" borderId="61" xfId="15891" applyFont="1" applyFill="1" applyBorder="1" applyAlignment="1">
      <alignment horizontal="center" vertical="center"/>
    </xf>
    <xf numFmtId="0" fontId="37" fillId="31" borderId="41" xfId="15891" applyFont="1" applyFill="1" applyBorder="1" applyAlignment="1">
      <alignment horizontal="center" vertical="center" wrapText="1"/>
    </xf>
    <xf numFmtId="0" fontId="37" fillId="31" borderId="42" xfId="15891" applyFont="1" applyFill="1" applyBorder="1" applyAlignment="1">
      <alignment horizontal="center" vertical="center" wrapText="1"/>
    </xf>
    <xf numFmtId="0" fontId="16" fillId="0" borderId="48" xfId="15891" applyBorder="1" applyAlignment="1">
      <alignment horizontal="center" vertical="center"/>
    </xf>
    <xf numFmtId="0" fontId="16" fillId="0" borderId="52" xfId="15891" applyBorder="1" applyAlignment="1">
      <alignment horizontal="center" vertical="center"/>
    </xf>
    <xf numFmtId="0" fontId="16" fillId="0" borderId="50" xfId="15891" applyBorder="1" applyAlignment="1">
      <alignment horizontal="center" vertical="center"/>
    </xf>
    <xf numFmtId="0" fontId="16" fillId="0" borderId="29" xfId="15891" applyFont="1" applyBorder="1" applyAlignment="1">
      <alignment horizontal="center" vertical="center"/>
    </xf>
    <xf numFmtId="0" fontId="16" fillId="0" borderId="59" xfId="15891" applyFont="1" applyBorder="1" applyAlignment="1">
      <alignment horizontal="center" vertical="center"/>
    </xf>
    <xf numFmtId="0" fontId="51" fillId="25" borderId="0" xfId="1758" applyFont="1" applyFill="1" applyAlignment="1">
      <alignment horizontal="center"/>
    </xf>
    <xf numFmtId="0" fontId="51" fillId="25" borderId="0" xfId="0" applyFont="1" applyFill="1" applyAlignment="1">
      <alignment horizontal="center"/>
    </xf>
    <xf numFmtId="0" fontId="53" fillId="25" borderId="0" xfId="0" applyFont="1" applyFill="1" applyAlignment="1">
      <alignment horizontal="center"/>
    </xf>
    <xf numFmtId="0" fontId="0" fillId="25" borderId="0" xfId="0" applyFill="1"/>
  </cellXfs>
  <cellStyles count="49939">
    <cellStyle name="20% - Accent1 2" xfId="1"/>
    <cellStyle name="20% - Accent1 3" xfId="2"/>
    <cellStyle name="20% - Accent1 4" xfId="3"/>
    <cellStyle name="20% - Accent1 5" xfId="4"/>
    <cellStyle name="20% - Accent1 6" xfId="5"/>
    <cellStyle name="20% - Accent1 7" xfId="6"/>
    <cellStyle name="20% - Accent1 8" xfId="7"/>
    <cellStyle name="20% - Accent2 2" xfId="8"/>
    <cellStyle name="20% - Accent2 3" xfId="9"/>
    <cellStyle name="20% - Accent2 4" xfId="10"/>
    <cellStyle name="20% - Accent2 5" xfId="11"/>
    <cellStyle name="20% - Accent2 6" xfId="12"/>
    <cellStyle name="20% - Accent2 7" xfId="13"/>
    <cellStyle name="20% - Accent2 8" xfId="14"/>
    <cellStyle name="20% - Accent3 2" xfId="15"/>
    <cellStyle name="20% - Accent3 3" xfId="16"/>
    <cellStyle name="20% - Accent3 4" xfId="17"/>
    <cellStyle name="20% - Accent3 5" xfId="18"/>
    <cellStyle name="20% - Accent3 6" xfId="19"/>
    <cellStyle name="20% - Accent3 7" xfId="20"/>
    <cellStyle name="20% - Accent3 8" xfId="21"/>
    <cellStyle name="20% - Accent4 2" xfId="22"/>
    <cellStyle name="20% - Accent4 3" xfId="23"/>
    <cellStyle name="20% - Accent4 4" xfId="24"/>
    <cellStyle name="20% - Accent4 5" xfId="25"/>
    <cellStyle name="20% - Accent4 6" xfId="26"/>
    <cellStyle name="20% - Accent4 7" xfId="27"/>
    <cellStyle name="20% - Accent4 8" xfId="28"/>
    <cellStyle name="20% - Accent5 2" xfId="29"/>
    <cellStyle name="20% - Accent5 3" xfId="30"/>
    <cellStyle name="20% - Accent5 4" xfId="31"/>
    <cellStyle name="20% - Accent5 5" xfId="32"/>
    <cellStyle name="20% - Accent5 6" xfId="33"/>
    <cellStyle name="20% - Accent5 7" xfId="34"/>
    <cellStyle name="20% - Accent5 8" xfId="35"/>
    <cellStyle name="20% - Accent6 2" xfId="36"/>
    <cellStyle name="20% - Accent6 3" xfId="37"/>
    <cellStyle name="20% - Accent6 4" xfId="38"/>
    <cellStyle name="20% - Accent6 5" xfId="39"/>
    <cellStyle name="20% - Accent6 6" xfId="40"/>
    <cellStyle name="20% - Accent6 7" xfId="41"/>
    <cellStyle name="20% - Accent6 8" xfId="42"/>
    <cellStyle name="40% - Accent1 2" xfId="43"/>
    <cellStyle name="40% - Accent1 3" xfId="44"/>
    <cellStyle name="40% - Accent1 4" xfId="45"/>
    <cellStyle name="40% - Accent1 5" xfId="46"/>
    <cellStyle name="40% - Accent1 6" xfId="47"/>
    <cellStyle name="40% - Accent1 7" xfId="48"/>
    <cellStyle name="40% - Accent1 8" xfId="49"/>
    <cellStyle name="40% - Accent2 2" xfId="50"/>
    <cellStyle name="40% - Accent2 3" xfId="51"/>
    <cellStyle name="40% - Accent2 4" xfId="52"/>
    <cellStyle name="40% - Accent2 5" xfId="53"/>
    <cellStyle name="40% - Accent2 6" xfId="54"/>
    <cellStyle name="40% - Accent2 7" xfId="55"/>
    <cellStyle name="40% - Accent2 8" xfId="56"/>
    <cellStyle name="40% - Accent3 2" xfId="57"/>
    <cellStyle name="40% - Accent3 3" xfId="58"/>
    <cellStyle name="40% - Accent3 4" xfId="59"/>
    <cellStyle name="40% - Accent3 5" xfId="60"/>
    <cellStyle name="40% - Accent3 6" xfId="61"/>
    <cellStyle name="40% - Accent3 7" xfId="62"/>
    <cellStyle name="40% - Accent3 8" xfId="63"/>
    <cellStyle name="40% - Accent4 2" xfId="64"/>
    <cellStyle name="40% - Accent4 3" xfId="65"/>
    <cellStyle name="40% - Accent4 4" xfId="66"/>
    <cellStyle name="40% - Accent4 5" xfId="67"/>
    <cellStyle name="40% - Accent4 6" xfId="68"/>
    <cellStyle name="40% - Accent4 7" xfId="69"/>
    <cellStyle name="40% - Accent4 8" xfId="70"/>
    <cellStyle name="40% - Accent5 2" xfId="71"/>
    <cellStyle name="40% - Accent5 3" xfId="72"/>
    <cellStyle name="40% - Accent5 4" xfId="73"/>
    <cellStyle name="40% - Accent5 5" xfId="74"/>
    <cellStyle name="40% - Accent5 6" xfId="75"/>
    <cellStyle name="40% - Accent5 7" xfId="76"/>
    <cellStyle name="40% - Accent5 8" xfId="77"/>
    <cellStyle name="40% - Accent6 2" xfId="78"/>
    <cellStyle name="40% - Accent6 3" xfId="79"/>
    <cellStyle name="40% - Accent6 4" xfId="80"/>
    <cellStyle name="40% - Accent6 5" xfId="81"/>
    <cellStyle name="40% - Accent6 6" xfId="82"/>
    <cellStyle name="40% - Accent6 7" xfId="83"/>
    <cellStyle name="40% - Accent6 8" xfId="84"/>
    <cellStyle name="60% - Accent1 2" xfId="85"/>
    <cellStyle name="60% - Accent1 3" xfId="86"/>
    <cellStyle name="60% - Accent1 4" xfId="87"/>
    <cellStyle name="60% - Accent1 5" xfId="88"/>
    <cellStyle name="60% - Accent1 6" xfId="89"/>
    <cellStyle name="60% - Accent1 7" xfId="90"/>
    <cellStyle name="60% - Accent1 8" xfId="91"/>
    <cellStyle name="60% - Accent2 2" xfId="92"/>
    <cellStyle name="60% - Accent2 3" xfId="93"/>
    <cellStyle name="60% - Accent2 4" xfId="94"/>
    <cellStyle name="60% - Accent2 5" xfId="95"/>
    <cellStyle name="60% - Accent2 6" xfId="96"/>
    <cellStyle name="60% - Accent2 7" xfId="97"/>
    <cellStyle name="60% - Accent2 8" xfId="98"/>
    <cellStyle name="60% - Accent3 2" xfId="99"/>
    <cellStyle name="60% - Accent3 3" xfId="100"/>
    <cellStyle name="60% - Accent3 4" xfId="101"/>
    <cellStyle name="60% - Accent3 5" xfId="102"/>
    <cellStyle name="60% - Accent3 6" xfId="103"/>
    <cellStyle name="60% - Accent3 7" xfId="104"/>
    <cellStyle name="60% - Accent3 8" xfId="105"/>
    <cellStyle name="60% - Accent4 2" xfId="106"/>
    <cellStyle name="60% - Accent4 3" xfId="107"/>
    <cellStyle name="60% - Accent4 4" xfId="108"/>
    <cellStyle name="60% - Accent4 5" xfId="109"/>
    <cellStyle name="60% - Accent4 6" xfId="110"/>
    <cellStyle name="60% - Accent4 7" xfId="111"/>
    <cellStyle name="60% - Accent4 8" xfId="112"/>
    <cellStyle name="60% - Accent5 2" xfId="113"/>
    <cellStyle name="60% - Accent5 3" xfId="114"/>
    <cellStyle name="60% - Accent5 4" xfId="115"/>
    <cellStyle name="60% - Accent5 5" xfId="116"/>
    <cellStyle name="60% - Accent5 6" xfId="117"/>
    <cellStyle name="60% - Accent5 7" xfId="118"/>
    <cellStyle name="60% - Accent5 8" xfId="119"/>
    <cellStyle name="60% - Accent6 2" xfId="120"/>
    <cellStyle name="60% - Accent6 3" xfId="121"/>
    <cellStyle name="60% - Accent6 4" xfId="122"/>
    <cellStyle name="60% - Accent6 5" xfId="123"/>
    <cellStyle name="60% - Accent6 6" xfId="124"/>
    <cellStyle name="60% - Accent6 7" xfId="125"/>
    <cellStyle name="60% - Accent6 8" xfId="126"/>
    <cellStyle name="Accent1 2" xfId="127"/>
    <cellStyle name="Accent1 3" xfId="128"/>
    <cellStyle name="Accent1 4" xfId="129"/>
    <cellStyle name="Accent1 5" xfId="130"/>
    <cellStyle name="Accent1 6" xfId="131"/>
    <cellStyle name="Accent1 7" xfId="132"/>
    <cellStyle name="Accent1 8" xfId="133"/>
    <cellStyle name="Accent2 2" xfId="134"/>
    <cellStyle name="Accent2 3" xfId="135"/>
    <cellStyle name="Accent2 4" xfId="136"/>
    <cellStyle name="Accent2 5" xfId="137"/>
    <cellStyle name="Accent2 6" xfId="138"/>
    <cellStyle name="Accent2 7" xfId="139"/>
    <cellStyle name="Accent2 8" xfId="140"/>
    <cellStyle name="Accent3 2" xfId="141"/>
    <cellStyle name="Accent3 3" xfId="142"/>
    <cellStyle name="Accent3 4" xfId="143"/>
    <cellStyle name="Accent3 5" xfId="144"/>
    <cellStyle name="Accent3 6" xfId="145"/>
    <cellStyle name="Accent3 7" xfId="146"/>
    <cellStyle name="Accent3 8" xfId="147"/>
    <cellStyle name="Accent4 2" xfId="148"/>
    <cellStyle name="Accent4 3" xfId="149"/>
    <cellStyle name="Accent4 4" xfId="150"/>
    <cellStyle name="Accent4 5" xfId="151"/>
    <cellStyle name="Accent4 6" xfId="152"/>
    <cellStyle name="Accent4 7" xfId="153"/>
    <cellStyle name="Accent4 8" xfId="154"/>
    <cellStyle name="Accent5 2" xfId="155"/>
    <cellStyle name="Accent5 3" xfId="156"/>
    <cellStyle name="Accent5 4" xfId="157"/>
    <cellStyle name="Accent5 5" xfId="158"/>
    <cellStyle name="Accent5 6" xfId="159"/>
    <cellStyle name="Accent5 7" xfId="160"/>
    <cellStyle name="Accent5 8" xfId="161"/>
    <cellStyle name="Accent6 2" xfId="162"/>
    <cellStyle name="Accent6 3" xfId="163"/>
    <cellStyle name="Accent6 4" xfId="164"/>
    <cellStyle name="Accent6 5" xfId="165"/>
    <cellStyle name="Accent6 6" xfId="166"/>
    <cellStyle name="Accent6 7" xfId="167"/>
    <cellStyle name="Accent6 8" xfId="168"/>
    <cellStyle name="Bad 2" xfId="169"/>
    <cellStyle name="Bad 3" xfId="170"/>
    <cellStyle name="Bad 4" xfId="171"/>
    <cellStyle name="Bad 5" xfId="172"/>
    <cellStyle name="Bad 6" xfId="173"/>
    <cellStyle name="Bad 7" xfId="174"/>
    <cellStyle name="Bad 8" xfId="175"/>
    <cellStyle name="Calculation 2" xfId="176"/>
    <cellStyle name="Calculation 2 10" xfId="177"/>
    <cellStyle name="Calculation 2 10 10" xfId="178"/>
    <cellStyle name="Calculation 2 10 10 2" xfId="11580"/>
    <cellStyle name="Calculation 2 10 10 2 2" xfId="23769"/>
    <cellStyle name="Calculation 2 10 10 2 2 2" xfId="45057"/>
    <cellStyle name="Calculation 2 10 10 2 3" xfId="35743"/>
    <cellStyle name="Calculation 2 10 10 3" xfId="15894"/>
    <cellStyle name="Calculation 2 10 10 3 2" xfId="39580"/>
    <cellStyle name="Calculation 2 10 10 4" xfId="28170"/>
    <cellStyle name="Calculation 2 10 10 5" xfId="30266"/>
    <cellStyle name="Calculation 2 10 11" xfId="179"/>
    <cellStyle name="Calculation 2 10 11 2" xfId="11649"/>
    <cellStyle name="Calculation 2 10 11 2 2" xfId="23826"/>
    <cellStyle name="Calculation 2 10 11 2 2 2" xfId="45114"/>
    <cellStyle name="Calculation 2 10 11 2 3" xfId="35800"/>
    <cellStyle name="Calculation 2 10 11 3" xfId="15895"/>
    <cellStyle name="Calculation 2 10 11 3 2" xfId="39581"/>
    <cellStyle name="Calculation 2 10 11 4" xfId="28222"/>
    <cellStyle name="Calculation 2 10 11 5" xfId="30267"/>
    <cellStyle name="Calculation 2 10 12" xfId="180"/>
    <cellStyle name="Calculation 2 10 12 2" xfId="11718"/>
    <cellStyle name="Calculation 2 10 12 2 2" xfId="23883"/>
    <cellStyle name="Calculation 2 10 12 2 2 2" xfId="45171"/>
    <cellStyle name="Calculation 2 10 12 2 3" xfId="35857"/>
    <cellStyle name="Calculation 2 10 12 3" xfId="15896"/>
    <cellStyle name="Calculation 2 10 12 3 2" xfId="39582"/>
    <cellStyle name="Calculation 2 10 12 4" xfId="28272"/>
    <cellStyle name="Calculation 2 10 12 5" xfId="30268"/>
    <cellStyle name="Calculation 2 10 13" xfId="181"/>
    <cellStyle name="Calculation 2 10 13 2" xfId="11788"/>
    <cellStyle name="Calculation 2 10 13 2 2" xfId="23942"/>
    <cellStyle name="Calculation 2 10 13 2 2 2" xfId="45230"/>
    <cellStyle name="Calculation 2 10 13 2 3" xfId="35916"/>
    <cellStyle name="Calculation 2 10 13 3" xfId="15897"/>
    <cellStyle name="Calculation 2 10 13 3 2" xfId="39583"/>
    <cellStyle name="Calculation 2 10 13 4" xfId="28327"/>
    <cellStyle name="Calculation 2 10 13 5" xfId="30269"/>
    <cellStyle name="Calculation 2 10 14" xfId="182"/>
    <cellStyle name="Calculation 2 10 14 2" xfId="11224"/>
    <cellStyle name="Calculation 2 10 14 2 2" xfId="23429"/>
    <cellStyle name="Calculation 2 10 14 2 2 2" xfId="44717"/>
    <cellStyle name="Calculation 2 10 14 2 3" xfId="35403"/>
    <cellStyle name="Calculation 2 10 14 3" xfId="15898"/>
    <cellStyle name="Calculation 2 10 14 3 2" xfId="39584"/>
    <cellStyle name="Calculation 2 10 14 4" xfId="27816"/>
    <cellStyle name="Calculation 2 10 14 5" xfId="30270"/>
    <cellStyle name="Calculation 2 10 15" xfId="183"/>
    <cellStyle name="Calculation 2 10 15 2" xfId="11933"/>
    <cellStyle name="Calculation 2 10 15 2 2" xfId="24065"/>
    <cellStyle name="Calculation 2 10 15 2 2 2" xfId="45353"/>
    <cellStyle name="Calculation 2 10 15 2 3" xfId="36039"/>
    <cellStyle name="Calculation 2 10 15 3" xfId="15899"/>
    <cellStyle name="Calculation 2 10 15 3 2" xfId="39585"/>
    <cellStyle name="Calculation 2 10 15 4" xfId="28434"/>
    <cellStyle name="Calculation 2 10 15 5" xfId="30271"/>
    <cellStyle name="Calculation 2 10 16" xfId="184"/>
    <cellStyle name="Calculation 2 10 16 2" xfId="12010"/>
    <cellStyle name="Calculation 2 10 16 2 2" xfId="24130"/>
    <cellStyle name="Calculation 2 10 16 2 2 2" xfId="45418"/>
    <cellStyle name="Calculation 2 10 16 2 3" xfId="36104"/>
    <cellStyle name="Calculation 2 10 16 3" xfId="15900"/>
    <cellStyle name="Calculation 2 10 16 3 2" xfId="39586"/>
    <cellStyle name="Calculation 2 10 16 4" xfId="28488"/>
    <cellStyle name="Calculation 2 10 16 5" xfId="30272"/>
    <cellStyle name="Calculation 2 10 17" xfId="185"/>
    <cellStyle name="Calculation 2 10 17 2" xfId="12093"/>
    <cellStyle name="Calculation 2 10 17 2 2" xfId="24200"/>
    <cellStyle name="Calculation 2 10 17 2 2 2" xfId="45488"/>
    <cellStyle name="Calculation 2 10 17 2 3" xfId="36174"/>
    <cellStyle name="Calculation 2 10 17 3" xfId="15901"/>
    <cellStyle name="Calculation 2 10 17 3 2" xfId="39587"/>
    <cellStyle name="Calculation 2 10 17 4" xfId="28543"/>
    <cellStyle name="Calculation 2 10 17 5" xfId="30273"/>
    <cellStyle name="Calculation 2 10 18" xfId="186"/>
    <cellStyle name="Calculation 2 10 18 2" xfId="12169"/>
    <cellStyle name="Calculation 2 10 18 2 2" xfId="24263"/>
    <cellStyle name="Calculation 2 10 18 2 2 2" xfId="45551"/>
    <cellStyle name="Calculation 2 10 18 2 3" xfId="36237"/>
    <cellStyle name="Calculation 2 10 18 3" xfId="15902"/>
    <cellStyle name="Calculation 2 10 18 3 2" xfId="39588"/>
    <cellStyle name="Calculation 2 10 18 4" xfId="28597"/>
    <cellStyle name="Calculation 2 10 18 5" xfId="30274"/>
    <cellStyle name="Calculation 2 10 19" xfId="187"/>
    <cellStyle name="Calculation 2 10 19 2" xfId="12242"/>
    <cellStyle name="Calculation 2 10 19 2 2" xfId="24324"/>
    <cellStyle name="Calculation 2 10 19 2 2 2" xfId="45612"/>
    <cellStyle name="Calculation 2 10 19 2 3" xfId="36298"/>
    <cellStyle name="Calculation 2 10 19 3" xfId="15903"/>
    <cellStyle name="Calculation 2 10 19 3 2" xfId="39589"/>
    <cellStyle name="Calculation 2 10 19 4" xfId="28653"/>
    <cellStyle name="Calculation 2 10 19 5" xfId="30275"/>
    <cellStyle name="Calculation 2 10 2" xfId="188"/>
    <cellStyle name="Calculation 2 10 2 2" xfId="9793"/>
    <cellStyle name="Calculation 2 10 2 2 2" xfId="21998"/>
    <cellStyle name="Calculation 2 10 2 2 2 2" xfId="43286"/>
    <cellStyle name="Calculation 2 10 2 2 3" xfId="33972"/>
    <cellStyle name="Calculation 2 10 2 3" xfId="15222"/>
    <cellStyle name="Calculation 2 10 2 3 2" xfId="26937"/>
    <cellStyle name="Calculation 2 10 2 3 2 2" xfId="48225"/>
    <cellStyle name="Calculation 2 10 2 3 3" xfId="38911"/>
    <cellStyle name="Calculation 2 10 2 4" xfId="15904"/>
    <cellStyle name="Calculation 2 10 2 4 2" xfId="39590"/>
    <cellStyle name="Calculation 2 10 2 5" xfId="27718"/>
    <cellStyle name="Calculation 2 10 2 6" xfId="30276"/>
    <cellStyle name="Calculation 2 10 20" xfId="189"/>
    <cellStyle name="Calculation 2 10 20 2" xfId="12309"/>
    <cellStyle name="Calculation 2 10 20 2 2" xfId="24379"/>
    <cellStyle name="Calculation 2 10 20 2 2 2" xfId="45667"/>
    <cellStyle name="Calculation 2 10 20 2 3" xfId="36353"/>
    <cellStyle name="Calculation 2 10 20 3" xfId="15905"/>
    <cellStyle name="Calculation 2 10 20 3 2" xfId="39591"/>
    <cellStyle name="Calculation 2 10 20 4" xfId="28706"/>
    <cellStyle name="Calculation 2 10 20 5" xfId="30277"/>
    <cellStyle name="Calculation 2 10 21" xfId="190"/>
    <cellStyle name="Calculation 2 10 21 2" xfId="12449"/>
    <cellStyle name="Calculation 2 10 21 2 2" xfId="24499"/>
    <cellStyle name="Calculation 2 10 21 2 2 2" xfId="45787"/>
    <cellStyle name="Calculation 2 10 21 2 3" xfId="36473"/>
    <cellStyle name="Calculation 2 10 21 3" xfId="15906"/>
    <cellStyle name="Calculation 2 10 21 3 2" xfId="39592"/>
    <cellStyle name="Calculation 2 10 21 4" xfId="28813"/>
    <cellStyle name="Calculation 2 10 21 5" xfId="30278"/>
    <cellStyle name="Calculation 2 10 22" xfId="191"/>
    <cellStyle name="Calculation 2 10 22 2" xfId="12481"/>
    <cellStyle name="Calculation 2 10 22 2 2" xfId="24527"/>
    <cellStyle name="Calculation 2 10 22 2 2 2" xfId="45815"/>
    <cellStyle name="Calculation 2 10 22 2 3" xfId="36501"/>
    <cellStyle name="Calculation 2 10 22 3" xfId="15907"/>
    <cellStyle name="Calculation 2 10 22 3 2" xfId="39593"/>
    <cellStyle name="Calculation 2 10 22 4" xfId="28837"/>
    <cellStyle name="Calculation 2 10 22 5" xfId="30279"/>
    <cellStyle name="Calculation 2 10 23" xfId="192"/>
    <cellStyle name="Calculation 2 10 23 2" xfId="12526"/>
    <cellStyle name="Calculation 2 10 23 2 2" xfId="24564"/>
    <cellStyle name="Calculation 2 10 23 2 2 2" xfId="45852"/>
    <cellStyle name="Calculation 2 10 23 2 3" xfId="36538"/>
    <cellStyle name="Calculation 2 10 23 3" xfId="15908"/>
    <cellStyle name="Calculation 2 10 23 3 2" xfId="39594"/>
    <cellStyle name="Calculation 2 10 23 4" xfId="28868"/>
    <cellStyle name="Calculation 2 10 23 5" xfId="30280"/>
    <cellStyle name="Calculation 2 10 24" xfId="193"/>
    <cellStyle name="Calculation 2 10 24 2" xfId="12599"/>
    <cellStyle name="Calculation 2 10 24 2 2" xfId="24624"/>
    <cellStyle name="Calculation 2 10 24 2 2 2" xfId="45912"/>
    <cellStyle name="Calculation 2 10 24 2 3" xfId="36598"/>
    <cellStyle name="Calculation 2 10 24 3" xfId="15909"/>
    <cellStyle name="Calculation 2 10 24 3 2" xfId="39595"/>
    <cellStyle name="Calculation 2 10 24 4" xfId="28922"/>
    <cellStyle name="Calculation 2 10 24 5" xfId="30281"/>
    <cellStyle name="Calculation 2 10 25" xfId="194"/>
    <cellStyle name="Calculation 2 10 25 2" xfId="12678"/>
    <cellStyle name="Calculation 2 10 25 2 2" xfId="24691"/>
    <cellStyle name="Calculation 2 10 25 2 2 2" xfId="45979"/>
    <cellStyle name="Calculation 2 10 25 2 3" xfId="36665"/>
    <cellStyle name="Calculation 2 10 25 3" xfId="15910"/>
    <cellStyle name="Calculation 2 10 25 3 2" xfId="39596"/>
    <cellStyle name="Calculation 2 10 25 4" xfId="28978"/>
    <cellStyle name="Calculation 2 10 25 5" xfId="30282"/>
    <cellStyle name="Calculation 2 10 26" xfId="195"/>
    <cellStyle name="Calculation 2 10 26 2" xfId="12749"/>
    <cellStyle name="Calculation 2 10 26 2 2" xfId="24750"/>
    <cellStyle name="Calculation 2 10 26 2 2 2" xfId="46038"/>
    <cellStyle name="Calculation 2 10 26 2 3" xfId="36724"/>
    <cellStyle name="Calculation 2 10 26 3" xfId="15911"/>
    <cellStyle name="Calculation 2 10 26 3 2" xfId="39597"/>
    <cellStyle name="Calculation 2 10 26 4" xfId="29031"/>
    <cellStyle name="Calculation 2 10 26 5" xfId="30283"/>
    <cellStyle name="Calculation 2 10 27" xfId="196"/>
    <cellStyle name="Calculation 2 10 27 2" xfId="12896"/>
    <cellStyle name="Calculation 2 10 27 2 2" xfId="24874"/>
    <cellStyle name="Calculation 2 10 27 2 2 2" xfId="46162"/>
    <cellStyle name="Calculation 2 10 27 2 3" xfId="36848"/>
    <cellStyle name="Calculation 2 10 27 3" xfId="15912"/>
    <cellStyle name="Calculation 2 10 27 3 2" xfId="39598"/>
    <cellStyle name="Calculation 2 10 27 4" xfId="29138"/>
    <cellStyle name="Calculation 2 10 27 5" xfId="30284"/>
    <cellStyle name="Calculation 2 10 28" xfId="197"/>
    <cellStyle name="Calculation 2 10 28 2" xfId="12927"/>
    <cellStyle name="Calculation 2 10 28 2 2" xfId="24900"/>
    <cellStyle name="Calculation 2 10 28 2 2 2" xfId="46188"/>
    <cellStyle name="Calculation 2 10 28 2 3" xfId="36874"/>
    <cellStyle name="Calculation 2 10 28 3" xfId="15913"/>
    <cellStyle name="Calculation 2 10 28 3 2" xfId="39599"/>
    <cellStyle name="Calculation 2 10 28 4" xfId="29162"/>
    <cellStyle name="Calculation 2 10 28 5" xfId="30285"/>
    <cellStyle name="Calculation 2 10 29" xfId="198"/>
    <cellStyle name="Calculation 2 10 29 2" xfId="12971"/>
    <cellStyle name="Calculation 2 10 29 2 2" xfId="24937"/>
    <cellStyle name="Calculation 2 10 29 2 2 2" xfId="46225"/>
    <cellStyle name="Calculation 2 10 29 2 3" xfId="36911"/>
    <cellStyle name="Calculation 2 10 29 3" xfId="15914"/>
    <cellStyle name="Calculation 2 10 29 3 2" xfId="39600"/>
    <cellStyle name="Calculation 2 10 29 4" xfId="29192"/>
    <cellStyle name="Calculation 2 10 29 5" xfId="30286"/>
    <cellStyle name="Calculation 2 10 3" xfId="199"/>
    <cellStyle name="Calculation 2 10 3 2" xfId="9955"/>
    <cellStyle name="Calculation 2 10 3 2 2" xfId="22160"/>
    <cellStyle name="Calculation 2 10 3 2 2 2" xfId="43448"/>
    <cellStyle name="Calculation 2 10 3 2 3" xfId="34134"/>
    <cellStyle name="Calculation 2 10 3 3" xfId="15217"/>
    <cellStyle name="Calculation 2 10 3 3 2" xfId="26932"/>
    <cellStyle name="Calculation 2 10 3 3 2 2" xfId="48220"/>
    <cellStyle name="Calculation 2 10 3 3 3" xfId="38906"/>
    <cellStyle name="Calculation 2 10 3 4" xfId="15915"/>
    <cellStyle name="Calculation 2 10 3 4 2" xfId="39601"/>
    <cellStyle name="Calculation 2 10 3 5" xfId="27817"/>
    <cellStyle name="Calculation 2 10 3 6" xfId="30287"/>
    <cellStyle name="Calculation 2 10 30" xfId="200"/>
    <cellStyle name="Calculation 2 10 30 2" xfId="13044"/>
    <cellStyle name="Calculation 2 10 30 2 2" xfId="24998"/>
    <cellStyle name="Calculation 2 10 30 2 2 2" xfId="46286"/>
    <cellStyle name="Calculation 2 10 30 2 3" xfId="36972"/>
    <cellStyle name="Calculation 2 10 30 3" xfId="15916"/>
    <cellStyle name="Calculation 2 10 30 3 2" xfId="39602"/>
    <cellStyle name="Calculation 2 10 30 4" xfId="29246"/>
    <cellStyle name="Calculation 2 10 30 5" xfId="30288"/>
    <cellStyle name="Calculation 2 10 31" xfId="201"/>
    <cellStyle name="Calculation 2 10 31 2" xfId="13119"/>
    <cellStyle name="Calculation 2 10 31 2 2" xfId="25060"/>
    <cellStyle name="Calculation 2 10 31 2 2 2" xfId="46348"/>
    <cellStyle name="Calculation 2 10 31 2 3" xfId="37034"/>
    <cellStyle name="Calculation 2 10 31 3" xfId="15917"/>
    <cellStyle name="Calculation 2 10 31 3 2" xfId="39603"/>
    <cellStyle name="Calculation 2 10 31 4" xfId="29300"/>
    <cellStyle name="Calculation 2 10 31 5" xfId="30289"/>
    <cellStyle name="Calculation 2 10 32" xfId="202"/>
    <cellStyle name="Calculation 2 10 32 2" xfId="13196"/>
    <cellStyle name="Calculation 2 10 32 2 2" xfId="25124"/>
    <cellStyle name="Calculation 2 10 32 2 2 2" xfId="46412"/>
    <cellStyle name="Calculation 2 10 32 2 3" xfId="37098"/>
    <cellStyle name="Calculation 2 10 32 3" xfId="15918"/>
    <cellStyle name="Calculation 2 10 32 3 2" xfId="39604"/>
    <cellStyle name="Calculation 2 10 32 4" xfId="29357"/>
    <cellStyle name="Calculation 2 10 32 5" xfId="30290"/>
    <cellStyle name="Calculation 2 10 33" xfId="203"/>
    <cellStyle name="Calculation 2 10 33 2" xfId="13269"/>
    <cellStyle name="Calculation 2 10 33 2 2" xfId="25184"/>
    <cellStyle name="Calculation 2 10 33 2 2 2" xfId="46472"/>
    <cellStyle name="Calculation 2 10 33 2 3" xfId="37158"/>
    <cellStyle name="Calculation 2 10 33 3" xfId="15919"/>
    <cellStyle name="Calculation 2 10 33 3 2" xfId="39605"/>
    <cellStyle name="Calculation 2 10 33 4" xfId="29411"/>
    <cellStyle name="Calculation 2 10 33 5" xfId="30291"/>
    <cellStyle name="Calculation 2 10 34" xfId="204"/>
    <cellStyle name="Calculation 2 10 34 2" xfId="13346"/>
    <cellStyle name="Calculation 2 10 34 2 2" xfId="25246"/>
    <cellStyle name="Calculation 2 10 34 2 2 2" xfId="46534"/>
    <cellStyle name="Calculation 2 10 34 2 3" xfId="37220"/>
    <cellStyle name="Calculation 2 10 34 3" xfId="15920"/>
    <cellStyle name="Calculation 2 10 34 3 2" xfId="39606"/>
    <cellStyle name="Calculation 2 10 34 4" xfId="29466"/>
    <cellStyle name="Calculation 2 10 34 5" xfId="30292"/>
    <cellStyle name="Calculation 2 10 35" xfId="205"/>
    <cellStyle name="Calculation 2 10 35 2" xfId="13424"/>
    <cellStyle name="Calculation 2 10 35 2 2" xfId="25309"/>
    <cellStyle name="Calculation 2 10 35 2 2 2" xfId="46597"/>
    <cellStyle name="Calculation 2 10 35 2 3" xfId="37283"/>
    <cellStyle name="Calculation 2 10 35 3" xfId="15921"/>
    <cellStyle name="Calculation 2 10 35 3 2" xfId="39607"/>
    <cellStyle name="Calculation 2 10 35 4" xfId="29521"/>
    <cellStyle name="Calculation 2 10 35 5" xfId="30293"/>
    <cellStyle name="Calculation 2 10 36" xfId="206"/>
    <cellStyle name="Calculation 2 10 36 2" xfId="13568"/>
    <cellStyle name="Calculation 2 10 36 2 2" xfId="25424"/>
    <cellStyle name="Calculation 2 10 36 2 2 2" xfId="46712"/>
    <cellStyle name="Calculation 2 10 36 2 3" xfId="37398"/>
    <cellStyle name="Calculation 2 10 36 3" xfId="15922"/>
    <cellStyle name="Calculation 2 10 36 3 2" xfId="39608"/>
    <cellStyle name="Calculation 2 10 36 4" xfId="29626"/>
    <cellStyle name="Calculation 2 10 36 5" xfId="30294"/>
    <cellStyle name="Calculation 2 10 37" xfId="207"/>
    <cellStyle name="Calculation 2 10 37 2" xfId="13644"/>
    <cellStyle name="Calculation 2 10 37 2 2" xfId="25487"/>
    <cellStyle name="Calculation 2 10 37 2 2 2" xfId="46775"/>
    <cellStyle name="Calculation 2 10 37 2 3" xfId="37461"/>
    <cellStyle name="Calculation 2 10 37 3" xfId="15923"/>
    <cellStyle name="Calculation 2 10 37 3 2" xfId="39609"/>
    <cellStyle name="Calculation 2 10 37 4" xfId="29680"/>
    <cellStyle name="Calculation 2 10 37 5" xfId="30295"/>
    <cellStyle name="Calculation 2 10 38" xfId="208"/>
    <cellStyle name="Calculation 2 10 38 2" xfId="13714"/>
    <cellStyle name="Calculation 2 10 38 2 2" xfId="25546"/>
    <cellStyle name="Calculation 2 10 38 2 2 2" xfId="46834"/>
    <cellStyle name="Calculation 2 10 38 2 3" xfId="37520"/>
    <cellStyle name="Calculation 2 10 38 3" xfId="15924"/>
    <cellStyle name="Calculation 2 10 38 3 2" xfId="39610"/>
    <cellStyle name="Calculation 2 10 38 4" xfId="29734"/>
    <cellStyle name="Calculation 2 10 38 5" xfId="30296"/>
    <cellStyle name="Calculation 2 10 39" xfId="209"/>
    <cellStyle name="Calculation 2 10 39 2" xfId="13792"/>
    <cellStyle name="Calculation 2 10 39 2 2" xfId="25612"/>
    <cellStyle name="Calculation 2 10 39 2 2 2" xfId="46900"/>
    <cellStyle name="Calculation 2 10 39 2 3" xfId="37586"/>
    <cellStyle name="Calculation 2 10 39 3" xfId="15925"/>
    <cellStyle name="Calculation 2 10 39 3 2" xfId="39611"/>
    <cellStyle name="Calculation 2 10 39 4" xfId="29788"/>
    <cellStyle name="Calculation 2 10 39 5" xfId="30297"/>
    <cellStyle name="Calculation 2 10 4" xfId="210"/>
    <cellStyle name="Calculation 2 10 4 2" xfId="10352"/>
    <cellStyle name="Calculation 2 10 4 2 2" xfId="22557"/>
    <cellStyle name="Calculation 2 10 4 2 2 2" xfId="43845"/>
    <cellStyle name="Calculation 2 10 4 2 3" xfId="34531"/>
    <cellStyle name="Calculation 2 10 4 3" xfId="15531"/>
    <cellStyle name="Calculation 2 10 4 3 2" xfId="27246"/>
    <cellStyle name="Calculation 2 10 4 3 2 2" xfId="48534"/>
    <cellStyle name="Calculation 2 10 4 3 3" xfId="39220"/>
    <cellStyle name="Calculation 2 10 4 4" xfId="15926"/>
    <cellStyle name="Calculation 2 10 4 4 2" xfId="39612"/>
    <cellStyle name="Calculation 2 10 4 5" xfId="27815"/>
    <cellStyle name="Calculation 2 10 4 6" xfId="30298"/>
    <cellStyle name="Calculation 2 10 40" xfId="211"/>
    <cellStyle name="Calculation 2 10 40 2" xfId="13860"/>
    <cellStyle name="Calculation 2 10 40 2 2" xfId="25668"/>
    <cellStyle name="Calculation 2 10 40 2 2 2" xfId="46956"/>
    <cellStyle name="Calculation 2 10 40 2 3" xfId="37642"/>
    <cellStyle name="Calculation 2 10 40 3" xfId="15927"/>
    <cellStyle name="Calculation 2 10 40 3 2" xfId="39613"/>
    <cellStyle name="Calculation 2 10 40 4" xfId="29842"/>
    <cellStyle name="Calculation 2 10 40 5" xfId="30299"/>
    <cellStyle name="Calculation 2 10 41" xfId="212"/>
    <cellStyle name="Calculation 2 10 41 2" xfId="13937"/>
    <cellStyle name="Calculation 2 10 41 2 2" xfId="25732"/>
    <cellStyle name="Calculation 2 10 41 2 2 2" xfId="47020"/>
    <cellStyle name="Calculation 2 10 41 2 3" xfId="37706"/>
    <cellStyle name="Calculation 2 10 41 3" xfId="15928"/>
    <cellStyle name="Calculation 2 10 41 3 2" xfId="39614"/>
    <cellStyle name="Calculation 2 10 41 4" xfId="29894"/>
    <cellStyle name="Calculation 2 10 41 5" xfId="30300"/>
    <cellStyle name="Calculation 2 10 42" xfId="213"/>
    <cellStyle name="Calculation 2 10 42 2" xfId="14003"/>
    <cellStyle name="Calculation 2 10 42 2 2" xfId="25784"/>
    <cellStyle name="Calculation 2 10 42 2 2 2" xfId="47072"/>
    <cellStyle name="Calculation 2 10 42 2 3" xfId="37758"/>
    <cellStyle name="Calculation 2 10 42 3" xfId="15929"/>
    <cellStyle name="Calculation 2 10 42 3 2" xfId="39615"/>
    <cellStyle name="Calculation 2 10 42 4" xfId="29945"/>
    <cellStyle name="Calculation 2 10 42 5" xfId="30301"/>
    <cellStyle name="Calculation 2 10 43" xfId="214"/>
    <cellStyle name="Calculation 2 10 43 2" xfId="14107"/>
    <cellStyle name="Calculation 2 10 43 2 2" xfId="25874"/>
    <cellStyle name="Calculation 2 10 43 2 2 2" xfId="47162"/>
    <cellStyle name="Calculation 2 10 43 2 3" xfId="37848"/>
    <cellStyle name="Calculation 2 10 43 3" xfId="15930"/>
    <cellStyle name="Calculation 2 10 43 3 2" xfId="39616"/>
    <cellStyle name="Calculation 2 10 43 4" xfId="30024"/>
    <cellStyle name="Calculation 2 10 43 5" xfId="30302"/>
    <cellStyle name="Calculation 2 10 44" xfId="215"/>
    <cellStyle name="Calculation 2 10 44 2" xfId="14179"/>
    <cellStyle name="Calculation 2 10 44 2 2" xfId="25933"/>
    <cellStyle name="Calculation 2 10 44 2 2 2" xfId="47221"/>
    <cellStyle name="Calculation 2 10 44 2 3" xfId="37907"/>
    <cellStyle name="Calculation 2 10 44 3" xfId="15931"/>
    <cellStyle name="Calculation 2 10 44 3 2" xfId="39617"/>
    <cellStyle name="Calculation 2 10 44 4" xfId="30074"/>
    <cellStyle name="Calculation 2 10 44 5" xfId="30303"/>
    <cellStyle name="Calculation 2 10 45" xfId="216"/>
    <cellStyle name="Calculation 2 10 45 2" xfId="14237"/>
    <cellStyle name="Calculation 2 10 45 2 2" xfId="25982"/>
    <cellStyle name="Calculation 2 10 45 2 2 2" xfId="47270"/>
    <cellStyle name="Calculation 2 10 45 2 3" xfId="37956"/>
    <cellStyle name="Calculation 2 10 45 3" xfId="15932"/>
    <cellStyle name="Calculation 2 10 45 3 2" xfId="39618"/>
    <cellStyle name="Calculation 2 10 45 4" xfId="30117"/>
    <cellStyle name="Calculation 2 10 45 5" xfId="30304"/>
    <cellStyle name="Calculation 2 10 46" xfId="217"/>
    <cellStyle name="Calculation 2 10 46 2" xfId="14298"/>
    <cellStyle name="Calculation 2 10 46 2 2" xfId="26034"/>
    <cellStyle name="Calculation 2 10 46 2 2 2" xfId="47322"/>
    <cellStyle name="Calculation 2 10 46 2 3" xfId="38008"/>
    <cellStyle name="Calculation 2 10 46 3" xfId="15933"/>
    <cellStyle name="Calculation 2 10 46 3 2" xfId="39619"/>
    <cellStyle name="Calculation 2 10 46 4" xfId="30162"/>
    <cellStyle name="Calculation 2 10 46 5" xfId="30305"/>
    <cellStyle name="Calculation 2 10 47" xfId="218"/>
    <cellStyle name="Calculation 2 10 47 2" xfId="14352"/>
    <cellStyle name="Calculation 2 10 47 2 2" xfId="26079"/>
    <cellStyle name="Calculation 2 10 47 2 2 2" xfId="47367"/>
    <cellStyle name="Calculation 2 10 47 2 3" xfId="38053"/>
    <cellStyle name="Calculation 2 10 47 3" xfId="15934"/>
    <cellStyle name="Calculation 2 10 47 3 2" xfId="39620"/>
    <cellStyle name="Calculation 2 10 47 4" xfId="30199"/>
    <cellStyle name="Calculation 2 10 47 5" xfId="30306"/>
    <cellStyle name="Calculation 2 10 48" xfId="219"/>
    <cellStyle name="Calculation 2 10 48 2" xfId="14397"/>
    <cellStyle name="Calculation 2 10 48 2 2" xfId="26117"/>
    <cellStyle name="Calculation 2 10 48 2 2 2" xfId="47405"/>
    <cellStyle name="Calculation 2 10 48 2 3" xfId="38091"/>
    <cellStyle name="Calculation 2 10 48 3" xfId="15935"/>
    <cellStyle name="Calculation 2 10 48 3 2" xfId="39621"/>
    <cellStyle name="Calculation 2 10 48 4" xfId="30232"/>
    <cellStyle name="Calculation 2 10 48 5" xfId="30307"/>
    <cellStyle name="Calculation 2 10 49" xfId="8459"/>
    <cellStyle name="Calculation 2 10 49 2" xfId="20667"/>
    <cellStyle name="Calculation 2 10 49 2 2" xfId="41955"/>
    <cellStyle name="Calculation 2 10 49 3" xfId="32641"/>
    <cellStyle name="Calculation 2 10 5" xfId="220"/>
    <cellStyle name="Calculation 2 10 5 2" xfId="11288"/>
    <cellStyle name="Calculation 2 10 5 2 2" xfId="23493"/>
    <cellStyle name="Calculation 2 10 5 2 2 2" xfId="44781"/>
    <cellStyle name="Calculation 2 10 5 2 3" xfId="35467"/>
    <cellStyle name="Calculation 2 10 5 3" xfId="15466"/>
    <cellStyle name="Calculation 2 10 5 3 2" xfId="27181"/>
    <cellStyle name="Calculation 2 10 5 3 2 2" xfId="48469"/>
    <cellStyle name="Calculation 2 10 5 3 3" xfId="39155"/>
    <cellStyle name="Calculation 2 10 5 4" xfId="15936"/>
    <cellStyle name="Calculation 2 10 5 4 2" xfId="39622"/>
    <cellStyle name="Calculation 2 10 5 5" xfId="27905"/>
    <cellStyle name="Calculation 2 10 5 6" xfId="30308"/>
    <cellStyle name="Calculation 2 10 50" xfId="14445"/>
    <cellStyle name="Calculation 2 10 50 2" xfId="26160"/>
    <cellStyle name="Calculation 2 10 50 2 2" xfId="47448"/>
    <cellStyle name="Calculation 2 10 50 3" xfId="38134"/>
    <cellStyle name="Calculation 2 10 51" xfId="14898"/>
    <cellStyle name="Calculation 2 10 51 2" xfId="26613"/>
    <cellStyle name="Calculation 2 10 51 2 2" xfId="47901"/>
    <cellStyle name="Calculation 2 10 51 3" xfId="38587"/>
    <cellStyle name="Calculation 2 10 52" xfId="15893"/>
    <cellStyle name="Calculation 2 10 52 2" xfId="39579"/>
    <cellStyle name="Calculation 2 10 53" xfId="27667"/>
    <cellStyle name="Calculation 2 10 54" xfId="30265"/>
    <cellStyle name="Calculation 2 10 6" xfId="221"/>
    <cellStyle name="Calculation 2 10 6 2" xfId="11333"/>
    <cellStyle name="Calculation 2 10 6 2 2" xfId="23538"/>
    <cellStyle name="Calculation 2 10 6 2 2 2" xfId="44826"/>
    <cellStyle name="Calculation 2 10 6 2 3" xfId="35512"/>
    <cellStyle name="Calculation 2 10 6 3" xfId="15606"/>
    <cellStyle name="Calculation 2 10 6 3 2" xfId="27321"/>
    <cellStyle name="Calculation 2 10 6 3 2 2" xfId="48609"/>
    <cellStyle name="Calculation 2 10 6 3 3" xfId="39295"/>
    <cellStyle name="Calculation 2 10 6 4" xfId="15937"/>
    <cellStyle name="Calculation 2 10 6 4 2" xfId="39623"/>
    <cellStyle name="Calculation 2 10 6 5" xfId="27959"/>
    <cellStyle name="Calculation 2 10 6 6" xfId="30309"/>
    <cellStyle name="Calculation 2 10 7" xfId="222"/>
    <cellStyle name="Calculation 2 10 7 2" xfId="11392"/>
    <cellStyle name="Calculation 2 10 7 2 2" xfId="23596"/>
    <cellStyle name="Calculation 2 10 7 2 2 2" xfId="44884"/>
    <cellStyle name="Calculation 2 10 7 2 3" xfId="35570"/>
    <cellStyle name="Calculation 2 10 7 3" xfId="15781"/>
    <cellStyle name="Calculation 2 10 7 3 2" xfId="27496"/>
    <cellStyle name="Calculation 2 10 7 3 2 2" xfId="48784"/>
    <cellStyle name="Calculation 2 10 7 3 3" xfId="39470"/>
    <cellStyle name="Calculation 2 10 7 4" xfId="15938"/>
    <cellStyle name="Calculation 2 10 7 4 2" xfId="39624"/>
    <cellStyle name="Calculation 2 10 7 5" xfId="28013"/>
    <cellStyle name="Calculation 2 10 7 6" xfId="30310"/>
    <cellStyle name="Calculation 2 10 8" xfId="223"/>
    <cellStyle name="Calculation 2 10 8 2" xfId="11452"/>
    <cellStyle name="Calculation 2 10 8 2 2" xfId="23654"/>
    <cellStyle name="Calculation 2 10 8 2 2 2" xfId="44942"/>
    <cellStyle name="Calculation 2 10 8 2 3" xfId="35628"/>
    <cellStyle name="Calculation 2 10 8 3" xfId="15841"/>
    <cellStyle name="Calculation 2 10 8 3 2" xfId="27556"/>
    <cellStyle name="Calculation 2 10 8 3 2 2" xfId="48844"/>
    <cellStyle name="Calculation 2 10 8 3 3" xfId="39530"/>
    <cellStyle name="Calculation 2 10 8 4" xfId="15939"/>
    <cellStyle name="Calculation 2 10 8 4 2" xfId="39625"/>
    <cellStyle name="Calculation 2 10 8 5" xfId="28066"/>
    <cellStyle name="Calculation 2 10 8 6" xfId="30311"/>
    <cellStyle name="Calculation 2 10 9" xfId="224"/>
    <cellStyle name="Calculation 2 10 9 2" xfId="11516"/>
    <cellStyle name="Calculation 2 10 9 2 2" xfId="23713"/>
    <cellStyle name="Calculation 2 10 9 2 2 2" xfId="45001"/>
    <cellStyle name="Calculation 2 10 9 2 3" xfId="35687"/>
    <cellStyle name="Calculation 2 10 9 3" xfId="15940"/>
    <cellStyle name="Calculation 2 10 9 3 2" xfId="39626"/>
    <cellStyle name="Calculation 2 10 9 4" xfId="28119"/>
    <cellStyle name="Calculation 2 10 9 5" xfId="30312"/>
    <cellStyle name="Calculation 2 11" xfId="225"/>
    <cellStyle name="Calculation 2 11 2" xfId="9794"/>
    <cellStyle name="Calculation 2 11 2 2" xfId="21999"/>
    <cellStyle name="Calculation 2 11 2 2 2" xfId="43287"/>
    <cellStyle name="Calculation 2 11 2 3" xfId="33973"/>
    <cellStyle name="Calculation 2 11 3" xfId="9954"/>
    <cellStyle name="Calculation 2 11 3 2" xfId="22159"/>
    <cellStyle name="Calculation 2 11 3 2 2" xfId="43447"/>
    <cellStyle name="Calculation 2 11 3 3" xfId="34133"/>
    <cellStyle name="Calculation 2 11 4" xfId="9850"/>
    <cellStyle name="Calculation 2 11 4 2" xfId="22055"/>
    <cellStyle name="Calculation 2 11 4 2 2" xfId="43343"/>
    <cellStyle name="Calculation 2 11 4 3" xfId="34029"/>
    <cellStyle name="Calculation 2 11 5" xfId="8460"/>
    <cellStyle name="Calculation 2 11 5 2" xfId="20668"/>
    <cellStyle name="Calculation 2 11 5 2 2" xfId="41956"/>
    <cellStyle name="Calculation 2 11 5 3" xfId="32642"/>
    <cellStyle name="Calculation 2 11 6" xfId="14899"/>
    <cellStyle name="Calculation 2 11 6 2" xfId="26614"/>
    <cellStyle name="Calculation 2 11 6 2 2" xfId="47902"/>
    <cellStyle name="Calculation 2 11 6 3" xfId="38588"/>
    <cellStyle name="Calculation 2 11 7" xfId="15941"/>
    <cellStyle name="Calculation 2 11 7 2" xfId="39627"/>
    <cellStyle name="Calculation 2 11 8" xfId="27719"/>
    <cellStyle name="Calculation 2 11 9" xfId="30313"/>
    <cellStyle name="Calculation 2 12" xfId="226"/>
    <cellStyle name="Calculation 2 12 2" xfId="9792"/>
    <cellStyle name="Calculation 2 12 2 2" xfId="21997"/>
    <cellStyle name="Calculation 2 12 2 2 2" xfId="43285"/>
    <cellStyle name="Calculation 2 12 2 3" xfId="33971"/>
    <cellStyle name="Calculation 2 12 3" xfId="14826"/>
    <cellStyle name="Calculation 2 12 3 2" xfId="26541"/>
    <cellStyle name="Calculation 2 12 3 2 2" xfId="47829"/>
    <cellStyle name="Calculation 2 12 3 3" xfId="38515"/>
    <cellStyle name="Calculation 2 12 4" xfId="15234"/>
    <cellStyle name="Calculation 2 12 4 2" xfId="26949"/>
    <cellStyle name="Calculation 2 12 4 2 2" xfId="48237"/>
    <cellStyle name="Calculation 2 12 4 3" xfId="38923"/>
    <cellStyle name="Calculation 2 12 5" xfId="15942"/>
    <cellStyle name="Calculation 2 12 5 2" xfId="39628"/>
    <cellStyle name="Calculation 2 12 6" xfId="30243"/>
    <cellStyle name="Calculation 2 12 7" xfId="30314"/>
    <cellStyle name="Calculation 2 13" xfId="227"/>
    <cellStyle name="Calculation 2 13 2" xfId="9956"/>
    <cellStyle name="Calculation 2 13 2 2" xfId="22161"/>
    <cellStyle name="Calculation 2 13 2 2 2" xfId="43449"/>
    <cellStyle name="Calculation 2 13 2 3" xfId="34135"/>
    <cellStyle name="Calculation 2 13 3" xfId="11361"/>
    <cellStyle name="Calculation 2 13 3 2" xfId="23566"/>
    <cellStyle name="Calculation 2 13 3 2 2" xfId="44854"/>
    <cellStyle name="Calculation 2 13 3 3" xfId="35540"/>
    <cellStyle name="Calculation 2 13 4" xfId="15539"/>
    <cellStyle name="Calculation 2 13 4 2" xfId="27254"/>
    <cellStyle name="Calculation 2 13 4 2 2" xfId="48542"/>
    <cellStyle name="Calculation 2 13 4 3" xfId="39228"/>
    <cellStyle name="Calculation 2 13 5" xfId="15943"/>
    <cellStyle name="Calculation 2 13 5 2" xfId="39629"/>
    <cellStyle name="Calculation 2 13 6" xfId="30242"/>
    <cellStyle name="Calculation 2 13 7" xfId="30315"/>
    <cellStyle name="Calculation 2 14" xfId="228"/>
    <cellStyle name="Calculation 2 14 2" xfId="9849"/>
    <cellStyle name="Calculation 2 14 2 2" xfId="22054"/>
    <cellStyle name="Calculation 2 14 2 2 2" xfId="43342"/>
    <cellStyle name="Calculation 2 14 2 3" xfId="34028"/>
    <cellStyle name="Calculation 2 14 3" xfId="15213"/>
    <cellStyle name="Calculation 2 14 3 2" xfId="26928"/>
    <cellStyle name="Calculation 2 14 3 2 2" xfId="48216"/>
    <cellStyle name="Calculation 2 14 3 3" xfId="38902"/>
    <cellStyle name="Calculation 2 14 4" xfId="15944"/>
    <cellStyle name="Calculation 2 14 4 2" xfId="39630"/>
    <cellStyle name="Calculation 2 14 5" xfId="30316"/>
    <cellStyle name="Calculation 2 15" xfId="229"/>
    <cellStyle name="Calculation 2 15 2" xfId="15553"/>
    <cellStyle name="Calculation 2 15 2 2" xfId="27268"/>
    <cellStyle name="Calculation 2 15 2 2 2" xfId="48556"/>
    <cellStyle name="Calculation 2 15 2 3" xfId="39242"/>
    <cellStyle name="Calculation 2 15 3" xfId="15945"/>
    <cellStyle name="Calculation 2 15 3 2" xfId="39631"/>
    <cellStyle name="Calculation 2 15 4" xfId="30317"/>
    <cellStyle name="Calculation 2 16" xfId="230"/>
    <cellStyle name="Calculation 2 16 2" xfId="15601"/>
    <cellStyle name="Calculation 2 16 2 2" xfId="27316"/>
    <cellStyle name="Calculation 2 16 2 2 2" xfId="48604"/>
    <cellStyle name="Calculation 2 16 2 3" xfId="39290"/>
    <cellStyle name="Calculation 2 16 3" xfId="15946"/>
    <cellStyle name="Calculation 2 16 3 2" xfId="39632"/>
    <cellStyle name="Calculation 2 16 4" xfId="30318"/>
    <cellStyle name="Calculation 2 17" xfId="231"/>
    <cellStyle name="Calculation 2 17 2" xfId="15673"/>
    <cellStyle name="Calculation 2 17 2 2" xfId="27388"/>
    <cellStyle name="Calculation 2 17 2 2 2" xfId="48676"/>
    <cellStyle name="Calculation 2 17 2 3" xfId="39362"/>
    <cellStyle name="Calculation 2 17 3" xfId="15947"/>
    <cellStyle name="Calculation 2 17 3 2" xfId="39633"/>
    <cellStyle name="Calculation 2 17 4" xfId="30319"/>
    <cellStyle name="Calculation 2 18" xfId="232"/>
    <cellStyle name="Calculation 2 18 2" xfId="15674"/>
    <cellStyle name="Calculation 2 18 2 2" xfId="27389"/>
    <cellStyle name="Calculation 2 18 2 2 2" xfId="48677"/>
    <cellStyle name="Calculation 2 18 2 3" xfId="39363"/>
    <cellStyle name="Calculation 2 18 3" xfId="15948"/>
    <cellStyle name="Calculation 2 18 3 2" xfId="39634"/>
    <cellStyle name="Calculation 2 18 4" xfId="30320"/>
    <cellStyle name="Calculation 2 19" xfId="233"/>
    <cellStyle name="Calculation 2 19 2" xfId="15780"/>
    <cellStyle name="Calculation 2 19 2 2" xfId="27495"/>
    <cellStyle name="Calculation 2 19 2 2 2" xfId="48783"/>
    <cellStyle name="Calculation 2 19 2 3" xfId="39469"/>
    <cellStyle name="Calculation 2 19 3" xfId="15949"/>
    <cellStyle name="Calculation 2 19 3 2" xfId="39635"/>
    <cellStyle name="Calculation 2 19 4" xfId="30321"/>
    <cellStyle name="Calculation 2 2" xfId="234"/>
    <cellStyle name="Calculation 2 2 10" xfId="235"/>
    <cellStyle name="Calculation 2 2 10 2" xfId="11488"/>
    <cellStyle name="Calculation 2 2 10 2 2" xfId="23688"/>
    <cellStyle name="Calculation 2 2 10 2 2 2" xfId="44976"/>
    <cellStyle name="Calculation 2 2 10 2 3" xfId="35662"/>
    <cellStyle name="Calculation 2 2 10 3" xfId="15951"/>
    <cellStyle name="Calculation 2 2 10 3 2" xfId="39637"/>
    <cellStyle name="Calculation 2 2 10 4" xfId="28097"/>
    <cellStyle name="Calculation 2 2 10 5" xfId="30323"/>
    <cellStyle name="Calculation 2 2 11" xfId="236"/>
    <cellStyle name="Calculation 2 2 11 2" xfId="11551"/>
    <cellStyle name="Calculation 2 2 11 2 2" xfId="23744"/>
    <cellStyle name="Calculation 2 2 11 2 2 2" xfId="45032"/>
    <cellStyle name="Calculation 2 2 11 2 3" xfId="35718"/>
    <cellStyle name="Calculation 2 2 11 3" xfId="15952"/>
    <cellStyle name="Calculation 2 2 11 3 2" xfId="39638"/>
    <cellStyle name="Calculation 2 2 11 4" xfId="28150"/>
    <cellStyle name="Calculation 2 2 11 5" xfId="30324"/>
    <cellStyle name="Calculation 2 2 12" xfId="237"/>
    <cellStyle name="Calculation 2 2 12 2" xfId="11617"/>
    <cellStyle name="Calculation 2 2 12 2 2" xfId="23801"/>
    <cellStyle name="Calculation 2 2 12 2 2 2" xfId="45089"/>
    <cellStyle name="Calculation 2 2 12 2 3" xfId="35775"/>
    <cellStyle name="Calculation 2 2 12 3" xfId="15953"/>
    <cellStyle name="Calculation 2 2 12 3 2" xfId="39639"/>
    <cellStyle name="Calculation 2 2 12 4" xfId="28201"/>
    <cellStyle name="Calculation 2 2 12 5" xfId="30325"/>
    <cellStyle name="Calculation 2 2 13" xfId="238"/>
    <cellStyle name="Calculation 2 2 13 2" xfId="11687"/>
    <cellStyle name="Calculation 2 2 13 2 2" xfId="23859"/>
    <cellStyle name="Calculation 2 2 13 2 2 2" xfId="45147"/>
    <cellStyle name="Calculation 2 2 13 2 3" xfId="35833"/>
    <cellStyle name="Calculation 2 2 13 3" xfId="15954"/>
    <cellStyle name="Calculation 2 2 13 3 2" xfId="39640"/>
    <cellStyle name="Calculation 2 2 13 4" xfId="28252"/>
    <cellStyle name="Calculation 2 2 13 5" xfId="30326"/>
    <cellStyle name="Calculation 2 2 14" xfId="239"/>
    <cellStyle name="Calculation 2 2 14 2" xfId="11893"/>
    <cellStyle name="Calculation 2 2 14 2 2" xfId="24032"/>
    <cellStyle name="Calculation 2 2 14 2 2 2" xfId="45320"/>
    <cellStyle name="Calculation 2 2 14 2 3" xfId="36006"/>
    <cellStyle name="Calculation 2 2 14 3" xfId="15955"/>
    <cellStyle name="Calculation 2 2 14 3 2" xfId="39641"/>
    <cellStyle name="Calculation 2 2 14 4" xfId="28403"/>
    <cellStyle name="Calculation 2 2 14 5" xfId="30327"/>
    <cellStyle name="Calculation 2 2 15" xfId="240"/>
    <cellStyle name="Calculation 2 2 15 2" xfId="11991"/>
    <cellStyle name="Calculation 2 2 15 2 2" xfId="24115"/>
    <cellStyle name="Calculation 2 2 15 2 2 2" xfId="45403"/>
    <cellStyle name="Calculation 2 2 15 2 3" xfId="36089"/>
    <cellStyle name="Calculation 2 2 15 3" xfId="15956"/>
    <cellStyle name="Calculation 2 2 15 3 2" xfId="39642"/>
    <cellStyle name="Calculation 2 2 15 4" xfId="28475"/>
    <cellStyle name="Calculation 2 2 15 5" xfId="30328"/>
    <cellStyle name="Calculation 2 2 16" xfId="241"/>
    <cellStyle name="Calculation 2 2 16 2" xfId="12072"/>
    <cellStyle name="Calculation 2 2 16 2 2" xfId="24183"/>
    <cellStyle name="Calculation 2 2 16 2 2 2" xfId="45471"/>
    <cellStyle name="Calculation 2 2 16 2 3" xfId="36157"/>
    <cellStyle name="Calculation 2 2 16 3" xfId="15957"/>
    <cellStyle name="Calculation 2 2 16 3 2" xfId="39643"/>
    <cellStyle name="Calculation 2 2 16 4" xfId="28529"/>
    <cellStyle name="Calculation 2 2 16 5" xfId="30329"/>
    <cellStyle name="Calculation 2 2 17" xfId="242"/>
    <cellStyle name="Calculation 2 2 17 2" xfId="12152"/>
    <cellStyle name="Calculation 2 2 17 2 2" xfId="24250"/>
    <cellStyle name="Calculation 2 2 17 2 2 2" xfId="45538"/>
    <cellStyle name="Calculation 2 2 17 2 3" xfId="36224"/>
    <cellStyle name="Calculation 2 2 17 3" xfId="15958"/>
    <cellStyle name="Calculation 2 2 17 3 2" xfId="39644"/>
    <cellStyle name="Calculation 2 2 17 4" xfId="28584"/>
    <cellStyle name="Calculation 2 2 17 5" xfId="30330"/>
    <cellStyle name="Calculation 2 2 18" xfId="243"/>
    <cellStyle name="Calculation 2 2 18 2" xfId="12225"/>
    <cellStyle name="Calculation 2 2 18 2 2" xfId="24311"/>
    <cellStyle name="Calculation 2 2 18 2 2 2" xfId="45599"/>
    <cellStyle name="Calculation 2 2 18 2 3" xfId="36285"/>
    <cellStyle name="Calculation 2 2 18 3" xfId="15959"/>
    <cellStyle name="Calculation 2 2 18 3 2" xfId="39645"/>
    <cellStyle name="Calculation 2 2 18 4" xfId="28639"/>
    <cellStyle name="Calculation 2 2 18 5" xfId="30331"/>
    <cellStyle name="Calculation 2 2 19" xfId="244"/>
    <cellStyle name="Calculation 2 2 19 2" xfId="12294"/>
    <cellStyle name="Calculation 2 2 19 2 2" xfId="24368"/>
    <cellStyle name="Calculation 2 2 19 2 2 2" xfId="45656"/>
    <cellStyle name="Calculation 2 2 19 2 3" xfId="36342"/>
    <cellStyle name="Calculation 2 2 19 3" xfId="15960"/>
    <cellStyle name="Calculation 2 2 19 3 2" xfId="39646"/>
    <cellStyle name="Calculation 2 2 19 4" xfId="28693"/>
    <cellStyle name="Calculation 2 2 19 5" xfId="30332"/>
    <cellStyle name="Calculation 2 2 2" xfId="245"/>
    <cellStyle name="Calculation 2 2 2 2" xfId="9795"/>
    <cellStyle name="Calculation 2 2 2 2 2" xfId="22000"/>
    <cellStyle name="Calculation 2 2 2 2 2 2" xfId="43288"/>
    <cellStyle name="Calculation 2 2 2 2 3" xfId="33974"/>
    <cellStyle name="Calculation 2 2 2 3" xfId="15223"/>
    <cellStyle name="Calculation 2 2 2 3 2" xfId="26938"/>
    <cellStyle name="Calculation 2 2 2 3 2 2" xfId="48226"/>
    <cellStyle name="Calculation 2 2 2 3 3" xfId="38912"/>
    <cellStyle name="Calculation 2 2 2 4" xfId="15961"/>
    <cellStyle name="Calculation 2 2 2 4 2" xfId="39647"/>
    <cellStyle name="Calculation 2 2 2 5" xfId="27720"/>
    <cellStyle name="Calculation 2 2 2 6" xfId="30333"/>
    <cellStyle name="Calculation 2 2 20" xfId="246"/>
    <cellStyle name="Calculation 2 2 20 2" xfId="12364"/>
    <cellStyle name="Calculation 2 2 20 2 2" xfId="24427"/>
    <cellStyle name="Calculation 2 2 20 2 2 2" xfId="45715"/>
    <cellStyle name="Calculation 2 2 20 2 3" xfId="36401"/>
    <cellStyle name="Calculation 2 2 20 3" xfId="15962"/>
    <cellStyle name="Calculation 2 2 20 3 2" xfId="39648"/>
    <cellStyle name="Calculation 2 2 20 4" xfId="28746"/>
    <cellStyle name="Calculation 2 2 20 5" xfId="30334"/>
    <cellStyle name="Calculation 2 2 21" xfId="247"/>
    <cellStyle name="Calculation 2 2 21 2" xfId="12408"/>
    <cellStyle name="Calculation 2 2 21 2 2" xfId="24462"/>
    <cellStyle name="Calculation 2 2 21 2 2 2" xfId="45750"/>
    <cellStyle name="Calculation 2 2 21 2 3" xfId="36436"/>
    <cellStyle name="Calculation 2 2 21 3" xfId="15963"/>
    <cellStyle name="Calculation 2 2 21 3 2" xfId="39649"/>
    <cellStyle name="Calculation 2 2 21 4" xfId="28781"/>
    <cellStyle name="Calculation 2 2 21 5" xfId="30335"/>
    <cellStyle name="Calculation 2 2 22" xfId="248"/>
    <cellStyle name="Calculation 2 2 22 2" xfId="11962"/>
    <cellStyle name="Calculation 2 2 22 2 2" xfId="24088"/>
    <cellStyle name="Calculation 2 2 22 2 2 2" xfId="45376"/>
    <cellStyle name="Calculation 2 2 22 2 3" xfId="36062"/>
    <cellStyle name="Calculation 2 2 22 3" xfId="15964"/>
    <cellStyle name="Calculation 2 2 22 3 2" xfId="39650"/>
    <cellStyle name="Calculation 2 2 22 4" xfId="28454"/>
    <cellStyle name="Calculation 2 2 22 5" xfId="30336"/>
    <cellStyle name="Calculation 2 2 23" xfId="249"/>
    <cellStyle name="Calculation 2 2 23 2" xfId="12582"/>
    <cellStyle name="Calculation 2 2 23 2 2" xfId="24610"/>
    <cellStyle name="Calculation 2 2 23 2 2 2" xfId="45898"/>
    <cellStyle name="Calculation 2 2 23 2 3" xfId="36584"/>
    <cellStyle name="Calculation 2 2 23 3" xfId="15965"/>
    <cellStyle name="Calculation 2 2 23 3 2" xfId="39651"/>
    <cellStyle name="Calculation 2 2 23 4" xfId="28909"/>
    <cellStyle name="Calculation 2 2 23 5" xfId="30337"/>
    <cellStyle name="Calculation 2 2 24" xfId="250"/>
    <cellStyle name="Calculation 2 2 24 2" xfId="12659"/>
    <cellStyle name="Calculation 2 2 24 2 2" xfId="24675"/>
    <cellStyle name="Calculation 2 2 24 2 2 2" xfId="45963"/>
    <cellStyle name="Calculation 2 2 24 2 3" xfId="36649"/>
    <cellStyle name="Calculation 2 2 24 3" xfId="15966"/>
    <cellStyle name="Calculation 2 2 24 3 2" xfId="39652"/>
    <cellStyle name="Calculation 2 2 24 4" xfId="28964"/>
    <cellStyle name="Calculation 2 2 24 5" xfId="30338"/>
    <cellStyle name="Calculation 2 2 25" xfId="251"/>
    <cellStyle name="Calculation 2 2 25 2" xfId="12734"/>
    <cellStyle name="Calculation 2 2 25 2 2" xfId="24738"/>
    <cellStyle name="Calculation 2 2 25 2 2 2" xfId="46026"/>
    <cellStyle name="Calculation 2 2 25 2 3" xfId="36712"/>
    <cellStyle name="Calculation 2 2 25 3" xfId="15967"/>
    <cellStyle name="Calculation 2 2 25 3 2" xfId="39653"/>
    <cellStyle name="Calculation 2 2 25 4" xfId="29018"/>
    <cellStyle name="Calculation 2 2 25 5" xfId="30339"/>
    <cellStyle name="Calculation 2 2 26" xfId="252"/>
    <cellStyle name="Calculation 2 2 26 2" xfId="12802"/>
    <cellStyle name="Calculation 2 2 26 2 2" xfId="24795"/>
    <cellStyle name="Calculation 2 2 26 2 2 2" xfId="46083"/>
    <cellStyle name="Calculation 2 2 26 2 3" xfId="36769"/>
    <cellStyle name="Calculation 2 2 26 3" xfId="15968"/>
    <cellStyle name="Calculation 2 2 26 3 2" xfId="39654"/>
    <cellStyle name="Calculation 2 2 26 4" xfId="29071"/>
    <cellStyle name="Calculation 2 2 26 5" xfId="30340"/>
    <cellStyle name="Calculation 2 2 27" xfId="253"/>
    <cellStyle name="Calculation 2 2 27 2" xfId="12851"/>
    <cellStyle name="Calculation 2 2 27 2 2" xfId="24833"/>
    <cellStyle name="Calculation 2 2 27 2 2 2" xfId="46121"/>
    <cellStyle name="Calculation 2 2 27 2 3" xfId="36807"/>
    <cellStyle name="Calculation 2 2 27 3" xfId="15969"/>
    <cellStyle name="Calculation 2 2 27 3 2" xfId="39655"/>
    <cellStyle name="Calculation 2 2 27 4" xfId="29106"/>
    <cellStyle name="Calculation 2 2 27 5" xfId="30341"/>
    <cellStyle name="Calculation 2 2 28" xfId="254"/>
    <cellStyle name="Calculation 2 2 28 2" xfId="12383"/>
    <cellStyle name="Calculation 2 2 28 2 2" xfId="24443"/>
    <cellStyle name="Calculation 2 2 28 2 2 2" xfId="45731"/>
    <cellStyle name="Calculation 2 2 28 2 3" xfId="36417"/>
    <cellStyle name="Calculation 2 2 28 3" xfId="15970"/>
    <cellStyle name="Calculation 2 2 28 3 2" xfId="39656"/>
    <cellStyle name="Calculation 2 2 28 4" xfId="28761"/>
    <cellStyle name="Calculation 2 2 28 5" xfId="30342"/>
    <cellStyle name="Calculation 2 2 29" xfId="255"/>
    <cellStyle name="Calculation 2 2 29 2" xfId="13030"/>
    <cellStyle name="Calculation 2 2 29 2 2" xfId="24987"/>
    <cellStyle name="Calculation 2 2 29 2 2 2" xfId="46275"/>
    <cellStyle name="Calculation 2 2 29 2 3" xfId="36961"/>
    <cellStyle name="Calculation 2 2 29 3" xfId="15971"/>
    <cellStyle name="Calculation 2 2 29 3 2" xfId="39657"/>
    <cellStyle name="Calculation 2 2 29 4" xfId="29233"/>
    <cellStyle name="Calculation 2 2 29 5" xfId="30343"/>
    <cellStyle name="Calculation 2 2 3" xfId="256"/>
    <cellStyle name="Calculation 2 2 3 2" xfId="9953"/>
    <cellStyle name="Calculation 2 2 3 2 2" xfId="22158"/>
    <cellStyle name="Calculation 2 2 3 2 2 2" xfId="43446"/>
    <cellStyle name="Calculation 2 2 3 2 3" xfId="34132"/>
    <cellStyle name="Calculation 2 2 3 3" xfId="15216"/>
    <cellStyle name="Calculation 2 2 3 3 2" xfId="26931"/>
    <cellStyle name="Calculation 2 2 3 3 2 2" xfId="48219"/>
    <cellStyle name="Calculation 2 2 3 3 3" xfId="38905"/>
    <cellStyle name="Calculation 2 2 3 4" xfId="15972"/>
    <cellStyle name="Calculation 2 2 3 4 2" xfId="39658"/>
    <cellStyle name="Calculation 2 2 3 5" xfId="27819"/>
    <cellStyle name="Calculation 2 2 3 6" xfId="30344"/>
    <cellStyle name="Calculation 2 2 30" xfId="257"/>
    <cellStyle name="Calculation 2 2 30 2" xfId="13099"/>
    <cellStyle name="Calculation 2 2 30 2 2" xfId="25044"/>
    <cellStyle name="Calculation 2 2 30 2 2 2" xfId="46332"/>
    <cellStyle name="Calculation 2 2 30 2 3" xfId="37018"/>
    <cellStyle name="Calculation 2 2 30 3" xfId="15973"/>
    <cellStyle name="Calculation 2 2 30 3 2" xfId="39659"/>
    <cellStyle name="Calculation 2 2 30 4" xfId="29287"/>
    <cellStyle name="Calculation 2 2 30 5" xfId="30345"/>
    <cellStyle name="Calculation 2 2 31" xfId="258"/>
    <cellStyle name="Calculation 2 2 31 2" xfId="13179"/>
    <cellStyle name="Calculation 2 2 31 2 2" xfId="25110"/>
    <cellStyle name="Calculation 2 2 31 2 2 2" xfId="46398"/>
    <cellStyle name="Calculation 2 2 31 2 3" xfId="37084"/>
    <cellStyle name="Calculation 2 2 31 3" xfId="15974"/>
    <cellStyle name="Calculation 2 2 31 3 2" xfId="39660"/>
    <cellStyle name="Calculation 2 2 31 4" xfId="29342"/>
    <cellStyle name="Calculation 2 2 31 5" xfId="30346"/>
    <cellStyle name="Calculation 2 2 32" xfId="259"/>
    <cellStyle name="Calculation 2 2 32 2" xfId="13253"/>
    <cellStyle name="Calculation 2 2 32 2 2" xfId="25171"/>
    <cellStyle name="Calculation 2 2 32 2 2 2" xfId="46459"/>
    <cellStyle name="Calculation 2 2 32 2 3" xfId="37145"/>
    <cellStyle name="Calculation 2 2 32 3" xfId="15975"/>
    <cellStyle name="Calculation 2 2 32 3 2" xfId="39661"/>
    <cellStyle name="Calculation 2 2 32 4" xfId="29397"/>
    <cellStyle name="Calculation 2 2 32 5" xfId="30347"/>
    <cellStyle name="Calculation 2 2 33" xfId="260"/>
    <cellStyle name="Calculation 2 2 33 2" xfId="13329"/>
    <cellStyle name="Calculation 2 2 33 2 2" xfId="25233"/>
    <cellStyle name="Calculation 2 2 33 2 2 2" xfId="46521"/>
    <cellStyle name="Calculation 2 2 33 2 3" xfId="37207"/>
    <cellStyle name="Calculation 2 2 33 3" xfId="15976"/>
    <cellStyle name="Calculation 2 2 33 3 2" xfId="39662"/>
    <cellStyle name="Calculation 2 2 33 4" xfId="29453"/>
    <cellStyle name="Calculation 2 2 33 5" xfId="30348"/>
    <cellStyle name="Calculation 2 2 34" xfId="261"/>
    <cellStyle name="Calculation 2 2 34 2" xfId="13407"/>
    <cellStyle name="Calculation 2 2 34 2 2" xfId="25296"/>
    <cellStyle name="Calculation 2 2 34 2 2 2" xfId="46584"/>
    <cellStyle name="Calculation 2 2 34 2 3" xfId="37270"/>
    <cellStyle name="Calculation 2 2 34 3" xfId="15977"/>
    <cellStyle name="Calculation 2 2 34 3 2" xfId="39663"/>
    <cellStyle name="Calculation 2 2 34 4" xfId="29508"/>
    <cellStyle name="Calculation 2 2 34 5" xfId="30349"/>
    <cellStyle name="Calculation 2 2 35" xfId="262"/>
    <cellStyle name="Calculation 2 2 35 2" xfId="13482"/>
    <cellStyle name="Calculation 2 2 35 2 2" xfId="25356"/>
    <cellStyle name="Calculation 2 2 35 2 2 2" xfId="46644"/>
    <cellStyle name="Calculation 2 2 35 2 3" xfId="37330"/>
    <cellStyle name="Calculation 2 2 35 3" xfId="15978"/>
    <cellStyle name="Calculation 2 2 35 3 2" xfId="39664"/>
    <cellStyle name="Calculation 2 2 35 4" xfId="29560"/>
    <cellStyle name="Calculation 2 2 35 5" xfId="30350"/>
    <cellStyle name="Calculation 2 2 36" xfId="263"/>
    <cellStyle name="Calculation 2 2 36 2" xfId="13529"/>
    <cellStyle name="Calculation 2 2 36 2 2" xfId="25391"/>
    <cellStyle name="Calculation 2 2 36 2 2 2" xfId="46679"/>
    <cellStyle name="Calculation 2 2 36 2 3" xfId="37365"/>
    <cellStyle name="Calculation 2 2 36 3" xfId="15979"/>
    <cellStyle name="Calculation 2 2 36 3 2" xfId="39665"/>
    <cellStyle name="Calculation 2 2 36 4" xfId="29595"/>
    <cellStyle name="Calculation 2 2 36 5" xfId="30351"/>
    <cellStyle name="Calculation 2 2 37" xfId="264"/>
    <cellStyle name="Calculation 2 2 37 2" xfId="13628"/>
    <cellStyle name="Calculation 2 2 37 2 2" xfId="25475"/>
    <cellStyle name="Calculation 2 2 37 2 2 2" xfId="46763"/>
    <cellStyle name="Calculation 2 2 37 2 3" xfId="37449"/>
    <cellStyle name="Calculation 2 2 37 3" xfId="15980"/>
    <cellStyle name="Calculation 2 2 37 3 2" xfId="39666"/>
    <cellStyle name="Calculation 2 2 37 4" xfId="29669"/>
    <cellStyle name="Calculation 2 2 37 5" xfId="30352"/>
    <cellStyle name="Calculation 2 2 38" xfId="265"/>
    <cellStyle name="Calculation 2 2 38 2" xfId="13697"/>
    <cellStyle name="Calculation 2 2 38 2 2" xfId="25532"/>
    <cellStyle name="Calculation 2 2 38 2 2 2" xfId="46820"/>
    <cellStyle name="Calculation 2 2 38 2 3" xfId="37506"/>
    <cellStyle name="Calculation 2 2 38 3" xfId="15981"/>
    <cellStyle name="Calculation 2 2 38 3 2" xfId="39667"/>
    <cellStyle name="Calculation 2 2 38 4" xfId="29722"/>
    <cellStyle name="Calculation 2 2 38 5" xfId="30353"/>
    <cellStyle name="Calculation 2 2 39" xfId="266"/>
    <cellStyle name="Calculation 2 2 39 2" xfId="13773"/>
    <cellStyle name="Calculation 2 2 39 2 2" xfId="25597"/>
    <cellStyle name="Calculation 2 2 39 2 2 2" xfId="46885"/>
    <cellStyle name="Calculation 2 2 39 2 3" xfId="37571"/>
    <cellStyle name="Calculation 2 2 39 3" xfId="15982"/>
    <cellStyle name="Calculation 2 2 39 3 2" xfId="39668"/>
    <cellStyle name="Calculation 2 2 39 4" xfId="29777"/>
    <cellStyle name="Calculation 2 2 39 5" xfId="30354"/>
    <cellStyle name="Calculation 2 2 4" xfId="267"/>
    <cellStyle name="Calculation 2 2 4 2" xfId="10353"/>
    <cellStyle name="Calculation 2 2 4 2 2" xfId="22558"/>
    <cellStyle name="Calculation 2 2 4 2 2 2" xfId="43846"/>
    <cellStyle name="Calculation 2 2 4 2 3" xfId="34532"/>
    <cellStyle name="Calculation 2 2 4 3" xfId="15530"/>
    <cellStyle name="Calculation 2 2 4 3 2" xfId="27245"/>
    <cellStyle name="Calculation 2 2 4 3 2 2" xfId="48533"/>
    <cellStyle name="Calculation 2 2 4 3 3" xfId="39219"/>
    <cellStyle name="Calculation 2 2 4 4" xfId="15983"/>
    <cellStyle name="Calculation 2 2 4 4 2" xfId="39669"/>
    <cellStyle name="Calculation 2 2 4 5" xfId="27732"/>
    <cellStyle name="Calculation 2 2 4 6" xfId="30355"/>
    <cellStyle name="Calculation 2 2 40" xfId="268"/>
    <cellStyle name="Calculation 2 2 40 2" xfId="13844"/>
    <cellStyle name="Calculation 2 2 40 2 2" xfId="25656"/>
    <cellStyle name="Calculation 2 2 40 2 2 2" xfId="46944"/>
    <cellStyle name="Calculation 2 2 40 2 3" xfId="37630"/>
    <cellStyle name="Calculation 2 2 40 3" xfId="15984"/>
    <cellStyle name="Calculation 2 2 40 3 2" xfId="39670"/>
    <cellStyle name="Calculation 2 2 40 4" xfId="29829"/>
    <cellStyle name="Calculation 2 2 40 5" xfId="30356"/>
    <cellStyle name="Calculation 2 2 41" xfId="269"/>
    <cellStyle name="Calculation 2 2 41 2" xfId="13922"/>
    <cellStyle name="Calculation 2 2 41 2 2" xfId="25721"/>
    <cellStyle name="Calculation 2 2 41 2 2 2" xfId="47009"/>
    <cellStyle name="Calculation 2 2 41 2 3" xfId="37695"/>
    <cellStyle name="Calculation 2 2 41 3" xfId="15985"/>
    <cellStyle name="Calculation 2 2 41 3 2" xfId="39671"/>
    <cellStyle name="Calculation 2 2 41 4" xfId="29883"/>
    <cellStyle name="Calculation 2 2 41 5" xfId="30357"/>
    <cellStyle name="Calculation 2 2 42" xfId="270"/>
    <cellStyle name="Calculation 2 2 42 2" xfId="13988"/>
    <cellStyle name="Calculation 2 2 42 2 2" xfId="25773"/>
    <cellStyle name="Calculation 2 2 42 2 2 2" xfId="47061"/>
    <cellStyle name="Calculation 2 2 42 2 3" xfId="37747"/>
    <cellStyle name="Calculation 2 2 42 3" xfId="15986"/>
    <cellStyle name="Calculation 2 2 42 3 2" xfId="39672"/>
    <cellStyle name="Calculation 2 2 42 4" xfId="29933"/>
    <cellStyle name="Calculation 2 2 42 5" xfId="30358"/>
    <cellStyle name="Calculation 2 2 43" xfId="271"/>
    <cellStyle name="Calculation 2 2 43 2" xfId="14035"/>
    <cellStyle name="Calculation 2 2 43 2 2" xfId="25811"/>
    <cellStyle name="Calculation 2 2 43 2 2 2" xfId="47099"/>
    <cellStyle name="Calculation 2 2 43 2 3" xfId="37785"/>
    <cellStyle name="Calculation 2 2 43 3" xfId="15987"/>
    <cellStyle name="Calculation 2 2 43 3 2" xfId="39673"/>
    <cellStyle name="Calculation 2 2 43 4" xfId="29970"/>
    <cellStyle name="Calculation 2 2 43 5" xfId="30359"/>
    <cellStyle name="Calculation 2 2 44" xfId="272"/>
    <cellStyle name="Calculation 2 2 44 2" xfId="14131"/>
    <cellStyle name="Calculation 2 2 44 2 2" xfId="25892"/>
    <cellStyle name="Calculation 2 2 44 2 2 2" xfId="47180"/>
    <cellStyle name="Calculation 2 2 44 2 3" xfId="37866"/>
    <cellStyle name="Calculation 2 2 44 3" xfId="15988"/>
    <cellStyle name="Calculation 2 2 44 3 2" xfId="39674"/>
    <cellStyle name="Calculation 2 2 44 4" xfId="30041"/>
    <cellStyle name="Calculation 2 2 44 5" xfId="30360"/>
    <cellStyle name="Calculation 2 2 45" xfId="273"/>
    <cellStyle name="Calculation 2 2 45 2" xfId="14199"/>
    <cellStyle name="Calculation 2 2 45 2 2" xfId="25950"/>
    <cellStyle name="Calculation 2 2 45 2 2 2" xfId="47238"/>
    <cellStyle name="Calculation 2 2 45 2 3" xfId="37924"/>
    <cellStyle name="Calculation 2 2 45 3" xfId="15989"/>
    <cellStyle name="Calculation 2 2 45 3 2" xfId="39675"/>
    <cellStyle name="Calculation 2 2 45 4" xfId="30089"/>
    <cellStyle name="Calculation 2 2 45 5" xfId="30361"/>
    <cellStyle name="Calculation 2 2 46" xfId="274"/>
    <cellStyle name="Calculation 2 2 46 2" xfId="14261"/>
    <cellStyle name="Calculation 2 2 46 2 2" xfId="26003"/>
    <cellStyle name="Calculation 2 2 46 2 2 2" xfId="47291"/>
    <cellStyle name="Calculation 2 2 46 2 3" xfId="37977"/>
    <cellStyle name="Calculation 2 2 46 3" xfId="15990"/>
    <cellStyle name="Calculation 2 2 46 3 2" xfId="39676"/>
    <cellStyle name="Calculation 2 2 46 4" xfId="30136"/>
    <cellStyle name="Calculation 2 2 46 5" xfId="30362"/>
    <cellStyle name="Calculation 2 2 47" xfId="275"/>
    <cellStyle name="Calculation 2 2 47 2" xfId="14319"/>
    <cellStyle name="Calculation 2 2 47 2 2" xfId="26052"/>
    <cellStyle name="Calculation 2 2 47 2 2 2" xfId="47340"/>
    <cellStyle name="Calculation 2 2 47 2 3" xfId="38026"/>
    <cellStyle name="Calculation 2 2 47 3" xfId="15991"/>
    <cellStyle name="Calculation 2 2 47 3 2" xfId="39677"/>
    <cellStyle name="Calculation 2 2 47 4" xfId="30177"/>
    <cellStyle name="Calculation 2 2 47 5" xfId="30363"/>
    <cellStyle name="Calculation 2 2 48" xfId="276"/>
    <cellStyle name="Calculation 2 2 48 2" xfId="14368"/>
    <cellStyle name="Calculation 2 2 48 2 2" xfId="26092"/>
    <cellStyle name="Calculation 2 2 48 2 2 2" xfId="47380"/>
    <cellStyle name="Calculation 2 2 48 2 3" xfId="38066"/>
    <cellStyle name="Calculation 2 2 48 3" xfId="15992"/>
    <cellStyle name="Calculation 2 2 48 3 2" xfId="39678"/>
    <cellStyle name="Calculation 2 2 48 4" xfId="30210"/>
    <cellStyle name="Calculation 2 2 48 5" xfId="30364"/>
    <cellStyle name="Calculation 2 2 49" xfId="8461"/>
    <cellStyle name="Calculation 2 2 49 2" xfId="20669"/>
    <cellStyle name="Calculation 2 2 49 2 2" xfId="41957"/>
    <cellStyle name="Calculation 2 2 49 3" xfId="32643"/>
    <cellStyle name="Calculation 2 2 5" xfId="277"/>
    <cellStyle name="Calculation 2 2 5 2" xfId="11284"/>
    <cellStyle name="Calculation 2 2 5 2 2" xfId="23489"/>
    <cellStyle name="Calculation 2 2 5 2 2 2" xfId="44777"/>
    <cellStyle name="Calculation 2 2 5 2 3" xfId="35463"/>
    <cellStyle name="Calculation 2 2 5 3" xfId="15467"/>
    <cellStyle name="Calculation 2 2 5 3 2" xfId="27182"/>
    <cellStyle name="Calculation 2 2 5 3 2 2" xfId="48470"/>
    <cellStyle name="Calculation 2 2 5 3 3" xfId="39156"/>
    <cellStyle name="Calculation 2 2 5 4" xfId="15993"/>
    <cellStyle name="Calculation 2 2 5 4 2" xfId="39679"/>
    <cellStyle name="Calculation 2 2 5 5" xfId="27901"/>
    <cellStyle name="Calculation 2 2 5 6" xfId="30365"/>
    <cellStyle name="Calculation 2 2 50" xfId="8419"/>
    <cellStyle name="Calculation 2 2 50 2" xfId="20629"/>
    <cellStyle name="Calculation 2 2 50 2 2" xfId="41917"/>
    <cellStyle name="Calculation 2 2 50 3" xfId="32603"/>
    <cellStyle name="Calculation 2 2 51" xfId="14900"/>
    <cellStyle name="Calculation 2 2 51 2" xfId="26615"/>
    <cellStyle name="Calculation 2 2 51 2 2" xfId="47903"/>
    <cellStyle name="Calculation 2 2 51 3" xfId="38589"/>
    <cellStyle name="Calculation 2 2 52" xfId="15950"/>
    <cellStyle name="Calculation 2 2 52 2" xfId="39636"/>
    <cellStyle name="Calculation 2 2 53" xfId="27630"/>
    <cellStyle name="Calculation 2 2 54" xfId="30322"/>
    <cellStyle name="Calculation 2 2 6" xfId="278"/>
    <cellStyle name="Calculation 2 2 6 2" xfId="8502"/>
    <cellStyle name="Calculation 2 2 6 2 2" xfId="20710"/>
    <cellStyle name="Calculation 2 2 6 2 2 2" xfId="41998"/>
    <cellStyle name="Calculation 2 2 6 2 3" xfId="32684"/>
    <cellStyle name="Calculation 2 2 6 3" xfId="15607"/>
    <cellStyle name="Calculation 2 2 6 3 2" xfId="27322"/>
    <cellStyle name="Calculation 2 2 6 3 2 2" xfId="48610"/>
    <cellStyle name="Calculation 2 2 6 3 3" xfId="39296"/>
    <cellStyle name="Calculation 2 2 6 4" xfId="15994"/>
    <cellStyle name="Calculation 2 2 6 4 2" xfId="39680"/>
    <cellStyle name="Calculation 2 2 6 5" xfId="27742"/>
    <cellStyle name="Calculation 2 2 6 6" xfId="30366"/>
    <cellStyle name="Calculation 2 2 7" xfId="279"/>
    <cellStyle name="Calculation 2 2 7 2" xfId="11314"/>
    <cellStyle name="Calculation 2 2 7 2 2" xfId="23519"/>
    <cellStyle name="Calculation 2 2 7 2 2 2" xfId="44807"/>
    <cellStyle name="Calculation 2 2 7 2 3" xfId="35493"/>
    <cellStyle name="Calculation 2 2 7 3" xfId="15782"/>
    <cellStyle name="Calculation 2 2 7 3 2" xfId="27497"/>
    <cellStyle name="Calculation 2 2 7 3 2 2" xfId="48785"/>
    <cellStyle name="Calculation 2 2 7 3 3" xfId="39471"/>
    <cellStyle name="Calculation 2 2 7 4" xfId="15995"/>
    <cellStyle name="Calculation 2 2 7 4 2" xfId="39681"/>
    <cellStyle name="Calculation 2 2 7 5" xfId="27936"/>
    <cellStyle name="Calculation 2 2 7 6" xfId="30367"/>
    <cellStyle name="Calculation 2 2 8" xfId="280"/>
    <cellStyle name="Calculation 2 2 8 2" xfId="11365"/>
    <cellStyle name="Calculation 2 2 8 2 2" xfId="23570"/>
    <cellStyle name="Calculation 2 2 8 2 2 2" xfId="44858"/>
    <cellStyle name="Calculation 2 2 8 2 3" xfId="35544"/>
    <cellStyle name="Calculation 2 2 8 3" xfId="15840"/>
    <cellStyle name="Calculation 2 2 8 3 2" xfId="27555"/>
    <cellStyle name="Calculation 2 2 8 3 2 2" xfId="48843"/>
    <cellStyle name="Calculation 2 2 8 3 3" xfId="39529"/>
    <cellStyle name="Calculation 2 2 8 4" xfId="15996"/>
    <cellStyle name="Calculation 2 2 8 4 2" xfId="39682"/>
    <cellStyle name="Calculation 2 2 8 5" xfId="27990"/>
    <cellStyle name="Calculation 2 2 8 6" xfId="30368"/>
    <cellStyle name="Calculation 2 2 9" xfId="281"/>
    <cellStyle name="Calculation 2 2 9 2" xfId="11422"/>
    <cellStyle name="Calculation 2 2 9 2 2" xfId="23626"/>
    <cellStyle name="Calculation 2 2 9 2 2 2" xfId="44914"/>
    <cellStyle name="Calculation 2 2 9 2 3" xfId="35600"/>
    <cellStyle name="Calculation 2 2 9 3" xfId="15997"/>
    <cellStyle name="Calculation 2 2 9 3 2" xfId="39683"/>
    <cellStyle name="Calculation 2 2 9 4" xfId="28044"/>
    <cellStyle name="Calculation 2 2 9 5" xfId="30369"/>
    <cellStyle name="Calculation 2 20" xfId="282"/>
    <cellStyle name="Calculation 2 20 2" xfId="15842"/>
    <cellStyle name="Calculation 2 20 2 2" xfId="27557"/>
    <cellStyle name="Calculation 2 20 2 2 2" xfId="48845"/>
    <cellStyle name="Calculation 2 20 2 3" xfId="39531"/>
    <cellStyle name="Calculation 2 20 3" xfId="15998"/>
    <cellStyle name="Calculation 2 20 3 2" xfId="39684"/>
    <cellStyle name="Calculation 2 20 4" xfId="30370"/>
    <cellStyle name="Calculation 2 21" xfId="8458"/>
    <cellStyle name="Calculation 2 21 2" xfId="20666"/>
    <cellStyle name="Calculation 2 21 2 2" xfId="41954"/>
    <cellStyle name="Calculation 2 21 3" xfId="32640"/>
    <cellStyle name="Calculation 2 22" xfId="12092"/>
    <cellStyle name="Calculation 2 22 2" xfId="24199"/>
    <cellStyle name="Calculation 2 22 2 2" xfId="45487"/>
    <cellStyle name="Calculation 2 22 3" xfId="36173"/>
    <cellStyle name="Calculation 2 23" xfId="15892"/>
    <cellStyle name="Calculation 2 23 2" xfId="39578"/>
    <cellStyle name="Calculation 2 24" xfId="27606"/>
    <cellStyle name="Calculation 2 25" xfId="30264"/>
    <cellStyle name="Calculation 2 3" xfId="283"/>
    <cellStyle name="Calculation 2 3 10" xfId="284"/>
    <cellStyle name="Calculation 2 3 10 2" xfId="11702"/>
    <cellStyle name="Calculation 2 3 10 2 2" xfId="23872"/>
    <cellStyle name="Calculation 2 3 10 2 2 2" xfId="45160"/>
    <cellStyle name="Calculation 2 3 10 2 3" xfId="35846"/>
    <cellStyle name="Calculation 2 3 10 3" xfId="16000"/>
    <cellStyle name="Calculation 2 3 10 3 2" xfId="39686"/>
    <cellStyle name="Calculation 2 3 10 4" xfId="28262"/>
    <cellStyle name="Calculation 2 3 10 5" xfId="30372"/>
    <cellStyle name="Calculation 2 3 11" xfId="285"/>
    <cellStyle name="Calculation 2 3 11 2" xfId="11769"/>
    <cellStyle name="Calculation 2 3 11 2 2" xfId="23927"/>
    <cellStyle name="Calculation 2 3 11 2 2 2" xfId="45215"/>
    <cellStyle name="Calculation 2 3 11 2 3" xfId="35901"/>
    <cellStyle name="Calculation 2 3 11 3" xfId="16001"/>
    <cellStyle name="Calculation 2 3 11 3 2" xfId="39687"/>
    <cellStyle name="Calculation 2 3 11 4" xfId="28314"/>
    <cellStyle name="Calculation 2 3 11 5" xfId="30373"/>
    <cellStyle name="Calculation 2 3 12" xfId="286"/>
    <cellStyle name="Calculation 2 3 12 2" xfId="11847"/>
    <cellStyle name="Calculation 2 3 12 2 2" xfId="23994"/>
    <cellStyle name="Calculation 2 3 12 2 2 2" xfId="45282"/>
    <cellStyle name="Calculation 2 3 12 2 3" xfId="35968"/>
    <cellStyle name="Calculation 2 3 12 3" xfId="16002"/>
    <cellStyle name="Calculation 2 3 12 3 2" xfId="39688"/>
    <cellStyle name="Calculation 2 3 12 4" xfId="28370"/>
    <cellStyle name="Calculation 2 3 12 5" xfId="30374"/>
    <cellStyle name="Calculation 2 3 13" xfId="287"/>
    <cellStyle name="Calculation 2 3 13 2" xfId="11917"/>
    <cellStyle name="Calculation 2 3 13 2 2" xfId="24053"/>
    <cellStyle name="Calculation 2 3 13 2 2 2" xfId="45341"/>
    <cellStyle name="Calculation 2 3 13 2 3" xfId="36027"/>
    <cellStyle name="Calculation 2 3 13 3" xfId="16003"/>
    <cellStyle name="Calculation 2 3 13 3 2" xfId="39689"/>
    <cellStyle name="Calculation 2 3 13 4" xfId="28423"/>
    <cellStyle name="Calculation 2 3 13 5" xfId="30375"/>
    <cellStyle name="Calculation 2 3 14" xfId="288"/>
    <cellStyle name="Calculation 2 3 14 2" xfId="11756"/>
    <cellStyle name="Calculation 2 3 14 2 2" xfId="23916"/>
    <cellStyle name="Calculation 2 3 14 2 2 2" xfId="45204"/>
    <cellStyle name="Calculation 2 3 14 2 3" xfId="35890"/>
    <cellStyle name="Calculation 2 3 14 3" xfId="16004"/>
    <cellStyle name="Calculation 2 3 14 3 2" xfId="39690"/>
    <cellStyle name="Calculation 2 3 14 4" xfId="28303"/>
    <cellStyle name="Calculation 2 3 14 5" xfId="30376"/>
    <cellStyle name="Calculation 2 3 15" xfId="289"/>
    <cellStyle name="Calculation 2 3 15 2" xfId="11829"/>
    <cellStyle name="Calculation 2 3 15 2 2" xfId="23978"/>
    <cellStyle name="Calculation 2 3 15 2 2 2" xfId="45266"/>
    <cellStyle name="Calculation 2 3 15 2 3" xfId="35952"/>
    <cellStyle name="Calculation 2 3 15 3" xfId="16005"/>
    <cellStyle name="Calculation 2 3 15 3 2" xfId="39691"/>
    <cellStyle name="Calculation 2 3 15 4" xfId="28358"/>
    <cellStyle name="Calculation 2 3 15 5" xfId="30377"/>
    <cellStyle name="Calculation 2 3 16" xfId="290"/>
    <cellStyle name="Calculation 2 3 16 2" xfId="11840"/>
    <cellStyle name="Calculation 2 3 16 2 2" xfId="23987"/>
    <cellStyle name="Calculation 2 3 16 2 2 2" xfId="45275"/>
    <cellStyle name="Calculation 2 3 16 2 3" xfId="35961"/>
    <cellStyle name="Calculation 2 3 16 3" xfId="16006"/>
    <cellStyle name="Calculation 2 3 16 3 2" xfId="39692"/>
    <cellStyle name="Calculation 2 3 16 4" xfId="28364"/>
    <cellStyle name="Calculation 2 3 16 5" xfId="30378"/>
    <cellStyle name="Calculation 2 3 17" xfId="291"/>
    <cellStyle name="Calculation 2 3 17 2" xfId="11887"/>
    <cellStyle name="Calculation 2 3 17 2 2" xfId="24026"/>
    <cellStyle name="Calculation 2 3 17 2 2 2" xfId="45314"/>
    <cellStyle name="Calculation 2 3 17 2 3" xfId="36000"/>
    <cellStyle name="Calculation 2 3 17 3" xfId="16007"/>
    <cellStyle name="Calculation 2 3 17 3 2" xfId="39693"/>
    <cellStyle name="Calculation 2 3 17 4" xfId="28397"/>
    <cellStyle name="Calculation 2 3 17 5" xfId="30379"/>
    <cellStyle name="Calculation 2 3 18" xfId="292"/>
    <cellStyle name="Calculation 2 3 18 2" xfId="11984"/>
    <cellStyle name="Calculation 2 3 18 2 2" xfId="24108"/>
    <cellStyle name="Calculation 2 3 18 2 2 2" xfId="45396"/>
    <cellStyle name="Calculation 2 3 18 2 3" xfId="36082"/>
    <cellStyle name="Calculation 2 3 18 3" xfId="16008"/>
    <cellStyle name="Calculation 2 3 18 3 2" xfId="39694"/>
    <cellStyle name="Calculation 2 3 18 4" xfId="28469"/>
    <cellStyle name="Calculation 2 3 18 5" xfId="30380"/>
    <cellStyle name="Calculation 2 3 19" xfId="293"/>
    <cellStyle name="Calculation 2 3 19 2" xfId="12066"/>
    <cellStyle name="Calculation 2 3 19 2 2" xfId="24177"/>
    <cellStyle name="Calculation 2 3 19 2 2 2" xfId="45465"/>
    <cellStyle name="Calculation 2 3 19 2 3" xfId="36151"/>
    <cellStyle name="Calculation 2 3 19 3" xfId="16009"/>
    <cellStyle name="Calculation 2 3 19 3 2" xfId="39695"/>
    <cellStyle name="Calculation 2 3 19 4" xfId="28523"/>
    <cellStyle name="Calculation 2 3 19 5" xfId="30381"/>
    <cellStyle name="Calculation 2 3 2" xfId="294"/>
    <cellStyle name="Calculation 2 3 2 2" xfId="9796"/>
    <cellStyle name="Calculation 2 3 2 2 2" xfId="22001"/>
    <cellStyle name="Calculation 2 3 2 2 2 2" xfId="43289"/>
    <cellStyle name="Calculation 2 3 2 2 3" xfId="33975"/>
    <cellStyle name="Calculation 2 3 2 3" xfId="15224"/>
    <cellStyle name="Calculation 2 3 2 3 2" xfId="26939"/>
    <cellStyle name="Calculation 2 3 2 3 2 2" xfId="48227"/>
    <cellStyle name="Calculation 2 3 2 3 3" xfId="38913"/>
    <cellStyle name="Calculation 2 3 2 4" xfId="16010"/>
    <cellStyle name="Calculation 2 3 2 4 2" xfId="39696"/>
    <cellStyle name="Calculation 2 3 2 5" xfId="27721"/>
    <cellStyle name="Calculation 2 3 2 6" xfId="30382"/>
    <cellStyle name="Calculation 2 3 20" xfId="295"/>
    <cellStyle name="Calculation 2 3 20 2" xfId="12146"/>
    <cellStyle name="Calculation 2 3 20 2 2" xfId="24244"/>
    <cellStyle name="Calculation 2 3 20 2 2 2" xfId="45532"/>
    <cellStyle name="Calculation 2 3 20 2 3" xfId="36218"/>
    <cellStyle name="Calculation 2 3 20 3" xfId="16011"/>
    <cellStyle name="Calculation 2 3 20 3 2" xfId="39697"/>
    <cellStyle name="Calculation 2 3 20 4" xfId="28578"/>
    <cellStyle name="Calculation 2 3 20 5" xfId="30383"/>
    <cellStyle name="Calculation 2 3 21" xfId="296"/>
    <cellStyle name="Calculation 2 3 21 2" xfId="12430"/>
    <cellStyle name="Calculation 2 3 21 2 2" xfId="24482"/>
    <cellStyle name="Calculation 2 3 21 2 2 2" xfId="45770"/>
    <cellStyle name="Calculation 2 3 21 2 3" xfId="36456"/>
    <cellStyle name="Calculation 2 3 21 3" xfId="16012"/>
    <cellStyle name="Calculation 2 3 21 3 2" xfId="39698"/>
    <cellStyle name="Calculation 2 3 21 4" xfId="28799"/>
    <cellStyle name="Calculation 2 3 21 5" xfId="30384"/>
    <cellStyle name="Calculation 2 3 22" xfId="297"/>
    <cellStyle name="Calculation 2 3 22 2" xfId="12288"/>
    <cellStyle name="Calculation 2 3 22 2 2" xfId="24362"/>
    <cellStyle name="Calculation 2 3 22 2 2 2" xfId="45650"/>
    <cellStyle name="Calculation 2 3 22 2 3" xfId="36336"/>
    <cellStyle name="Calculation 2 3 22 3" xfId="16013"/>
    <cellStyle name="Calculation 2 3 22 3 2" xfId="39699"/>
    <cellStyle name="Calculation 2 3 22 4" xfId="28687"/>
    <cellStyle name="Calculation 2 3 22 5" xfId="30385"/>
    <cellStyle name="Calculation 2 3 23" xfId="298"/>
    <cellStyle name="Calculation 2 3 23 2" xfId="11765"/>
    <cellStyle name="Calculation 2 3 23 2 2" xfId="23923"/>
    <cellStyle name="Calculation 2 3 23 2 2 2" xfId="45211"/>
    <cellStyle name="Calculation 2 3 23 2 3" xfId="35897"/>
    <cellStyle name="Calculation 2 3 23 3" xfId="16014"/>
    <cellStyle name="Calculation 2 3 23 3 2" xfId="39700"/>
    <cellStyle name="Calculation 2 3 23 4" xfId="28310"/>
    <cellStyle name="Calculation 2 3 23 5" xfId="30386"/>
    <cellStyle name="Calculation 2 3 24" xfId="299"/>
    <cellStyle name="Calculation 2 3 24 2" xfId="12441"/>
    <cellStyle name="Calculation 2 3 24 2 2" xfId="24491"/>
    <cellStyle name="Calculation 2 3 24 2 2 2" xfId="45779"/>
    <cellStyle name="Calculation 2 3 24 2 3" xfId="36465"/>
    <cellStyle name="Calculation 2 3 24 3" xfId="16015"/>
    <cellStyle name="Calculation 2 3 24 3 2" xfId="39701"/>
    <cellStyle name="Calculation 2 3 24 4" xfId="28807"/>
    <cellStyle name="Calculation 2 3 24 5" xfId="30387"/>
    <cellStyle name="Calculation 2 3 25" xfId="300"/>
    <cellStyle name="Calculation 2 3 25 2" xfId="11911"/>
    <cellStyle name="Calculation 2 3 25 2 2" xfId="24047"/>
    <cellStyle name="Calculation 2 3 25 2 2 2" xfId="45335"/>
    <cellStyle name="Calculation 2 3 25 2 3" xfId="36021"/>
    <cellStyle name="Calculation 2 3 25 3" xfId="16016"/>
    <cellStyle name="Calculation 2 3 25 3 2" xfId="39702"/>
    <cellStyle name="Calculation 2 3 25 4" xfId="28418"/>
    <cellStyle name="Calculation 2 3 25 5" xfId="30388"/>
    <cellStyle name="Calculation 2 3 26" xfId="301"/>
    <cellStyle name="Calculation 2 3 26 2" xfId="12576"/>
    <cellStyle name="Calculation 2 3 26 2 2" xfId="24604"/>
    <cellStyle name="Calculation 2 3 26 2 2 2" xfId="45892"/>
    <cellStyle name="Calculation 2 3 26 2 3" xfId="36578"/>
    <cellStyle name="Calculation 2 3 26 3" xfId="16017"/>
    <cellStyle name="Calculation 2 3 26 3 2" xfId="39703"/>
    <cellStyle name="Calculation 2 3 26 4" xfId="28903"/>
    <cellStyle name="Calculation 2 3 26 5" xfId="30389"/>
    <cellStyle name="Calculation 2 3 27" xfId="302"/>
    <cellStyle name="Calculation 2 3 27 2" xfId="12876"/>
    <cellStyle name="Calculation 2 3 27 2 2" xfId="24856"/>
    <cellStyle name="Calculation 2 3 27 2 2 2" xfId="46144"/>
    <cellStyle name="Calculation 2 3 27 2 3" xfId="36830"/>
    <cellStyle name="Calculation 2 3 27 3" xfId="16018"/>
    <cellStyle name="Calculation 2 3 27 3 2" xfId="39704"/>
    <cellStyle name="Calculation 2 3 27 4" xfId="29124"/>
    <cellStyle name="Calculation 2 3 27 5" xfId="30390"/>
    <cellStyle name="Calculation 2 3 28" xfId="303"/>
    <cellStyle name="Calculation 2 3 28 2" xfId="12727"/>
    <cellStyle name="Calculation 2 3 28 2 2" xfId="24731"/>
    <cellStyle name="Calculation 2 3 28 2 2 2" xfId="46019"/>
    <cellStyle name="Calculation 2 3 28 2 3" xfId="36705"/>
    <cellStyle name="Calculation 2 3 28 3" xfId="16019"/>
    <cellStyle name="Calculation 2 3 28 3 2" xfId="39705"/>
    <cellStyle name="Calculation 2 3 28 4" xfId="29012"/>
    <cellStyle name="Calculation 2 3 28 5" xfId="30391"/>
    <cellStyle name="Calculation 2 3 29" xfId="304"/>
    <cellStyle name="Calculation 2 3 29 2" xfId="12377"/>
    <cellStyle name="Calculation 2 3 29 2 2" xfId="24437"/>
    <cellStyle name="Calculation 2 3 29 2 2 2" xfId="45725"/>
    <cellStyle name="Calculation 2 3 29 2 3" xfId="36411"/>
    <cellStyle name="Calculation 2 3 29 3" xfId="16020"/>
    <cellStyle name="Calculation 2 3 29 3 2" xfId="39706"/>
    <cellStyle name="Calculation 2 3 29 4" xfId="28756"/>
    <cellStyle name="Calculation 2 3 29 5" xfId="30392"/>
    <cellStyle name="Calculation 2 3 3" xfId="305"/>
    <cellStyle name="Calculation 2 3 3 2" xfId="9952"/>
    <cellStyle name="Calculation 2 3 3 2 2" xfId="22157"/>
    <cellStyle name="Calculation 2 3 3 2 2 2" xfId="43445"/>
    <cellStyle name="Calculation 2 3 3 2 3" xfId="34131"/>
    <cellStyle name="Calculation 2 3 3 3" xfId="15212"/>
    <cellStyle name="Calculation 2 3 3 3 2" xfId="26927"/>
    <cellStyle name="Calculation 2 3 3 3 2 2" xfId="48215"/>
    <cellStyle name="Calculation 2 3 3 3 3" xfId="38901"/>
    <cellStyle name="Calculation 2 3 3 4" xfId="16021"/>
    <cellStyle name="Calculation 2 3 3 4 2" xfId="39707"/>
    <cellStyle name="Calculation 2 3 3 5" xfId="27820"/>
    <cellStyle name="Calculation 2 3 3 6" xfId="30393"/>
    <cellStyle name="Calculation 2 3 30" xfId="306"/>
    <cellStyle name="Calculation 2 3 30 2" xfId="12889"/>
    <cellStyle name="Calculation 2 3 30 2 2" xfId="24867"/>
    <cellStyle name="Calculation 2 3 30 2 2 2" xfId="46155"/>
    <cellStyle name="Calculation 2 3 30 2 3" xfId="36841"/>
    <cellStyle name="Calculation 2 3 30 3" xfId="16022"/>
    <cellStyle name="Calculation 2 3 30 3 2" xfId="39708"/>
    <cellStyle name="Calculation 2 3 30 4" xfId="29132"/>
    <cellStyle name="Calculation 2 3 30 5" xfId="30394"/>
    <cellStyle name="Calculation 2 3 31" xfId="307"/>
    <cellStyle name="Calculation 2 3 31 2" xfId="12240"/>
    <cellStyle name="Calculation 2 3 31 2 2" xfId="24322"/>
    <cellStyle name="Calculation 2 3 31 2 2 2" xfId="45610"/>
    <cellStyle name="Calculation 2 3 31 2 3" xfId="36296"/>
    <cellStyle name="Calculation 2 3 31 3" xfId="16023"/>
    <cellStyle name="Calculation 2 3 31 3 2" xfId="39709"/>
    <cellStyle name="Calculation 2 3 31 4" xfId="28651"/>
    <cellStyle name="Calculation 2 3 31 5" xfId="30395"/>
    <cellStyle name="Calculation 2 3 32" xfId="308"/>
    <cellStyle name="Calculation 2 3 32 2" xfId="13024"/>
    <cellStyle name="Calculation 2 3 32 2 2" xfId="24981"/>
    <cellStyle name="Calculation 2 3 32 2 2 2" xfId="46269"/>
    <cellStyle name="Calculation 2 3 32 2 3" xfId="36955"/>
    <cellStyle name="Calculation 2 3 32 3" xfId="16024"/>
    <cellStyle name="Calculation 2 3 32 3 2" xfId="39710"/>
    <cellStyle name="Calculation 2 3 32 4" xfId="29227"/>
    <cellStyle name="Calculation 2 3 32 5" xfId="30396"/>
    <cellStyle name="Calculation 2 3 33" xfId="309"/>
    <cellStyle name="Calculation 2 3 33 2" xfId="13093"/>
    <cellStyle name="Calculation 2 3 33 2 2" xfId="25038"/>
    <cellStyle name="Calculation 2 3 33 2 2 2" xfId="46326"/>
    <cellStyle name="Calculation 2 3 33 2 3" xfId="37012"/>
    <cellStyle name="Calculation 2 3 33 3" xfId="16025"/>
    <cellStyle name="Calculation 2 3 33 3 2" xfId="39711"/>
    <cellStyle name="Calculation 2 3 33 4" xfId="29281"/>
    <cellStyle name="Calculation 2 3 33 5" xfId="30397"/>
    <cellStyle name="Calculation 2 3 34" xfId="310"/>
    <cellStyle name="Calculation 2 3 34 2" xfId="13172"/>
    <cellStyle name="Calculation 2 3 34 2 2" xfId="25103"/>
    <cellStyle name="Calculation 2 3 34 2 2 2" xfId="46391"/>
    <cellStyle name="Calculation 2 3 34 2 3" xfId="37077"/>
    <cellStyle name="Calculation 2 3 34 3" xfId="16026"/>
    <cellStyle name="Calculation 2 3 34 3 2" xfId="39712"/>
    <cellStyle name="Calculation 2 3 34 4" xfId="29336"/>
    <cellStyle name="Calculation 2 3 34 5" xfId="30398"/>
    <cellStyle name="Calculation 2 3 35" xfId="311"/>
    <cellStyle name="Calculation 2 3 35 2" xfId="13247"/>
    <cellStyle name="Calculation 2 3 35 2 2" xfId="25165"/>
    <cellStyle name="Calculation 2 3 35 2 2 2" xfId="46453"/>
    <cellStyle name="Calculation 2 3 35 2 3" xfId="37139"/>
    <cellStyle name="Calculation 2 3 35 3" xfId="16027"/>
    <cellStyle name="Calculation 2 3 35 3 2" xfId="39713"/>
    <cellStyle name="Calculation 2 3 35 4" xfId="29391"/>
    <cellStyle name="Calculation 2 3 35 5" xfId="30399"/>
    <cellStyle name="Calculation 2 3 36" xfId="312"/>
    <cellStyle name="Calculation 2 3 36 2" xfId="13554"/>
    <cellStyle name="Calculation 2 3 36 2 2" xfId="25414"/>
    <cellStyle name="Calculation 2 3 36 2 2 2" xfId="46702"/>
    <cellStyle name="Calculation 2 3 36 2 3" xfId="37388"/>
    <cellStyle name="Calculation 2 3 36 3" xfId="16028"/>
    <cellStyle name="Calculation 2 3 36 3 2" xfId="39714"/>
    <cellStyle name="Calculation 2 3 36 4" xfId="29613"/>
    <cellStyle name="Calculation 2 3 36 5" xfId="30400"/>
    <cellStyle name="Calculation 2 3 37" xfId="313"/>
    <cellStyle name="Calculation 2 3 37 2" xfId="13074"/>
    <cellStyle name="Calculation 2 3 37 2 2" xfId="25021"/>
    <cellStyle name="Calculation 2 3 37 2 2 2" xfId="46309"/>
    <cellStyle name="Calculation 2 3 37 2 3" xfId="36995"/>
    <cellStyle name="Calculation 2 3 37 3" xfId="16029"/>
    <cellStyle name="Calculation 2 3 37 3 2" xfId="39715"/>
    <cellStyle name="Calculation 2 3 37 4" xfId="29266"/>
    <cellStyle name="Calculation 2 3 37 5" xfId="30401"/>
    <cellStyle name="Calculation 2 3 38" xfId="314"/>
    <cellStyle name="Calculation 2 3 38 2" xfId="13153"/>
    <cellStyle name="Calculation 2 3 38 2 2" xfId="25087"/>
    <cellStyle name="Calculation 2 3 38 2 2 2" xfId="46375"/>
    <cellStyle name="Calculation 2 3 38 2 3" xfId="37061"/>
    <cellStyle name="Calculation 2 3 38 3" xfId="16030"/>
    <cellStyle name="Calculation 2 3 38 3 2" xfId="39716"/>
    <cellStyle name="Calculation 2 3 38 4" xfId="29321"/>
    <cellStyle name="Calculation 2 3 38 5" xfId="30402"/>
    <cellStyle name="Calculation 2 3 39" xfId="315"/>
    <cellStyle name="Calculation 2 3 39 2" xfId="13558"/>
    <cellStyle name="Calculation 2 3 39 2 2" xfId="25417"/>
    <cellStyle name="Calculation 2 3 39 2 2 2" xfId="46705"/>
    <cellStyle name="Calculation 2 3 39 2 3" xfId="37391"/>
    <cellStyle name="Calculation 2 3 39 3" xfId="16031"/>
    <cellStyle name="Calculation 2 3 39 3 2" xfId="39717"/>
    <cellStyle name="Calculation 2 3 39 4" xfId="29616"/>
    <cellStyle name="Calculation 2 3 39 5" xfId="30403"/>
    <cellStyle name="Calculation 2 3 4" xfId="316"/>
    <cellStyle name="Calculation 2 3 4 2" xfId="9851"/>
    <cellStyle name="Calculation 2 3 4 2 2" xfId="22056"/>
    <cellStyle name="Calculation 2 3 4 2 2 2" xfId="43344"/>
    <cellStyle name="Calculation 2 3 4 2 3" xfId="34030"/>
    <cellStyle name="Calculation 2 3 4 3" xfId="15529"/>
    <cellStyle name="Calculation 2 3 4 3 2" xfId="27244"/>
    <cellStyle name="Calculation 2 3 4 3 2 2" xfId="48532"/>
    <cellStyle name="Calculation 2 3 4 3 3" xfId="39218"/>
    <cellStyle name="Calculation 2 3 4 4" xfId="16032"/>
    <cellStyle name="Calculation 2 3 4 4 2" xfId="39718"/>
    <cellStyle name="Calculation 2 3 4 5" xfId="27948"/>
    <cellStyle name="Calculation 2 3 4 6" xfId="30404"/>
    <cellStyle name="Calculation 2 3 40" xfId="317"/>
    <cellStyle name="Calculation 2 3 40 2" xfId="13390"/>
    <cellStyle name="Calculation 2 3 40 2 2" xfId="25280"/>
    <cellStyle name="Calculation 2 3 40 2 2 2" xfId="46568"/>
    <cellStyle name="Calculation 2 3 40 2 3" xfId="37254"/>
    <cellStyle name="Calculation 2 3 40 3" xfId="16033"/>
    <cellStyle name="Calculation 2 3 40 3 2" xfId="39719"/>
    <cellStyle name="Calculation 2 3 40 4" xfId="29496"/>
    <cellStyle name="Calculation 2 3 40 5" xfId="30405"/>
    <cellStyle name="Calculation 2 3 41" xfId="318"/>
    <cellStyle name="Calculation 2 3 41 2" xfId="13465"/>
    <cellStyle name="Calculation 2 3 41 2 2" xfId="25340"/>
    <cellStyle name="Calculation 2 3 41 2 2 2" xfId="46628"/>
    <cellStyle name="Calculation 2 3 41 2 3" xfId="37314"/>
    <cellStyle name="Calculation 2 3 41 3" xfId="16034"/>
    <cellStyle name="Calculation 2 3 41 3 2" xfId="39720"/>
    <cellStyle name="Calculation 2 3 41 4" xfId="29550"/>
    <cellStyle name="Calculation 2 3 41 5" xfId="30406"/>
    <cellStyle name="Calculation 2 3 42" xfId="319"/>
    <cellStyle name="Calculation 2 3 42 2" xfId="12870"/>
    <cellStyle name="Calculation 2 3 42 2 2" xfId="24850"/>
    <cellStyle name="Calculation 2 3 42 2 2 2" xfId="46138"/>
    <cellStyle name="Calculation 2 3 42 2 3" xfId="36824"/>
    <cellStyle name="Calculation 2 3 42 3" xfId="16035"/>
    <cellStyle name="Calculation 2 3 42 3 2" xfId="39721"/>
    <cellStyle name="Calculation 2 3 42 4" xfId="29118"/>
    <cellStyle name="Calculation 2 3 42 5" xfId="30407"/>
    <cellStyle name="Calculation 2 3 43" xfId="320"/>
    <cellStyle name="Calculation 2 3 43 2" xfId="14061"/>
    <cellStyle name="Calculation 2 3 43 2 2" xfId="25834"/>
    <cellStyle name="Calculation 2 3 43 2 2 2" xfId="47122"/>
    <cellStyle name="Calculation 2 3 43 2 3" xfId="37808"/>
    <cellStyle name="Calculation 2 3 43 3" xfId="16036"/>
    <cellStyle name="Calculation 2 3 43 3 2" xfId="39722"/>
    <cellStyle name="Calculation 2 3 43 4" xfId="29991"/>
    <cellStyle name="Calculation 2 3 43 5" xfId="30408"/>
    <cellStyle name="Calculation 2 3 44" xfId="321"/>
    <cellStyle name="Calculation 2 3 44 2" xfId="12424"/>
    <cellStyle name="Calculation 2 3 44 2 2" xfId="24476"/>
    <cellStyle name="Calculation 2 3 44 2 2 2" xfId="45764"/>
    <cellStyle name="Calculation 2 3 44 2 3" xfId="36450"/>
    <cellStyle name="Calculation 2 3 44 3" xfId="16037"/>
    <cellStyle name="Calculation 2 3 44 3 2" xfId="39723"/>
    <cellStyle name="Calculation 2 3 44 4" xfId="28793"/>
    <cellStyle name="Calculation 2 3 44 5" xfId="30409"/>
    <cellStyle name="Calculation 2 3 45" xfId="322"/>
    <cellStyle name="Calculation 2 3 45 2" xfId="14017"/>
    <cellStyle name="Calculation 2 3 45 2 2" xfId="25796"/>
    <cellStyle name="Calculation 2 3 45 2 2 2" xfId="47084"/>
    <cellStyle name="Calculation 2 3 45 2 3" xfId="37770"/>
    <cellStyle name="Calculation 2 3 45 3" xfId="16038"/>
    <cellStyle name="Calculation 2 3 45 3 2" xfId="39724"/>
    <cellStyle name="Calculation 2 3 45 4" xfId="29955"/>
    <cellStyle name="Calculation 2 3 45 5" xfId="30410"/>
    <cellStyle name="Calculation 2 3 46" xfId="323"/>
    <cellStyle name="Calculation 2 3 46 2" xfId="14095"/>
    <cellStyle name="Calculation 2 3 46 2 2" xfId="25863"/>
    <cellStyle name="Calculation 2 3 46 2 2 2" xfId="47151"/>
    <cellStyle name="Calculation 2 3 46 2 3" xfId="37837"/>
    <cellStyle name="Calculation 2 3 46 3" xfId="16039"/>
    <cellStyle name="Calculation 2 3 46 3 2" xfId="39725"/>
    <cellStyle name="Calculation 2 3 46 4" xfId="30014"/>
    <cellStyle name="Calculation 2 3 46 5" xfId="30411"/>
    <cellStyle name="Calculation 2 3 47" xfId="324"/>
    <cellStyle name="Calculation 2 3 47 2" xfId="14168"/>
    <cellStyle name="Calculation 2 3 47 2 2" xfId="25923"/>
    <cellStyle name="Calculation 2 3 47 2 2 2" xfId="47211"/>
    <cellStyle name="Calculation 2 3 47 2 3" xfId="37897"/>
    <cellStyle name="Calculation 2 3 47 3" xfId="16040"/>
    <cellStyle name="Calculation 2 3 47 3 2" xfId="39726"/>
    <cellStyle name="Calculation 2 3 47 4" xfId="30064"/>
    <cellStyle name="Calculation 2 3 47 5" xfId="30412"/>
    <cellStyle name="Calculation 2 3 48" xfId="325"/>
    <cellStyle name="Calculation 2 3 48 2" xfId="14248"/>
    <cellStyle name="Calculation 2 3 48 2 2" xfId="25992"/>
    <cellStyle name="Calculation 2 3 48 2 2 2" xfId="47280"/>
    <cellStyle name="Calculation 2 3 48 2 3" xfId="37966"/>
    <cellStyle name="Calculation 2 3 48 3" xfId="16041"/>
    <cellStyle name="Calculation 2 3 48 3 2" xfId="39727"/>
    <cellStyle name="Calculation 2 3 48 4" xfId="30127"/>
    <cellStyle name="Calculation 2 3 48 5" xfId="30413"/>
    <cellStyle name="Calculation 2 3 49" xfId="8462"/>
    <cellStyle name="Calculation 2 3 49 2" xfId="20670"/>
    <cellStyle name="Calculation 2 3 49 2 2" xfId="41958"/>
    <cellStyle name="Calculation 2 3 49 3" xfId="32644"/>
    <cellStyle name="Calculation 2 3 5" xfId="326"/>
    <cellStyle name="Calculation 2 3 5 2" xfId="11378"/>
    <cellStyle name="Calculation 2 3 5 2 2" xfId="23583"/>
    <cellStyle name="Calculation 2 3 5 2 2 2" xfId="44871"/>
    <cellStyle name="Calculation 2 3 5 2 3" xfId="35557"/>
    <cellStyle name="Calculation 2 3 5 3" xfId="15468"/>
    <cellStyle name="Calculation 2 3 5 3 2" xfId="27183"/>
    <cellStyle name="Calculation 2 3 5 3 2 2" xfId="48471"/>
    <cellStyle name="Calculation 2 3 5 3 3" xfId="39157"/>
    <cellStyle name="Calculation 2 3 5 4" xfId="16042"/>
    <cellStyle name="Calculation 2 3 5 4 2" xfId="39728"/>
    <cellStyle name="Calculation 2 3 5 5" xfId="28002"/>
    <cellStyle name="Calculation 2 3 5 6" xfId="30414"/>
    <cellStyle name="Calculation 2 3 50" xfId="13297"/>
    <cellStyle name="Calculation 2 3 50 2" xfId="25204"/>
    <cellStyle name="Calculation 2 3 50 2 2" xfId="46492"/>
    <cellStyle name="Calculation 2 3 50 3" xfId="37178"/>
    <cellStyle name="Calculation 2 3 51" xfId="14901"/>
    <cellStyle name="Calculation 2 3 51 2" xfId="26616"/>
    <cellStyle name="Calculation 2 3 51 2 2" xfId="47904"/>
    <cellStyle name="Calculation 2 3 51 3" xfId="38590"/>
    <cellStyle name="Calculation 2 3 52" xfId="15999"/>
    <cellStyle name="Calculation 2 3 52 2" xfId="39685"/>
    <cellStyle name="Calculation 2 3 53" xfId="27624"/>
    <cellStyle name="Calculation 2 3 54" xfId="30371"/>
    <cellStyle name="Calculation 2 3 6" xfId="327"/>
    <cellStyle name="Calculation 2 3 6 2" xfId="11437"/>
    <cellStyle name="Calculation 2 3 6 2 2" xfId="23641"/>
    <cellStyle name="Calculation 2 3 6 2 2 2" xfId="44929"/>
    <cellStyle name="Calculation 2 3 6 2 3" xfId="35615"/>
    <cellStyle name="Calculation 2 3 6 3" xfId="15608"/>
    <cellStyle name="Calculation 2 3 6 3 2" xfId="27323"/>
    <cellStyle name="Calculation 2 3 6 3 2 2" xfId="48611"/>
    <cellStyle name="Calculation 2 3 6 3 3" xfId="39297"/>
    <cellStyle name="Calculation 2 3 6 4" xfId="16043"/>
    <cellStyle name="Calculation 2 3 6 4 2" xfId="39729"/>
    <cellStyle name="Calculation 2 3 6 5" xfId="28055"/>
    <cellStyle name="Calculation 2 3 6 6" xfId="30415"/>
    <cellStyle name="Calculation 2 3 7" xfId="328"/>
    <cellStyle name="Calculation 2 3 7 2" xfId="11500"/>
    <cellStyle name="Calculation 2 3 7 2 2" xfId="23700"/>
    <cellStyle name="Calculation 2 3 7 2 2 2" xfId="44988"/>
    <cellStyle name="Calculation 2 3 7 2 3" xfId="35674"/>
    <cellStyle name="Calculation 2 3 7 3" xfId="15783"/>
    <cellStyle name="Calculation 2 3 7 3 2" xfId="27498"/>
    <cellStyle name="Calculation 2 3 7 3 2 2" xfId="48786"/>
    <cellStyle name="Calculation 2 3 7 3 3" xfId="39472"/>
    <cellStyle name="Calculation 2 3 7 4" xfId="16044"/>
    <cellStyle name="Calculation 2 3 7 4 2" xfId="39730"/>
    <cellStyle name="Calculation 2 3 7 5" xfId="28108"/>
    <cellStyle name="Calculation 2 3 7 6" xfId="30416"/>
    <cellStyle name="Calculation 2 3 8" xfId="329"/>
    <cellStyle name="Calculation 2 3 8 2" xfId="11563"/>
    <cellStyle name="Calculation 2 3 8 2 2" xfId="23756"/>
    <cellStyle name="Calculation 2 3 8 2 2 2" xfId="45044"/>
    <cellStyle name="Calculation 2 3 8 2 3" xfId="35730"/>
    <cellStyle name="Calculation 2 3 8 3" xfId="15839"/>
    <cellStyle name="Calculation 2 3 8 3 2" xfId="27554"/>
    <cellStyle name="Calculation 2 3 8 3 2 2" xfId="48842"/>
    <cellStyle name="Calculation 2 3 8 3 3" xfId="39528"/>
    <cellStyle name="Calculation 2 3 8 4" xfId="16045"/>
    <cellStyle name="Calculation 2 3 8 4 2" xfId="39731"/>
    <cellStyle name="Calculation 2 3 8 5" xfId="28160"/>
    <cellStyle name="Calculation 2 3 8 6" xfId="30417"/>
    <cellStyle name="Calculation 2 3 9" xfId="330"/>
    <cellStyle name="Calculation 2 3 9 2" xfId="11633"/>
    <cellStyle name="Calculation 2 3 9 2 2" xfId="23815"/>
    <cellStyle name="Calculation 2 3 9 2 2 2" xfId="45103"/>
    <cellStyle name="Calculation 2 3 9 2 3" xfId="35789"/>
    <cellStyle name="Calculation 2 3 9 3" xfId="16046"/>
    <cellStyle name="Calculation 2 3 9 3 2" xfId="39732"/>
    <cellStyle name="Calculation 2 3 9 4" xfId="28212"/>
    <cellStyle name="Calculation 2 3 9 5" xfId="30418"/>
    <cellStyle name="Calculation 2 4" xfId="331"/>
    <cellStyle name="Calculation 2 4 10" xfId="332"/>
    <cellStyle name="Calculation 2 4 10 2" xfId="11677"/>
    <cellStyle name="Calculation 2 4 10 2 2" xfId="23850"/>
    <cellStyle name="Calculation 2 4 10 2 2 2" xfId="45138"/>
    <cellStyle name="Calculation 2 4 10 2 3" xfId="35824"/>
    <cellStyle name="Calculation 2 4 10 3" xfId="16048"/>
    <cellStyle name="Calculation 2 4 10 3 2" xfId="39734"/>
    <cellStyle name="Calculation 2 4 10 4" xfId="28242"/>
    <cellStyle name="Calculation 2 4 10 5" xfId="30420"/>
    <cellStyle name="Calculation 2 4 11" xfId="333"/>
    <cellStyle name="Calculation 2 4 11 2" xfId="11746"/>
    <cellStyle name="Calculation 2 4 11 2 2" xfId="23907"/>
    <cellStyle name="Calculation 2 4 11 2 2 2" xfId="45195"/>
    <cellStyle name="Calculation 2 4 11 2 3" xfId="35881"/>
    <cellStyle name="Calculation 2 4 11 3" xfId="16049"/>
    <cellStyle name="Calculation 2 4 11 3 2" xfId="39735"/>
    <cellStyle name="Calculation 2 4 11 4" xfId="28293"/>
    <cellStyle name="Calculation 2 4 11 5" xfId="30421"/>
    <cellStyle name="Calculation 2 4 12" xfId="334"/>
    <cellStyle name="Calculation 2 4 12 2" xfId="11819"/>
    <cellStyle name="Calculation 2 4 12 2 2" xfId="23969"/>
    <cellStyle name="Calculation 2 4 12 2 2 2" xfId="45257"/>
    <cellStyle name="Calculation 2 4 12 2 3" xfId="35943"/>
    <cellStyle name="Calculation 2 4 12 3" xfId="16050"/>
    <cellStyle name="Calculation 2 4 12 3 2" xfId="39736"/>
    <cellStyle name="Calculation 2 4 12 4" xfId="28348"/>
    <cellStyle name="Calculation 2 4 12 5" xfId="30422"/>
    <cellStyle name="Calculation 2 4 13" xfId="335"/>
    <cellStyle name="Calculation 2 4 13 2" xfId="11892"/>
    <cellStyle name="Calculation 2 4 13 2 2" xfId="24031"/>
    <cellStyle name="Calculation 2 4 13 2 2 2" xfId="45319"/>
    <cellStyle name="Calculation 2 4 13 2 3" xfId="36005"/>
    <cellStyle name="Calculation 2 4 13 3" xfId="16051"/>
    <cellStyle name="Calculation 2 4 13 3 2" xfId="39737"/>
    <cellStyle name="Calculation 2 4 13 4" xfId="28402"/>
    <cellStyle name="Calculation 2 4 13 5" xfId="30423"/>
    <cellStyle name="Calculation 2 4 14" xfId="336"/>
    <cellStyle name="Calculation 2 4 14 2" xfId="11990"/>
    <cellStyle name="Calculation 2 4 14 2 2" xfId="24114"/>
    <cellStyle name="Calculation 2 4 14 2 2 2" xfId="45402"/>
    <cellStyle name="Calculation 2 4 14 2 3" xfId="36088"/>
    <cellStyle name="Calculation 2 4 14 3" xfId="16052"/>
    <cellStyle name="Calculation 2 4 14 3 2" xfId="39738"/>
    <cellStyle name="Calculation 2 4 14 4" xfId="28474"/>
    <cellStyle name="Calculation 2 4 14 5" xfId="30424"/>
    <cellStyle name="Calculation 2 4 15" xfId="337"/>
    <cellStyle name="Calculation 2 4 15 2" xfId="12071"/>
    <cellStyle name="Calculation 2 4 15 2 2" xfId="24182"/>
    <cellStyle name="Calculation 2 4 15 2 2 2" xfId="45470"/>
    <cellStyle name="Calculation 2 4 15 2 3" xfId="36156"/>
    <cellStyle name="Calculation 2 4 15 3" xfId="16053"/>
    <cellStyle name="Calculation 2 4 15 3 2" xfId="39739"/>
    <cellStyle name="Calculation 2 4 15 4" xfId="28528"/>
    <cellStyle name="Calculation 2 4 15 5" xfId="30425"/>
    <cellStyle name="Calculation 2 4 16" xfId="338"/>
    <cellStyle name="Calculation 2 4 16 2" xfId="12151"/>
    <cellStyle name="Calculation 2 4 16 2 2" xfId="24249"/>
    <cellStyle name="Calculation 2 4 16 2 2 2" xfId="45537"/>
    <cellStyle name="Calculation 2 4 16 2 3" xfId="36223"/>
    <cellStyle name="Calculation 2 4 16 3" xfId="16054"/>
    <cellStyle name="Calculation 2 4 16 3 2" xfId="39740"/>
    <cellStyle name="Calculation 2 4 16 4" xfId="28583"/>
    <cellStyle name="Calculation 2 4 16 5" xfId="30426"/>
    <cellStyle name="Calculation 2 4 17" xfId="339"/>
    <cellStyle name="Calculation 2 4 17 2" xfId="12224"/>
    <cellStyle name="Calculation 2 4 17 2 2" xfId="24310"/>
    <cellStyle name="Calculation 2 4 17 2 2 2" xfId="45598"/>
    <cellStyle name="Calculation 2 4 17 2 3" xfId="36284"/>
    <cellStyle name="Calculation 2 4 17 3" xfId="16055"/>
    <cellStyle name="Calculation 2 4 17 3 2" xfId="39741"/>
    <cellStyle name="Calculation 2 4 17 4" xfId="28638"/>
    <cellStyle name="Calculation 2 4 17 5" xfId="30427"/>
    <cellStyle name="Calculation 2 4 18" xfId="340"/>
    <cellStyle name="Calculation 2 4 18 2" xfId="12293"/>
    <cellStyle name="Calculation 2 4 18 2 2" xfId="24367"/>
    <cellStyle name="Calculation 2 4 18 2 2 2" xfId="45655"/>
    <cellStyle name="Calculation 2 4 18 2 3" xfId="36341"/>
    <cellStyle name="Calculation 2 4 18 3" xfId="16056"/>
    <cellStyle name="Calculation 2 4 18 3 2" xfId="39742"/>
    <cellStyle name="Calculation 2 4 18 4" xfId="28692"/>
    <cellStyle name="Calculation 2 4 18 5" xfId="30428"/>
    <cellStyle name="Calculation 2 4 19" xfId="341"/>
    <cellStyle name="Calculation 2 4 19 2" xfId="12363"/>
    <cellStyle name="Calculation 2 4 19 2 2" xfId="24426"/>
    <cellStyle name="Calculation 2 4 19 2 2 2" xfId="45714"/>
    <cellStyle name="Calculation 2 4 19 2 3" xfId="36400"/>
    <cellStyle name="Calculation 2 4 19 3" xfId="16057"/>
    <cellStyle name="Calculation 2 4 19 3 2" xfId="39743"/>
    <cellStyle name="Calculation 2 4 19 4" xfId="28745"/>
    <cellStyle name="Calculation 2 4 19 5" xfId="30429"/>
    <cellStyle name="Calculation 2 4 2" xfId="342"/>
    <cellStyle name="Calculation 2 4 2 2" xfId="9797"/>
    <cellStyle name="Calculation 2 4 2 2 2" xfId="22002"/>
    <cellStyle name="Calculation 2 4 2 2 2 2" xfId="43290"/>
    <cellStyle name="Calculation 2 4 2 2 3" xfId="33976"/>
    <cellStyle name="Calculation 2 4 2 3" xfId="15225"/>
    <cellStyle name="Calculation 2 4 2 3 2" xfId="26940"/>
    <cellStyle name="Calculation 2 4 2 3 2 2" xfId="48228"/>
    <cellStyle name="Calculation 2 4 2 3 3" xfId="38914"/>
    <cellStyle name="Calculation 2 4 2 4" xfId="16058"/>
    <cellStyle name="Calculation 2 4 2 4 2" xfId="39744"/>
    <cellStyle name="Calculation 2 4 2 5" xfId="27722"/>
    <cellStyle name="Calculation 2 4 2 6" xfId="30430"/>
    <cellStyle name="Calculation 2 4 20" xfId="343"/>
    <cellStyle name="Calculation 2 4 20 2" xfId="12429"/>
    <cellStyle name="Calculation 2 4 20 2 2" xfId="24481"/>
    <cellStyle name="Calculation 2 4 20 2 2 2" xfId="45769"/>
    <cellStyle name="Calculation 2 4 20 2 3" xfId="36455"/>
    <cellStyle name="Calculation 2 4 20 3" xfId="16059"/>
    <cellStyle name="Calculation 2 4 20 3 2" xfId="39745"/>
    <cellStyle name="Calculation 2 4 20 4" xfId="28798"/>
    <cellStyle name="Calculation 2 4 20 5" xfId="30431"/>
    <cellStyle name="Calculation 2 4 21" xfId="344"/>
    <cellStyle name="Calculation 2 4 21 2" xfId="12219"/>
    <cellStyle name="Calculation 2 4 21 2 2" xfId="24305"/>
    <cellStyle name="Calculation 2 4 21 2 2 2" xfId="45593"/>
    <cellStyle name="Calculation 2 4 21 2 3" xfId="36279"/>
    <cellStyle name="Calculation 2 4 21 3" xfId="16060"/>
    <cellStyle name="Calculation 2 4 21 3 2" xfId="39746"/>
    <cellStyle name="Calculation 2 4 21 4" xfId="28633"/>
    <cellStyle name="Calculation 2 4 21 5" xfId="30432"/>
    <cellStyle name="Calculation 2 4 22" xfId="345"/>
    <cellStyle name="Calculation 2 4 22 2" xfId="12581"/>
    <cellStyle name="Calculation 2 4 22 2 2" xfId="24609"/>
    <cellStyle name="Calculation 2 4 22 2 2 2" xfId="45897"/>
    <cellStyle name="Calculation 2 4 22 2 3" xfId="36583"/>
    <cellStyle name="Calculation 2 4 22 3" xfId="16061"/>
    <cellStyle name="Calculation 2 4 22 3 2" xfId="39747"/>
    <cellStyle name="Calculation 2 4 22 4" xfId="28908"/>
    <cellStyle name="Calculation 2 4 22 5" xfId="30433"/>
    <cellStyle name="Calculation 2 4 23" xfId="346"/>
    <cellStyle name="Calculation 2 4 23 2" xfId="12658"/>
    <cellStyle name="Calculation 2 4 23 2 2" xfId="24674"/>
    <cellStyle name="Calculation 2 4 23 2 2 2" xfId="45962"/>
    <cellStyle name="Calculation 2 4 23 2 3" xfId="36648"/>
    <cellStyle name="Calculation 2 4 23 3" xfId="16062"/>
    <cellStyle name="Calculation 2 4 23 3 2" xfId="39748"/>
    <cellStyle name="Calculation 2 4 23 4" xfId="28963"/>
    <cellStyle name="Calculation 2 4 23 5" xfId="30434"/>
    <cellStyle name="Calculation 2 4 24" xfId="347"/>
    <cellStyle name="Calculation 2 4 24 2" xfId="12733"/>
    <cellStyle name="Calculation 2 4 24 2 2" xfId="24737"/>
    <cellStyle name="Calculation 2 4 24 2 2 2" xfId="46025"/>
    <cellStyle name="Calculation 2 4 24 2 3" xfId="36711"/>
    <cellStyle name="Calculation 2 4 24 3" xfId="16063"/>
    <cellStyle name="Calculation 2 4 24 3 2" xfId="39749"/>
    <cellStyle name="Calculation 2 4 24 4" xfId="29017"/>
    <cellStyle name="Calculation 2 4 24 5" xfId="30435"/>
    <cellStyle name="Calculation 2 4 25" xfId="348"/>
    <cellStyle name="Calculation 2 4 25 2" xfId="12801"/>
    <cellStyle name="Calculation 2 4 25 2 2" xfId="24794"/>
    <cellStyle name="Calculation 2 4 25 2 2 2" xfId="46082"/>
    <cellStyle name="Calculation 2 4 25 2 3" xfId="36768"/>
    <cellStyle name="Calculation 2 4 25 3" xfId="16064"/>
    <cellStyle name="Calculation 2 4 25 3 2" xfId="39750"/>
    <cellStyle name="Calculation 2 4 25 4" xfId="29070"/>
    <cellStyle name="Calculation 2 4 25 5" xfId="30436"/>
    <cellStyle name="Calculation 2 4 26" xfId="349"/>
    <cellStyle name="Calculation 2 4 26 2" xfId="12875"/>
    <cellStyle name="Calculation 2 4 26 2 2" xfId="24855"/>
    <cellStyle name="Calculation 2 4 26 2 2 2" xfId="46143"/>
    <cellStyle name="Calculation 2 4 26 2 3" xfId="36829"/>
    <cellStyle name="Calculation 2 4 26 3" xfId="16065"/>
    <cellStyle name="Calculation 2 4 26 3 2" xfId="39751"/>
    <cellStyle name="Calculation 2 4 26 4" xfId="29123"/>
    <cellStyle name="Calculation 2 4 26 5" xfId="30437"/>
    <cellStyle name="Calculation 2 4 27" xfId="350"/>
    <cellStyle name="Calculation 2 4 27 2" xfId="12651"/>
    <cellStyle name="Calculation 2 4 27 2 2" xfId="24667"/>
    <cellStyle name="Calculation 2 4 27 2 2 2" xfId="45955"/>
    <cellStyle name="Calculation 2 4 27 2 3" xfId="36641"/>
    <cellStyle name="Calculation 2 4 27 3" xfId="16066"/>
    <cellStyle name="Calculation 2 4 27 3 2" xfId="39752"/>
    <cellStyle name="Calculation 2 4 27 4" xfId="28958"/>
    <cellStyle name="Calculation 2 4 27 5" xfId="30438"/>
    <cellStyle name="Calculation 2 4 28" xfId="351"/>
    <cellStyle name="Calculation 2 4 28 2" xfId="13029"/>
    <cellStyle name="Calculation 2 4 28 2 2" xfId="24986"/>
    <cellStyle name="Calculation 2 4 28 2 2 2" xfId="46274"/>
    <cellStyle name="Calculation 2 4 28 2 3" xfId="36960"/>
    <cellStyle name="Calculation 2 4 28 3" xfId="16067"/>
    <cellStyle name="Calculation 2 4 28 3 2" xfId="39753"/>
    <cellStyle name="Calculation 2 4 28 4" xfId="29232"/>
    <cellStyle name="Calculation 2 4 28 5" xfId="30439"/>
    <cellStyle name="Calculation 2 4 29" xfId="352"/>
    <cellStyle name="Calculation 2 4 29 2" xfId="13098"/>
    <cellStyle name="Calculation 2 4 29 2 2" xfId="25043"/>
    <cellStyle name="Calculation 2 4 29 2 2 2" xfId="46331"/>
    <cellStyle name="Calculation 2 4 29 2 3" xfId="37017"/>
    <cellStyle name="Calculation 2 4 29 3" xfId="16068"/>
    <cellStyle name="Calculation 2 4 29 3 2" xfId="39754"/>
    <cellStyle name="Calculation 2 4 29 4" xfId="29286"/>
    <cellStyle name="Calculation 2 4 29 5" xfId="30440"/>
    <cellStyle name="Calculation 2 4 3" xfId="353"/>
    <cellStyle name="Calculation 2 4 3 2" xfId="9951"/>
    <cellStyle name="Calculation 2 4 3 2 2" xfId="22156"/>
    <cellStyle name="Calculation 2 4 3 2 2 2" xfId="43444"/>
    <cellStyle name="Calculation 2 4 3 2 3" xfId="34130"/>
    <cellStyle name="Calculation 2 4 3 3" xfId="15407"/>
    <cellStyle name="Calculation 2 4 3 3 2" xfId="27122"/>
    <cellStyle name="Calculation 2 4 3 3 2 2" xfId="48410"/>
    <cellStyle name="Calculation 2 4 3 3 3" xfId="39096"/>
    <cellStyle name="Calculation 2 4 3 4" xfId="16069"/>
    <cellStyle name="Calculation 2 4 3 4 2" xfId="39755"/>
    <cellStyle name="Calculation 2 4 3 5" xfId="27821"/>
    <cellStyle name="Calculation 2 4 3 6" xfId="30441"/>
    <cellStyle name="Calculation 2 4 30" xfId="354"/>
    <cellStyle name="Calculation 2 4 30 2" xfId="13178"/>
    <cellStyle name="Calculation 2 4 30 2 2" xfId="25109"/>
    <cellStyle name="Calculation 2 4 30 2 2 2" xfId="46397"/>
    <cellStyle name="Calculation 2 4 30 2 3" xfId="37083"/>
    <cellStyle name="Calculation 2 4 30 3" xfId="16070"/>
    <cellStyle name="Calculation 2 4 30 3 2" xfId="39756"/>
    <cellStyle name="Calculation 2 4 30 4" xfId="29341"/>
    <cellStyle name="Calculation 2 4 30 5" xfId="30442"/>
    <cellStyle name="Calculation 2 4 31" xfId="355"/>
    <cellStyle name="Calculation 2 4 31 2" xfId="13252"/>
    <cellStyle name="Calculation 2 4 31 2 2" xfId="25170"/>
    <cellStyle name="Calculation 2 4 31 2 2 2" xfId="46458"/>
    <cellStyle name="Calculation 2 4 31 2 3" xfId="37144"/>
    <cellStyle name="Calculation 2 4 31 3" xfId="16071"/>
    <cellStyle name="Calculation 2 4 31 3 2" xfId="39757"/>
    <cellStyle name="Calculation 2 4 31 4" xfId="29396"/>
    <cellStyle name="Calculation 2 4 31 5" xfId="30443"/>
    <cellStyle name="Calculation 2 4 32" xfId="356"/>
    <cellStyle name="Calculation 2 4 32 2" xfId="13328"/>
    <cellStyle name="Calculation 2 4 32 2 2" xfId="25232"/>
    <cellStyle name="Calculation 2 4 32 2 2 2" xfId="46520"/>
    <cellStyle name="Calculation 2 4 32 2 3" xfId="37206"/>
    <cellStyle name="Calculation 2 4 32 3" xfId="16072"/>
    <cellStyle name="Calculation 2 4 32 3 2" xfId="39758"/>
    <cellStyle name="Calculation 2 4 32 4" xfId="29452"/>
    <cellStyle name="Calculation 2 4 32 5" xfId="30444"/>
    <cellStyle name="Calculation 2 4 33" xfId="357"/>
    <cellStyle name="Calculation 2 4 33 2" xfId="13406"/>
    <cellStyle name="Calculation 2 4 33 2 2" xfId="25295"/>
    <cellStyle name="Calculation 2 4 33 2 2 2" xfId="46583"/>
    <cellStyle name="Calculation 2 4 33 2 3" xfId="37269"/>
    <cellStyle name="Calculation 2 4 33 3" xfId="16073"/>
    <cellStyle name="Calculation 2 4 33 3 2" xfId="39759"/>
    <cellStyle name="Calculation 2 4 33 4" xfId="29507"/>
    <cellStyle name="Calculation 2 4 33 5" xfId="30445"/>
    <cellStyle name="Calculation 2 4 34" xfId="358"/>
    <cellStyle name="Calculation 2 4 34 2" xfId="13481"/>
    <cellStyle name="Calculation 2 4 34 2 2" xfId="25355"/>
    <cellStyle name="Calculation 2 4 34 2 2 2" xfId="46643"/>
    <cellStyle name="Calculation 2 4 34 2 3" xfId="37329"/>
    <cellStyle name="Calculation 2 4 34 3" xfId="16074"/>
    <cellStyle name="Calculation 2 4 34 3 2" xfId="39760"/>
    <cellStyle name="Calculation 2 4 34 4" xfId="29559"/>
    <cellStyle name="Calculation 2 4 34 5" xfId="30446"/>
    <cellStyle name="Calculation 2 4 35" xfId="359"/>
    <cellStyle name="Calculation 2 4 35 2" xfId="13553"/>
    <cellStyle name="Calculation 2 4 35 2 2" xfId="25413"/>
    <cellStyle name="Calculation 2 4 35 2 2 2" xfId="46701"/>
    <cellStyle name="Calculation 2 4 35 2 3" xfId="37387"/>
    <cellStyle name="Calculation 2 4 35 3" xfId="16075"/>
    <cellStyle name="Calculation 2 4 35 3 2" xfId="39761"/>
    <cellStyle name="Calculation 2 4 35 4" xfId="29612"/>
    <cellStyle name="Calculation 2 4 35 5" xfId="30447"/>
    <cellStyle name="Calculation 2 4 36" xfId="360"/>
    <cellStyle name="Calculation 2 4 36 2" xfId="13323"/>
    <cellStyle name="Calculation 2 4 36 2 2" xfId="25227"/>
    <cellStyle name="Calculation 2 4 36 2 2 2" xfId="46515"/>
    <cellStyle name="Calculation 2 4 36 2 3" xfId="37201"/>
    <cellStyle name="Calculation 2 4 36 3" xfId="16076"/>
    <cellStyle name="Calculation 2 4 36 3 2" xfId="39762"/>
    <cellStyle name="Calculation 2 4 36 4" xfId="29447"/>
    <cellStyle name="Calculation 2 4 36 5" xfId="30448"/>
    <cellStyle name="Calculation 2 4 37" xfId="361"/>
    <cellStyle name="Calculation 2 4 37 2" xfId="13400"/>
    <cellStyle name="Calculation 2 4 37 2 2" xfId="25289"/>
    <cellStyle name="Calculation 2 4 37 2 2 2" xfId="46577"/>
    <cellStyle name="Calculation 2 4 37 2 3" xfId="37263"/>
    <cellStyle name="Calculation 2 4 37 3" xfId="16077"/>
    <cellStyle name="Calculation 2 4 37 3 2" xfId="39763"/>
    <cellStyle name="Calculation 2 4 37 4" xfId="29502"/>
    <cellStyle name="Calculation 2 4 37 5" xfId="30449"/>
    <cellStyle name="Calculation 2 4 38" xfId="362"/>
    <cellStyle name="Calculation 2 4 38 2" xfId="13343"/>
    <cellStyle name="Calculation 2 4 38 2 2" xfId="25243"/>
    <cellStyle name="Calculation 2 4 38 2 2 2" xfId="46531"/>
    <cellStyle name="Calculation 2 4 38 2 3" xfId="37217"/>
    <cellStyle name="Calculation 2 4 38 3" xfId="16078"/>
    <cellStyle name="Calculation 2 4 38 3 2" xfId="39764"/>
    <cellStyle name="Calculation 2 4 38 4" xfId="29464"/>
    <cellStyle name="Calculation 2 4 38 5" xfId="30450"/>
    <cellStyle name="Calculation 2 4 39" xfId="363"/>
    <cellStyle name="Calculation 2 4 39 2" xfId="12815"/>
    <cellStyle name="Calculation 2 4 39 2 2" xfId="24805"/>
    <cellStyle name="Calculation 2 4 39 2 2 2" xfId="46093"/>
    <cellStyle name="Calculation 2 4 39 2 3" xfId="36779"/>
    <cellStyle name="Calculation 2 4 39 3" xfId="16079"/>
    <cellStyle name="Calculation 2 4 39 3 2" xfId="39765"/>
    <cellStyle name="Calculation 2 4 39 4" xfId="29081"/>
    <cellStyle name="Calculation 2 4 39 5" xfId="30451"/>
    <cellStyle name="Calculation 2 4 4" xfId="364"/>
    <cellStyle name="Calculation 2 4 4 2" xfId="10354"/>
    <cellStyle name="Calculation 2 4 4 2 2" xfId="22559"/>
    <cellStyle name="Calculation 2 4 4 2 2 2" xfId="43847"/>
    <cellStyle name="Calculation 2 4 4 2 3" xfId="34533"/>
    <cellStyle name="Calculation 2 4 4 3" xfId="15528"/>
    <cellStyle name="Calculation 2 4 4 3 2" xfId="27243"/>
    <cellStyle name="Calculation 2 4 4 3 2 2" xfId="48531"/>
    <cellStyle name="Calculation 2 4 4 3 3" xfId="39217"/>
    <cellStyle name="Calculation 2 4 4 4" xfId="16080"/>
    <cellStyle name="Calculation 2 4 4 4 2" xfId="39766"/>
    <cellStyle name="Calculation 2 4 4 5" xfId="27926"/>
    <cellStyle name="Calculation 2 4 4 6" xfId="30452"/>
    <cellStyle name="Calculation 2 4 40" xfId="365"/>
    <cellStyle name="Calculation 2 4 40 2" xfId="13495"/>
    <cellStyle name="Calculation 2 4 40 2 2" xfId="25366"/>
    <cellStyle name="Calculation 2 4 40 2 2 2" xfId="46654"/>
    <cellStyle name="Calculation 2 4 40 2 3" xfId="37340"/>
    <cellStyle name="Calculation 2 4 40 3" xfId="16081"/>
    <cellStyle name="Calculation 2 4 40 3 2" xfId="39767"/>
    <cellStyle name="Calculation 2 4 40 4" xfId="29571"/>
    <cellStyle name="Calculation 2 4 40 5" xfId="30453"/>
    <cellStyle name="Calculation 2 4 41" xfId="366"/>
    <cellStyle name="Calculation 2 4 41 2" xfId="13604"/>
    <cellStyle name="Calculation 2 4 41 2 2" xfId="25456"/>
    <cellStyle name="Calculation 2 4 41 2 2 2" xfId="46744"/>
    <cellStyle name="Calculation 2 4 41 2 3" xfId="37430"/>
    <cellStyle name="Calculation 2 4 41 3" xfId="16082"/>
    <cellStyle name="Calculation 2 4 41 3 2" xfId="39768"/>
    <cellStyle name="Calculation 2 4 41 4" xfId="29654"/>
    <cellStyle name="Calculation 2 4 41 5" xfId="30454"/>
    <cellStyle name="Calculation 2 4 42" xfId="367"/>
    <cellStyle name="Calculation 2 4 42 2" xfId="13675"/>
    <cellStyle name="Calculation 2 4 42 2 2" xfId="25515"/>
    <cellStyle name="Calculation 2 4 42 2 2 2" xfId="46803"/>
    <cellStyle name="Calculation 2 4 42 2 3" xfId="37489"/>
    <cellStyle name="Calculation 2 4 42 3" xfId="16083"/>
    <cellStyle name="Calculation 2 4 42 3 2" xfId="39769"/>
    <cellStyle name="Calculation 2 4 42 4" xfId="29707"/>
    <cellStyle name="Calculation 2 4 42 5" xfId="30455"/>
    <cellStyle name="Calculation 2 4 43" xfId="368"/>
    <cellStyle name="Calculation 2 4 43 2" xfId="13547"/>
    <cellStyle name="Calculation 2 4 43 2 2" xfId="25407"/>
    <cellStyle name="Calculation 2 4 43 2 2 2" xfId="46695"/>
    <cellStyle name="Calculation 2 4 43 2 3" xfId="37381"/>
    <cellStyle name="Calculation 2 4 43 3" xfId="16084"/>
    <cellStyle name="Calculation 2 4 43 3 2" xfId="39770"/>
    <cellStyle name="Calculation 2 4 43 4" xfId="29607"/>
    <cellStyle name="Calculation 2 4 43 5" xfId="30456"/>
    <cellStyle name="Calculation 2 4 44" xfId="369"/>
    <cellStyle name="Calculation 2 4 44 2" xfId="13967"/>
    <cellStyle name="Calculation 2 4 44 2 2" xfId="25759"/>
    <cellStyle name="Calculation 2 4 44 2 2 2" xfId="47047"/>
    <cellStyle name="Calculation 2 4 44 2 3" xfId="37733"/>
    <cellStyle name="Calculation 2 4 44 3" xfId="16085"/>
    <cellStyle name="Calculation 2 4 44 3 2" xfId="39771"/>
    <cellStyle name="Calculation 2 4 44 4" xfId="29919"/>
    <cellStyle name="Calculation 2 4 44 5" xfId="30457"/>
    <cellStyle name="Calculation 2 4 45" xfId="370"/>
    <cellStyle name="Calculation 2 4 45 2" xfId="14076"/>
    <cellStyle name="Calculation 2 4 45 2 2" xfId="25846"/>
    <cellStyle name="Calculation 2 4 45 2 2 2" xfId="47134"/>
    <cellStyle name="Calculation 2 4 45 2 3" xfId="37820"/>
    <cellStyle name="Calculation 2 4 45 3" xfId="16086"/>
    <cellStyle name="Calculation 2 4 45 3 2" xfId="39772"/>
    <cellStyle name="Calculation 2 4 45 4" xfId="30000"/>
    <cellStyle name="Calculation 2 4 45 5" xfId="30458"/>
    <cellStyle name="Calculation 2 4 46" xfId="371"/>
    <cellStyle name="Calculation 2 4 46 2" xfId="14148"/>
    <cellStyle name="Calculation 2 4 46 2 2" xfId="25905"/>
    <cellStyle name="Calculation 2 4 46 2 2 2" xfId="47193"/>
    <cellStyle name="Calculation 2 4 46 2 3" xfId="37879"/>
    <cellStyle name="Calculation 2 4 46 3" xfId="16087"/>
    <cellStyle name="Calculation 2 4 46 3 2" xfId="39773"/>
    <cellStyle name="Calculation 2 4 46 4" xfId="30050"/>
    <cellStyle name="Calculation 2 4 46 5" xfId="30459"/>
    <cellStyle name="Calculation 2 4 47" xfId="372"/>
    <cellStyle name="Calculation 2 4 47 2" xfId="14213"/>
    <cellStyle name="Calculation 2 4 47 2 2" xfId="25961"/>
    <cellStyle name="Calculation 2 4 47 2 2 2" xfId="47249"/>
    <cellStyle name="Calculation 2 4 47 2 3" xfId="37935"/>
    <cellStyle name="Calculation 2 4 47 3" xfId="16088"/>
    <cellStyle name="Calculation 2 4 47 3 2" xfId="39774"/>
    <cellStyle name="Calculation 2 4 47 4" xfId="30098"/>
    <cellStyle name="Calculation 2 4 47 5" xfId="30460"/>
    <cellStyle name="Calculation 2 4 48" xfId="373"/>
    <cellStyle name="Calculation 2 4 48 2" xfId="14271"/>
    <cellStyle name="Calculation 2 4 48 2 2" xfId="26010"/>
    <cellStyle name="Calculation 2 4 48 2 2 2" xfId="47298"/>
    <cellStyle name="Calculation 2 4 48 2 3" xfId="37984"/>
    <cellStyle name="Calculation 2 4 48 3" xfId="16089"/>
    <cellStyle name="Calculation 2 4 48 3 2" xfId="39775"/>
    <cellStyle name="Calculation 2 4 48 4" xfId="30143"/>
    <cellStyle name="Calculation 2 4 48 5" xfId="30461"/>
    <cellStyle name="Calculation 2 4 49" xfId="8463"/>
    <cellStyle name="Calculation 2 4 49 2" xfId="20671"/>
    <cellStyle name="Calculation 2 4 49 2 2" xfId="41959"/>
    <cellStyle name="Calculation 2 4 49 3" xfId="32645"/>
    <cellStyle name="Calculation 2 4 5" xfId="374"/>
    <cellStyle name="Calculation 2 4 5 2" xfId="11356"/>
    <cellStyle name="Calculation 2 4 5 2 2" xfId="23561"/>
    <cellStyle name="Calculation 2 4 5 2 2 2" xfId="44849"/>
    <cellStyle name="Calculation 2 4 5 2 3" xfId="35535"/>
    <cellStyle name="Calculation 2 4 5 3" xfId="15469"/>
    <cellStyle name="Calculation 2 4 5 3 2" xfId="27184"/>
    <cellStyle name="Calculation 2 4 5 3 2 2" xfId="48472"/>
    <cellStyle name="Calculation 2 4 5 3 3" xfId="39158"/>
    <cellStyle name="Calculation 2 4 5 4" xfId="16090"/>
    <cellStyle name="Calculation 2 4 5 4 2" xfId="39776"/>
    <cellStyle name="Calculation 2 4 5 5" xfId="27980"/>
    <cellStyle name="Calculation 2 4 5 6" xfId="30462"/>
    <cellStyle name="Calculation 2 4 50" xfId="14790"/>
    <cellStyle name="Calculation 2 4 50 2" xfId="26505"/>
    <cellStyle name="Calculation 2 4 50 2 2" xfId="47793"/>
    <cellStyle name="Calculation 2 4 50 3" xfId="38479"/>
    <cellStyle name="Calculation 2 4 51" xfId="14902"/>
    <cellStyle name="Calculation 2 4 51 2" xfId="26617"/>
    <cellStyle name="Calculation 2 4 51 2 2" xfId="47905"/>
    <cellStyle name="Calculation 2 4 51 3" xfId="38591"/>
    <cellStyle name="Calculation 2 4 52" xfId="16047"/>
    <cellStyle name="Calculation 2 4 52 2" xfId="39733"/>
    <cellStyle name="Calculation 2 4 53" xfId="27626"/>
    <cellStyle name="Calculation 2 4 54" xfId="30419"/>
    <cellStyle name="Calculation 2 4 6" xfId="375"/>
    <cellStyle name="Calculation 2 4 6 2" xfId="11413"/>
    <cellStyle name="Calculation 2 4 6 2 2" xfId="23617"/>
    <cellStyle name="Calculation 2 4 6 2 2 2" xfId="44905"/>
    <cellStyle name="Calculation 2 4 6 2 3" xfId="35591"/>
    <cellStyle name="Calculation 2 4 6 3" xfId="15609"/>
    <cellStyle name="Calculation 2 4 6 3 2" xfId="27324"/>
    <cellStyle name="Calculation 2 4 6 3 2 2" xfId="48612"/>
    <cellStyle name="Calculation 2 4 6 3 3" xfId="39298"/>
    <cellStyle name="Calculation 2 4 6 4" xfId="16091"/>
    <cellStyle name="Calculation 2 4 6 4 2" xfId="39777"/>
    <cellStyle name="Calculation 2 4 6 5" xfId="28034"/>
    <cellStyle name="Calculation 2 4 6 6" xfId="30463"/>
    <cellStyle name="Calculation 2 4 7" xfId="376"/>
    <cellStyle name="Calculation 2 4 7 2" xfId="11480"/>
    <cellStyle name="Calculation 2 4 7 2 2" xfId="23680"/>
    <cellStyle name="Calculation 2 4 7 2 2 2" xfId="44968"/>
    <cellStyle name="Calculation 2 4 7 2 3" xfId="35654"/>
    <cellStyle name="Calculation 2 4 7 3" xfId="15784"/>
    <cellStyle name="Calculation 2 4 7 3 2" xfId="27499"/>
    <cellStyle name="Calculation 2 4 7 3 2 2" xfId="48787"/>
    <cellStyle name="Calculation 2 4 7 3 3" xfId="39473"/>
    <cellStyle name="Calculation 2 4 7 4" xfId="16092"/>
    <cellStyle name="Calculation 2 4 7 4 2" xfId="39778"/>
    <cellStyle name="Calculation 2 4 7 5" xfId="28087"/>
    <cellStyle name="Calculation 2 4 7 6" xfId="30464"/>
    <cellStyle name="Calculation 2 4 8" xfId="377"/>
    <cellStyle name="Calculation 2 4 8 2" xfId="11542"/>
    <cellStyle name="Calculation 2 4 8 2 2" xfId="23736"/>
    <cellStyle name="Calculation 2 4 8 2 2 2" xfId="45024"/>
    <cellStyle name="Calculation 2 4 8 2 3" xfId="35710"/>
    <cellStyle name="Calculation 2 4 8 3" xfId="15838"/>
    <cellStyle name="Calculation 2 4 8 3 2" xfId="27553"/>
    <cellStyle name="Calculation 2 4 8 3 2 2" xfId="48841"/>
    <cellStyle name="Calculation 2 4 8 3 3" xfId="39527"/>
    <cellStyle name="Calculation 2 4 8 4" xfId="16093"/>
    <cellStyle name="Calculation 2 4 8 4 2" xfId="39779"/>
    <cellStyle name="Calculation 2 4 8 5" xfId="28140"/>
    <cellStyle name="Calculation 2 4 8 6" xfId="30465"/>
    <cellStyle name="Calculation 2 4 9" xfId="378"/>
    <cellStyle name="Calculation 2 4 9 2" xfId="11608"/>
    <cellStyle name="Calculation 2 4 9 2 2" xfId="23793"/>
    <cellStyle name="Calculation 2 4 9 2 2 2" xfId="45081"/>
    <cellStyle name="Calculation 2 4 9 2 3" xfId="35767"/>
    <cellStyle name="Calculation 2 4 9 3" xfId="16094"/>
    <cellStyle name="Calculation 2 4 9 3 2" xfId="39780"/>
    <cellStyle name="Calculation 2 4 9 4" xfId="28191"/>
    <cellStyle name="Calculation 2 4 9 5" xfId="30466"/>
    <cellStyle name="Calculation 2 5" xfId="379"/>
    <cellStyle name="Calculation 2 5 10" xfId="380"/>
    <cellStyle name="Calculation 2 5 10 2" xfId="11650"/>
    <cellStyle name="Calculation 2 5 10 2 2" xfId="23827"/>
    <cellStyle name="Calculation 2 5 10 2 2 2" xfId="45115"/>
    <cellStyle name="Calculation 2 5 10 2 3" xfId="35801"/>
    <cellStyle name="Calculation 2 5 10 3" xfId="16096"/>
    <cellStyle name="Calculation 2 5 10 3 2" xfId="39782"/>
    <cellStyle name="Calculation 2 5 10 4" xfId="28223"/>
    <cellStyle name="Calculation 2 5 10 5" xfId="30468"/>
    <cellStyle name="Calculation 2 5 11" xfId="381"/>
    <cellStyle name="Calculation 2 5 11 2" xfId="11719"/>
    <cellStyle name="Calculation 2 5 11 2 2" xfId="23884"/>
    <cellStyle name="Calculation 2 5 11 2 2 2" xfId="45172"/>
    <cellStyle name="Calculation 2 5 11 2 3" xfId="35858"/>
    <cellStyle name="Calculation 2 5 11 3" xfId="16097"/>
    <cellStyle name="Calculation 2 5 11 3 2" xfId="39783"/>
    <cellStyle name="Calculation 2 5 11 4" xfId="28273"/>
    <cellStyle name="Calculation 2 5 11 5" xfId="30469"/>
    <cellStyle name="Calculation 2 5 12" xfId="382"/>
    <cellStyle name="Calculation 2 5 12 2" xfId="11789"/>
    <cellStyle name="Calculation 2 5 12 2 2" xfId="23943"/>
    <cellStyle name="Calculation 2 5 12 2 2 2" xfId="45231"/>
    <cellStyle name="Calculation 2 5 12 2 3" xfId="35917"/>
    <cellStyle name="Calculation 2 5 12 3" xfId="16098"/>
    <cellStyle name="Calculation 2 5 12 3 2" xfId="39784"/>
    <cellStyle name="Calculation 2 5 12 4" xfId="28328"/>
    <cellStyle name="Calculation 2 5 12 5" xfId="30470"/>
    <cellStyle name="Calculation 2 5 13" xfId="383"/>
    <cellStyle name="Calculation 2 5 13 2" xfId="11863"/>
    <cellStyle name="Calculation 2 5 13 2 2" xfId="24007"/>
    <cellStyle name="Calculation 2 5 13 2 2 2" xfId="45295"/>
    <cellStyle name="Calculation 2 5 13 2 3" xfId="35981"/>
    <cellStyle name="Calculation 2 5 13 3" xfId="16099"/>
    <cellStyle name="Calculation 2 5 13 3 2" xfId="39785"/>
    <cellStyle name="Calculation 2 5 13 4" xfId="28382"/>
    <cellStyle name="Calculation 2 5 13 5" xfId="30471"/>
    <cellStyle name="Calculation 2 5 14" xfId="384"/>
    <cellStyle name="Calculation 2 5 14 2" xfId="11964"/>
    <cellStyle name="Calculation 2 5 14 2 2" xfId="24090"/>
    <cellStyle name="Calculation 2 5 14 2 2 2" xfId="45378"/>
    <cellStyle name="Calculation 2 5 14 2 3" xfId="36064"/>
    <cellStyle name="Calculation 2 5 14 3" xfId="16100"/>
    <cellStyle name="Calculation 2 5 14 3 2" xfId="39786"/>
    <cellStyle name="Calculation 2 5 14 4" xfId="28456"/>
    <cellStyle name="Calculation 2 5 14 5" xfId="30472"/>
    <cellStyle name="Calculation 2 5 15" xfId="385"/>
    <cellStyle name="Calculation 2 5 15 2" xfId="12045"/>
    <cellStyle name="Calculation 2 5 15 2 2" xfId="24158"/>
    <cellStyle name="Calculation 2 5 15 2 2 2" xfId="45446"/>
    <cellStyle name="Calculation 2 5 15 2 3" xfId="36132"/>
    <cellStyle name="Calculation 2 5 15 3" xfId="16101"/>
    <cellStyle name="Calculation 2 5 15 3 2" xfId="39787"/>
    <cellStyle name="Calculation 2 5 15 4" xfId="28510"/>
    <cellStyle name="Calculation 2 5 15 5" xfId="30473"/>
    <cellStyle name="Calculation 2 5 16" xfId="386"/>
    <cellStyle name="Calculation 2 5 16 2" xfId="12128"/>
    <cellStyle name="Calculation 2 5 16 2 2" xfId="24228"/>
    <cellStyle name="Calculation 2 5 16 2 2 2" xfId="45516"/>
    <cellStyle name="Calculation 2 5 16 2 3" xfId="36202"/>
    <cellStyle name="Calculation 2 5 16 3" xfId="16102"/>
    <cellStyle name="Calculation 2 5 16 3 2" xfId="39788"/>
    <cellStyle name="Calculation 2 5 16 4" xfId="28565"/>
    <cellStyle name="Calculation 2 5 16 5" xfId="30474"/>
    <cellStyle name="Calculation 2 5 17" xfId="387"/>
    <cellStyle name="Calculation 2 5 17 2" xfId="12199"/>
    <cellStyle name="Calculation 2 5 17 2 2" xfId="24287"/>
    <cellStyle name="Calculation 2 5 17 2 2 2" xfId="45575"/>
    <cellStyle name="Calculation 2 5 17 2 3" xfId="36261"/>
    <cellStyle name="Calculation 2 5 17 3" xfId="16103"/>
    <cellStyle name="Calculation 2 5 17 3 2" xfId="39789"/>
    <cellStyle name="Calculation 2 5 17 4" xfId="28618"/>
    <cellStyle name="Calculation 2 5 17 5" xfId="30475"/>
    <cellStyle name="Calculation 2 5 18" xfId="388"/>
    <cellStyle name="Calculation 2 5 18 2" xfId="12272"/>
    <cellStyle name="Calculation 2 5 18 2 2" xfId="24348"/>
    <cellStyle name="Calculation 2 5 18 2 2 2" xfId="45636"/>
    <cellStyle name="Calculation 2 5 18 2 3" xfId="36322"/>
    <cellStyle name="Calculation 2 5 18 3" xfId="16104"/>
    <cellStyle name="Calculation 2 5 18 3 2" xfId="39790"/>
    <cellStyle name="Calculation 2 5 18 4" xfId="28674"/>
    <cellStyle name="Calculation 2 5 18 5" xfId="30476"/>
    <cellStyle name="Calculation 2 5 19" xfId="389"/>
    <cellStyle name="Calculation 2 5 19 2" xfId="12341"/>
    <cellStyle name="Calculation 2 5 19 2 2" xfId="24406"/>
    <cellStyle name="Calculation 2 5 19 2 2 2" xfId="45694"/>
    <cellStyle name="Calculation 2 5 19 2 3" xfId="36380"/>
    <cellStyle name="Calculation 2 5 19 3" xfId="16105"/>
    <cellStyle name="Calculation 2 5 19 3 2" xfId="39791"/>
    <cellStyle name="Calculation 2 5 19 4" xfId="28727"/>
    <cellStyle name="Calculation 2 5 19 5" xfId="30477"/>
    <cellStyle name="Calculation 2 5 2" xfId="390"/>
    <cellStyle name="Calculation 2 5 2 2" xfId="9798"/>
    <cellStyle name="Calculation 2 5 2 2 2" xfId="22003"/>
    <cellStyle name="Calculation 2 5 2 2 2 2" xfId="43291"/>
    <cellStyle name="Calculation 2 5 2 2 3" xfId="33977"/>
    <cellStyle name="Calculation 2 5 2 3" xfId="15226"/>
    <cellStyle name="Calculation 2 5 2 3 2" xfId="26941"/>
    <cellStyle name="Calculation 2 5 2 3 2 2" xfId="48229"/>
    <cellStyle name="Calculation 2 5 2 3 3" xfId="38915"/>
    <cellStyle name="Calculation 2 5 2 4" xfId="16106"/>
    <cellStyle name="Calculation 2 5 2 4 2" xfId="39792"/>
    <cellStyle name="Calculation 2 5 2 5" xfId="27723"/>
    <cellStyle name="Calculation 2 5 2 6" xfId="30478"/>
    <cellStyle name="Calculation 2 5 20" xfId="391"/>
    <cellStyle name="Calculation 2 5 20 2" xfId="12407"/>
    <cellStyle name="Calculation 2 5 20 2 2" xfId="24461"/>
    <cellStyle name="Calculation 2 5 20 2 2 2" xfId="45749"/>
    <cellStyle name="Calculation 2 5 20 2 3" xfId="36435"/>
    <cellStyle name="Calculation 2 5 20 3" xfId="16107"/>
    <cellStyle name="Calculation 2 5 20 3 2" xfId="39793"/>
    <cellStyle name="Calculation 2 5 20 4" xfId="28780"/>
    <cellStyle name="Calculation 2 5 20 5" xfId="30479"/>
    <cellStyle name="Calculation 2 5 21" xfId="392"/>
    <cellStyle name="Calculation 2 5 21 2" xfId="12507"/>
    <cellStyle name="Calculation 2 5 21 2 2" xfId="24548"/>
    <cellStyle name="Calculation 2 5 21 2 2 2" xfId="45836"/>
    <cellStyle name="Calculation 2 5 21 2 3" xfId="36522"/>
    <cellStyle name="Calculation 2 5 21 3" xfId="16108"/>
    <cellStyle name="Calculation 2 5 21 3 2" xfId="39794"/>
    <cellStyle name="Calculation 2 5 21 4" xfId="28855"/>
    <cellStyle name="Calculation 2 5 21 5" xfId="30480"/>
    <cellStyle name="Calculation 2 5 22" xfId="393"/>
    <cellStyle name="Calculation 2 5 22 2" xfId="12558"/>
    <cellStyle name="Calculation 2 5 22 2 2" xfId="24588"/>
    <cellStyle name="Calculation 2 5 22 2 2 2" xfId="45876"/>
    <cellStyle name="Calculation 2 5 22 2 3" xfId="36562"/>
    <cellStyle name="Calculation 2 5 22 3" xfId="16109"/>
    <cellStyle name="Calculation 2 5 22 3 2" xfId="39795"/>
    <cellStyle name="Calculation 2 5 22 4" xfId="28890"/>
    <cellStyle name="Calculation 2 5 22 5" xfId="30481"/>
    <cellStyle name="Calculation 2 5 23" xfId="394"/>
    <cellStyle name="Calculation 2 5 23 2" xfId="12630"/>
    <cellStyle name="Calculation 2 5 23 2 2" xfId="24648"/>
    <cellStyle name="Calculation 2 5 23 2 2 2" xfId="45936"/>
    <cellStyle name="Calculation 2 5 23 2 3" xfId="36622"/>
    <cellStyle name="Calculation 2 5 23 3" xfId="16110"/>
    <cellStyle name="Calculation 2 5 23 3 2" xfId="39796"/>
    <cellStyle name="Calculation 2 5 23 4" xfId="28943"/>
    <cellStyle name="Calculation 2 5 23 5" xfId="30482"/>
    <cellStyle name="Calculation 2 5 24" xfId="395"/>
    <cellStyle name="Calculation 2 5 24 2" xfId="12710"/>
    <cellStyle name="Calculation 2 5 24 2 2" xfId="24716"/>
    <cellStyle name="Calculation 2 5 24 2 2 2" xfId="46004"/>
    <cellStyle name="Calculation 2 5 24 2 3" xfId="36690"/>
    <cellStyle name="Calculation 2 5 24 3" xfId="16111"/>
    <cellStyle name="Calculation 2 5 24 3 2" xfId="39797"/>
    <cellStyle name="Calculation 2 5 24 4" xfId="28999"/>
    <cellStyle name="Calculation 2 5 24 5" xfId="30483"/>
    <cellStyle name="Calculation 2 5 25" xfId="396"/>
    <cellStyle name="Calculation 2 5 25 2" xfId="12778"/>
    <cellStyle name="Calculation 2 5 25 2 2" xfId="24773"/>
    <cellStyle name="Calculation 2 5 25 2 2 2" xfId="46061"/>
    <cellStyle name="Calculation 2 5 25 2 3" xfId="36747"/>
    <cellStyle name="Calculation 2 5 25 3" xfId="16112"/>
    <cellStyle name="Calculation 2 5 25 3 2" xfId="39798"/>
    <cellStyle name="Calculation 2 5 25 4" xfId="29052"/>
    <cellStyle name="Calculation 2 5 25 5" xfId="30484"/>
    <cellStyle name="Calculation 2 5 26" xfId="397"/>
    <cellStyle name="Calculation 2 5 26 2" xfId="12850"/>
    <cellStyle name="Calculation 2 5 26 2 2" xfId="24832"/>
    <cellStyle name="Calculation 2 5 26 2 2 2" xfId="46120"/>
    <cellStyle name="Calculation 2 5 26 2 3" xfId="36806"/>
    <cellStyle name="Calculation 2 5 26 3" xfId="16113"/>
    <cellStyle name="Calculation 2 5 26 3 2" xfId="39799"/>
    <cellStyle name="Calculation 2 5 26 4" xfId="29105"/>
    <cellStyle name="Calculation 2 5 26 5" xfId="30485"/>
    <cellStyle name="Calculation 2 5 27" xfId="398"/>
    <cellStyle name="Calculation 2 5 27 2" xfId="12954"/>
    <cellStyle name="Calculation 2 5 27 2 2" xfId="24923"/>
    <cellStyle name="Calculation 2 5 27 2 2 2" xfId="46211"/>
    <cellStyle name="Calculation 2 5 27 2 3" xfId="36897"/>
    <cellStyle name="Calculation 2 5 27 3" xfId="16114"/>
    <cellStyle name="Calculation 2 5 27 3 2" xfId="39800"/>
    <cellStyle name="Calculation 2 5 27 4" xfId="29180"/>
    <cellStyle name="Calculation 2 5 27 5" xfId="30486"/>
    <cellStyle name="Calculation 2 5 28" xfId="399"/>
    <cellStyle name="Calculation 2 5 28 2" xfId="13005"/>
    <cellStyle name="Calculation 2 5 28 2 2" xfId="24964"/>
    <cellStyle name="Calculation 2 5 28 2 2 2" xfId="46252"/>
    <cellStyle name="Calculation 2 5 28 2 3" xfId="36938"/>
    <cellStyle name="Calculation 2 5 28 3" xfId="16115"/>
    <cellStyle name="Calculation 2 5 28 3 2" xfId="39801"/>
    <cellStyle name="Calculation 2 5 28 4" xfId="29214"/>
    <cellStyle name="Calculation 2 5 28 5" xfId="30487"/>
    <cellStyle name="Calculation 2 5 29" xfId="400"/>
    <cellStyle name="Calculation 2 5 29 2" xfId="13076"/>
    <cellStyle name="Calculation 2 5 29 2 2" xfId="25023"/>
    <cellStyle name="Calculation 2 5 29 2 2 2" xfId="46311"/>
    <cellStyle name="Calculation 2 5 29 2 3" xfId="36997"/>
    <cellStyle name="Calculation 2 5 29 3" xfId="16116"/>
    <cellStyle name="Calculation 2 5 29 3 2" xfId="39802"/>
    <cellStyle name="Calculation 2 5 29 4" xfId="29268"/>
    <cellStyle name="Calculation 2 5 29 5" xfId="30488"/>
    <cellStyle name="Calculation 2 5 3" xfId="401"/>
    <cellStyle name="Calculation 2 5 3 2" xfId="9950"/>
    <cellStyle name="Calculation 2 5 3 2 2" xfId="22155"/>
    <cellStyle name="Calculation 2 5 3 2 2 2" xfId="43443"/>
    <cellStyle name="Calculation 2 5 3 2 3" xfId="34129"/>
    <cellStyle name="Calculation 2 5 3 3" xfId="15408"/>
    <cellStyle name="Calculation 2 5 3 3 2" xfId="27123"/>
    <cellStyle name="Calculation 2 5 3 3 2 2" xfId="48411"/>
    <cellStyle name="Calculation 2 5 3 3 3" xfId="39097"/>
    <cellStyle name="Calculation 2 5 3 4" xfId="16117"/>
    <cellStyle name="Calculation 2 5 3 4 2" xfId="39803"/>
    <cellStyle name="Calculation 2 5 3 5" xfId="27822"/>
    <cellStyle name="Calculation 2 5 3 6" xfId="30489"/>
    <cellStyle name="Calculation 2 5 30" xfId="402"/>
    <cellStyle name="Calculation 2 5 30 2" xfId="13156"/>
    <cellStyle name="Calculation 2 5 30 2 2" xfId="25089"/>
    <cellStyle name="Calculation 2 5 30 2 2 2" xfId="46377"/>
    <cellStyle name="Calculation 2 5 30 2 3" xfId="37063"/>
    <cellStyle name="Calculation 2 5 30 3" xfId="16118"/>
    <cellStyle name="Calculation 2 5 30 3 2" xfId="39804"/>
    <cellStyle name="Calculation 2 5 30 4" xfId="29323"/>
    <cellStyle name="Calculation 2 5 30 5" xfId="30490"/>
    <cellStyle name="Calculation 2 5 31" xfId="403"/>
    <cellStyle name="Calculation 2 5 31 2" xfId="13229"/>
    <cellStyle name="Calculation 2 5 31 2 2" xfId="25149"/>
    <cellStyle name="Calculation 2 5 31 2 2 2" xfId="46437"/>
    <cellStyle name="Calculation 2 5 31 2 3" xfId="37123"/>
    <cellStyle name="Calculation 2 5 31 3" xfId="16119"/>
    <cellStyle name="Calculation 2 5 31 3 2" xfId="39805"/>
    <cellStyle name="Calculation 2 5 31 4" xfId="29378"/>
    <cellStyle name="Calculation 2 5 31 5" xfId="30491"/>
    <cellStyle name="Calculation 2 5 32" xfId="404"/>
    <cellStyle name="Calculation 2 5 32 2" xfId="13303"/>
    <cellStyle name="Calculation 2 5 32 2 2" xfId="25209"/>
    <cellStyle name="Calculation 2 5 32 2 2 2" xfId="46497"/>
    <cellStyle name="Calculation 2 5 32 2 3" xfId="37183"/>
    <cellStyle name="Calculation 2 5 32 3" xfId="16120"/>
    <cellStyle name="Calculation 2 5 32 3 2" xfId="39806"/>
    <cellStyle name="Calculation 2 5 32 4" xfId="29433"/>
    <cellStyle name="Calculation 2 5 32 5" xfId="30492"/>
    <cellStyle name="Calculation 2 5 33" xfId="405"/>
    <cellStyle name="Calculation 2 5 33 2" xfId="13378"/>
    <cellStyle name="Calculation 2 5 33 2 2" xfId="25269"/>
    <cellStyle name="Calculation 2 5 33 2 2 2" xfId="46557"/>
    <cellStyle name="Calculation 2 5 33 2 3" xfId="37243"/>
    <cellStyle name="Calculation 2 5 33 3" xfId="16121"/>
    <cellStyle name="Calculation 2 5 33 3 2" xfId="39807"/>
    <cellStyle name="Calculation 2 5 33 4" xfId="29487"/>
    <cellStyle name="Calculation 2 5 33 5" xfId="30493"/>
    <cellStyle name="Calculation 2 5 34" xfId="406"/>
    <cellStyle name="Calculation 2 5 34 2" xfId="13455"/>
    <cellStyle name="Calculation 2 5 34 2 2" xfId="25331"/>
    <cellStyle name="Calculation 2 5 34 2 2 2" xfId="46619"/>
    <cellStyle name="Calculation 2 5 34 2 3" xfId="37305"/>
    <cellStyle name="Calculation 2 5 34 3" xfId="16122"/>
    <cellStyle name="Calculation 2 5 34 3 2" xfId="39808"/>
    <cellStyle name="Calculation 2 5 34 4" xfId="29541"/>
    <cellStyle name="Calculation 2 5 34 5" xfId="30494"/>
    <cellStyle name="Calculation 2 5 35" xfId="407"/>
    <cellStyle name="Calculation 2 5 35 2" xfId="13528"/>
    <cellStyle name="Calculation 2 5 35 2 2" xfId="25390"/>
    <cellStyle name="Calculation 2 5 35 2 2 2" xfId="46678"/>
    <cellStyle name="Calculation 2 5 35 2 3" xfId="37364"/>
    <cellStyle name="Calculation 2 5 35 3" xfId="16123"/>
    <cellStyle name="Calculation 2 5 35 3 2" xfId="39809"/>
    <cellStyle name="Calculation 2 5 35 4" xfId="29594"/>
    <cellStyle name="Calculation 2 5 35 5" xfId="30495"/>
    <cellStyle name="Calculation 2 5 36" xfId="408"/>
    <cellStyle name="Calculation 2 5 36 2" xfId="13627"/>
    <cellStyle name="Calculation 2 5 36 2 2" xfId="25474"/>
    <cellStyle name="Calculation 2 5 36 2 2 2" xfId="46762"/>
    <cellStyle name="Calculation 2 5 36 2 3" xfId="37448"/>
    <cellStyle name="Calculation 2 5 36 3" xfId="16124"/>
    <cellStyle name="Calculation 2 5 36 3 2" xfId="39810"/>
    <cellStyle name="Calculation 2 5 36 4" xfId="29668"/>
    <cellStyle name="Calculation 2 5 36 5" xfId="30496"/>
    <cellStyle name="Calculation 2 5 37" xfId="409"/>
    <cellStyle name="Calculation 2 5 37 2" xfId="13696"/>
    <cellStyle name="Calculation 2 5 37 2 2" xfId="25531"/>
    <cellStyle name="Calculation 2 5 37 2 2 2" xfId="46819"/>
    <cellStyle name="Calculation 2 5 37 2 3" xfId="37505"/>
    <cellStyle name="Calculation 2 5 37 3" xfId="16125"/>
    <cellStyle name="Calculation 2 5 37 3 2" xfId="39811"/>
    <cellStyle name="Calculation 2 5 37 4" xfId="29721"/>
    <cellStyle name="Calculation 2 5 37 5" xfId="30497"/>
    <cellStyle name="Calculation 2 5 38" xfId="410"/>
    <cellStyle name="Calculation 2 5 38 2" xfId="13772"/>
    <cellStyle name="Calculation 2 5 38 2 2" xfId="25596"/>
    <cellStyle name="Calculation 2 5 38 2 2 2" xfId="46884"/>
    <cellStyle name="Calculation 2 5 38 2 3" xfId="37570"/>
    <cellStyle name="Calculation 2 5 38 3" xfId="16126"/>
    <cellStyle name="Calculation 2 5 38 3 2" xfId="39812"/>
    <cellStyle name="Calculation 2 5 38 4" xfId="29776"/>
    <cellStyle name="Calculation 2 5 38 5" xfId="30498"/>
    <cellStyle name="Calculation 2 5 39" xfId="411"/>
    <cellStyle name="Calculation 2 5 39 2" xfId="13843"/>
    <cellStyle name="Calculation 2 5 39 2 2" xfId="25655"/>
    <cellStyle name="Calculation 2 5 39 2 2 2" xfId="46943"/>
    <cellStyle name="Calculation 2 5 39 2 3" xfId="37629"/>
    <cellStyle name="Calculation 2 5 39 3" xfId="16127"/>
    <cellStyle name="Calculation 2 5 39 3 2" xfId="39813"/>
    <cellStyle name="Calculation 2 5 39 4" xfId="29828"/>
    <cellStyle name="Calculation 2 5 39 5" xfId="30499"/>
    <cellStyle name="Calculation 2 5 4" xfId="412"/>
    <cellStyle name="Calculation 2 5 4 2" xfId="9852"/>
    <cellStyle name="Calculation 2 5 4 2 2" xfId="22057"/>
    <cellStyle name="Calculation 2 5 4 2 2 2" xfId="43345"/>
    <cellStyle name="Calculation 2 5 4 2 3" xfId="34031"/>
    <cellStyle name="Calculation 2 5 4 3" xfId="15527"/>
    <cellStyle name="Calculation 2 5 4 3 2" xfId="27242"/>
    <cellStyle name="Calculation 2 5 4 3 2 2" xfId="48530"/>
    <cellStyle name="Calculation 2 5 4 3 3" xfId="39216"/>
    <cellStyle name="Calculation 2 5 4 4" xfId="16128"/>
    <cellStyle name="Calculation 2 5 4 4 2" xfId="39814"/>
    <cellStyle name="Calculation 2 5 4 5" xfId="27906"/>
    <cellStyle name="Calculation 2 5 4 6" xfId="30500"/>
    <cellStyle name="Calculation 2 5 40" xfId="413"/>
    <cellStyle name="Calculation 2 5 40 2" xfId="13921"/>
    <cellStyle name="Calculation 2 5 40 2 2" xfId="25720"/>
    <cellStyle name="Calculation 2 5 40 2 2 2" xfId="47008"/>
    <cellStyle name="Calculation 2 5 40 2 3" xfId="37694"/>
    <cellStyle name="Calculation 2 5 40 3" xfId="16129"/>
    <cellStyle name="Calculation 2 5 40 3 2" xfId="39815"/>
    <cellStyle name="Calculation 2 5 40 4" xfId="29882"/>
    <cellStyle name="Calculation 2 5 40 5" xfId="30501"/>
    <cellStyle name="Calculation 2 5 41" xfId="414"/>
    <cellStyle name="Calculation 2 5 41 2" xfId="13987"/>
    <cellStyle name="Calculation 2 5 41 2 2" xfId="25772"/>
    <cellStyle name="Calculation 2 5 41 2 2 2" xfId="47060"/>
    <cellStyle name="Calculation 2 5 41 2 3" xfId="37746"/>
    <cellStyle name="Calculation 2 5 41 3" xfId="16130"/>
    <cellStyle name="Calculation 2 5 41 3 2" xfId="39816"/>
    <cellStyle name="Calculation 2 5 41 4" xfId="29932"/>
    <cellStyle name="Calculation 2 5 41 5" xfId="30502"/>
    <cellStyle name="Calculation 2 5 42" xfId="415"/>
    <cellStyle name="Calculation 2 5 42 2" xfId="14060"/>
    <cellStyle name="Calculation 2 5 42 2 2" xfId="25833"/>
    <cellStyle name="Calculation 2 5 42 2 2 2" xfId="47121"/>
    <cellStyle name="Calculation 2 5 42 2 3" xfId="37807"/>
    <cellStyle name="Calculation 2 5 42 3" xfId="16131"/>
    <cellStyle name="Calculation 2 5 42 3 2" xfId="39817"/>
    <cellStyle name="Calculation 2 5 42 4" xfId="29990"/>
    <cellStyle name="Calculation 2 5 42 5" xfId="30503"/>
    <cellStyle name="Calculation 2 5 43" xfId="416"/>
    <cellStyle name="Calculation 2 5 43 2" xfId="13751"/>
    <cellStyle name="Calculation 2 5 43 2 2" xfId="25579"/>
    <cellStyle name="Calculation 2 5 43 2 2 2" xfId="46867"/>
    <cellStyle name="Calculation 2 5 43 2 3" xfId="37553"/>
    <cellStyle name="Calculation 2 5 43 3" xfId="16132"/>
    <cellStyle name="Calculation 2 5 43 3 2" xfId="39818"/>
    <cellStyle name="Calculation 2 5 43 4" xfId="29761"/>
    <cellStyle name="Calculation 2 5 43 5" xfId="30504"/>
    <cellStyle name="Calculation 2 5 44" xfId="417"/>
    <cellStyle name="Calculation 2 5 44 2" xfId="14021"/>
    <cellStyle name="Calculation 2 5 44 2 2" xfId="25800"/>
    <cellStyle name="Calculation 2 5 44 2 2 2" xfId="47088"/>
    <cellStyle name="Calculation 2 5 44 2 3" xfId="37774"/>
    <cellStyle name="Calculation 2 5 44 3" xfId="16133"/>
    <cellStyle name="Calculation 2 5 44 3 2" xfId="39819"/>
    <cellStyle name="Calculation 2 5 44 4" xfId="29959"/>
    <cellStyle name="Calculation 2 5 44 5" xfId="30505"/>
    <cellStyle name="Calculation 2 5 45" xfId="418"/>
    <cellStyle name="Calculation 2 5 45 2" xfId="14091"/>
    <cellStyle name="Calculation 2 5 45 2 2" xfId="25859"/>
    <cellStyle name="Calculation 2 5 45 2 2 2" xfId="47147"/>
    <cellStyle name="Calculation 2 5 45 2 3" xfId="37833"/>
    <cellStyle name="Calculation 2 5 45 3" xfId="16134"/>
    <cellStyle name="Calculation 2 5 45 3 2" xfId="39820"/>
    <cellStyle name="Calculation 2 5 45 4" xfId="30010"/>
    <cellStyle name="Calculation 2 5 45 5" xfId="30506"/>
    <cellStyle name="Calculation 2 5 46" xfId="419"/>
    <cellStyle name="Calculation 2 5 46 2" xfId="14164"/>
    <cellStyle name="Calculation 2 5 46 2 2" xfId="25919"/>
    <cellStyle name="Calculation 2 5 46 2 2 2" xfId="47207"/>
    <cellStyle name="Calculation 2 5 46 2 3" xfId="37893"/>
    <cellStyle name="Calculation 2 5 46 3" xfId="16135"/>
    <cellStyle name="Calculation 2 5 46 3 2" xfId="39821"/>
    <cellStyle name="Calculation 2 5 46 4" xfId="30060"/>
    <cellStyle name="Calculation 2 5 46 5" xfId="30507"/>
    <cellStyle name="Calculation 2 5 47" xfId="420"/>
    <cellStyle name="Calculation 2 5 47 2" xfId="14244"/>
    <cellStyle name="Calculation 2 5 47 2 2" xfId="25988"/>
    <cellStyle name="Calculation 2 5 47 2 2 2" xfId="47276"/>
    <cellStyle name="Calculation 2 5 47 2 3" xfId="37962"/>
    <cellStyle name="Calculation 2 5 47 3" xfId="16136"/>
    <cellStyle name="Calculation 2 5 47 3 2" xfId="39822"/>
    <cellStyle name="Calculation 2 5 47 4" xfId="30123"/>
    <cellStyle name="Calculation 2 5 47 5" xfId="30508"/>
    <cellStyle name="Calculation 2 5 48" xfId="421"/>
    <cellStyle name="Calculation 2 5 48 2" xfId="14303"/>
    <cellStyle name="Calculation 2 5 48 2 2" xfId="26038"/>
    <cellStyle name="Calculation 2 5 48 2 2 2" xfId="47326"/>
    <cellStyle name="Calculation 2 5 48 2 3" xfId="38012"/>
    <cellStyle name="Calculation 2 5 48 3" xfId="16137"/>
    <cellStyle name="Calculation 2 5 48 3 2" xfId="39823"/>
    <cellStyle name="Calculation 2 5 48 4" xfId="30165"/>
    <cellStyle name="Calculation 2 5 48 5" xfId="30509"/>
    <cellStyle name="Calculation 2 5 49" xfId="8464"/>
    <cellStyle name="Calculation 2 5 49 2" xfId="20672"/>
    <cellStyle name="Calculation 2 5 49 2 2" xfId="41960"/>
    <cellStyle name="Calculation 2 5 49 3" xfId="32646"/>
    <cellStyle name="Calculation 2 5 5" xfId="422"/>
    <cellStyle name="Calculation 2 5 5 2" xfId="11334"/>
    <cellStyle name="Calculation 2 5 5 2 2" xfId="23539"/>
    <cellStyle name="Calculation 2 5 5 2 2 2" xfId="44827"/>
    <cellStyle name="Calculation 2 5 5 2 3" xfId="35513"/>
    <cellStyle name="Calculation 2 5 5 3" xfId="15470"/>
    <cellStyle name="Calculation 2 5 5 3 2" xfId="27185"/>
    <cellStyle name="Calculation 2 5 5 3 2 2" xfId="48473"/>
    <cellStyle name="Calculation 2 5 5 3 3" xfId="39159"/>
    <cellStyle name="Calculation 2 5 5 4" xfId="16138"/>
    <cellStyle name="Calculation 2 5 5 4 2" xfId="39824"/>
    <cellStyle name="Calculation 2 5 5 5" xfId="27960"/>
    <cellStyle name="Calculation 2 5 5 6" xfId="30510"/>
    <cellStyle name="Calculation 2 5 50" xfId="14645"/>
    <cellStyle name="Calculation 2 5 50 2" xfId="26360"/>
    <cellStyle name="Calculation 2 5 50 2 2" xfId="47648"/>
    <cellStyle name="Calculation 2 5 50 3" xfId="38334"/>
    <cellStyle name="Calculation 2 5 51" xfId="14903"/>
    <cellStyle name="Calculation 2 5 51 2" xfId="26618"/>
    <cellStyle name="Calculation 2 5 51 2 2" xfId="47906"/>
    <cellStyle name="Calculation 2 5 51 3" xfId="38592"/>
    <cellStyle name="Calculation 2 5 52" xfId="16095"/>
    <cellStyle name="Calculation 2 5 52 2" xfId="39781"/>
    <cellStyle name="Calculation 2 5 53" xfId="27627"/>
    <cellStyle name="Calculation 2 5 54" xfId="30467"/>
    <cellStyle name="Calculation 2 5 6" xfId="423"/>
    <cellStyle name="Calculation 2 5 6 2" xfId="11393"/>
    <cellStyle name="Calculation 2 5 6 2 2" xfId="23597"/>
    <cellStyle name="Calculation 2 5 6 2 2 2" xfId="44885"/>
    <cellStyle name="Calculation 2 5 6 2 3" xfId="35571"/>
    <cellStyle name="Calculation 2 5 6 3" xfId="15610"/>
    <cellStyle name="Calculation 2 5 6 3 2" xfId="27325"/>
    <cellStyle name="Calculation 2 5 6 3 2 2" xfId="48613"/>
    <cellStyle name="Calculation 2 5 6 3 3" xfId="39299"/>
    <cellStyle name="Calculation 2 5 6 4" xfId="16139"/>
    <cellStyle name="Calculation 2 5 6 4 2" xfId="39825"/>
    <cellStyle name="Calculation 2 5 6 5" xfId="28014"/>
    <cellStyle name="Calculation 2 5 6 6" xfId="30511"/>
    <cellStyle name="Calculation 2 5 7" xfId="424"/>
    <cellStyle name="Calculation 2 5 7 2" xfId="11453"/>
    <cellStyle name="Calculation 2 5 7 2 2" xfId="23655"/>
    <cellStyle name="Calculation 2 5 7 2 2 2" xfId="44943"/>
    <cellStyle name="Calculation 2 5 7 2 3" xfId="35629"/>
    <cellStyle name="Calculation 2 5 7 3" xfId="15785"/>
    <cellStyle name="Calculation 2 5 7 3 2" xfId="27500"/>
    <cellStyle name="Calculation 2 5 7 3 2 2" xfId="48788"/>
    <cellStyle name="Calculation 2 5 7 3 3" xfId="39474"/>
    <cellStyle name="Calculation 2 5 7 4" xfId="16140"/>
    <cellStyle name="Calculation 2 5 7 4 2" xfId="39826"/>
    <cellStyle name="Calculation 2 5 7 5" xfId="28067"/>
    <cellStyle name="Calculation 2 5 7 6" xfId="30512"/>
    <cellStyle name="Calculation 2 5 8" xfId="425"/>
    <cellStyle name="Calculation 2 5 8 2" xfId="11517"/>
    <cellStyle name="Calculation 2 5 8 2 2" xfId="23714"/>
    <cellStyle name="Calculation 2 5 8 2 2 2" xfId="45002"/>
    <cellStyle name="Calculation 2 5 8 2 3" xfId="35688"/>
    <cellStyle name="Calculation 2 5 8 3" xfId="15837"/>
    <cellStyle name="Calculation 2 5 8 3 2" xfId="27552"/>
    <cellStyle name="Calculation 2 5 8 3 2 2" xfId="48840"/>
    <cellStyle name="Calculation 2 5 8 3 3" xfId="39526"/>
    <cellStyle name="Calculation 2 5 8 4" xfId="16141"/>
    <cellStyle name="Calculation 2 5 8 4 2" xfId="39827"/>
    <cellStyle name="Calculation 2 5 8 5" xfId="28120"/>
    <cellStyle name="Calculation 2 5 8 6" xfId="30513"/>
    <cellStyle name="Calculation 2 5 9" xfId="426"/>
    <cellStyle name="Calculation 2 5 9 2" xfId="11581"/>
    <cellStyle name="Calculation 2 5 9 2 2" xfId="23770"/>
    <cellStyle name="Calculation 2 5 9 2 2 2" xfId="45058"/>
    <cellStyle name="Calculation 2 5 9 2 3" xfId="35744"/>
    <cellStyle name="Calculation 2 5 9 3" xfId="16142"/>
    <cellStyle name="Calculation 2 5 9 3 2" xfId="39828"/>
    <cellStyle name="Calculation 2 5 9 4" xfId="28171"/>
    <cellStyle name="Calculation 2 5 9 5" xfId="30514"/>
    <cellStyle name="Calculation 2 6" xfId="427"/>
    <cellStyle name="Calculation 2 6 10" xfId="428"/>
    <cellStyle name="Calculation 2 6 10 2" xfId="11634"/>
    <cellStyle name="Calculation 2 6 10 2 2" xfId="23816"/>
    <cellStyle name="Calculation 2 6 10 2 2 2" xfId="45104"/>
    <cellStyle name="Calculation 2 6 10 2 3" xfId="35790"/>
    <cellStyle name="Calculation 2 6 10 3" xfId="16144"/>
    <cellStyle name="Calculation 2 6 10 3 2" xfId="39830"/>
    <cellStyle name="Calculation 2 6 10 4" xfId="28213"/>
    <cellStyle name="Calculation 2 6 10 5" xfId="30516"/>
    <cellStyle name="Calculation 2 6 11" xfId="429"/>
    <cellStyle name="Calculation 2 6 11 2" xfId="11703"/>
    <cellStyle name="Calculation 2 6 11 2 2" xfId="23873"/>
    <cellStyle name="Calculation 2 6 11 2 2 2" xfId="45161"/>
    <cellStyle name="Calculation 2 6 11 2 3" xfId="35847"/>
    <cellStyle name="Calculation 2 6 11 3" xfId="16145"/>
    <cellStyle name="Calculation 2 6 11 3 2" xfId="39831"/>
    <cellStyle name="Calculation 2 6 11 4" xfId="28263"/>
    <cellStyle name="Calculation 2 6 11 5" xfId="30517"/>
    <cellStyle name="Calculation 2 6 12" xfId="430"/>
    <cellStyle name="Calculation 2 6 12 2" xfId="11770"/>
    <cellStyle name="Calculation 2 6 12 2 2" xfId="23928"/>
    <cellStyle name="Calculation 2 6 12 2 2 2" xfId="45216"/>
    <cellStyle name="Calculation 2 6 12 2 3" xfId="35902"/>
    <cellStyle name="Calculation 2 6 12 3" xfId="16146"/>
    <cellStyle name="Calculation 2 6 12 3 2" xfId="39832"/>
    <cellStyle name="Calculation 2 6 12 4" xfId="28315"/>
    <cellStyle name="Calculation 2 6 12 5" xfId="30518"/>
    <cellStyle name="Calculation 2 6 13" xfId="431"/>
    <cellStyle name="Calculation 2 6 13 2" xfId="11848"/>
    <cellStyle name="Calculation 2 6 13 2 2" xfId="23995"/>
    <cellStyle name="Calculation 2 6 13 2 2 2" xfId="45283"/>
    <cellStyle name="Calculation 2 6 13 2 3" xfId="35969"/>
    <cellStyle name="Calculation 2 6 13 3" xfId="16147"/>
    <cellStyle name="Calculation 2 6 13 3 2" xfId="39833"/>
    <cellStyle name="Calculation 2 6 13 4" xfId="28371"/>
    <cellStyle name="Calculation 2 6 13 5" xfId="30519"/>
    <cellStyle name="Calculation 2 6 14" xfId="432"/>
    <cellStyle name="Calculation 2 6 14 2" xfId="11934"/>
    <cellStyle name="Calculation 2 6 14 2 2" xfId="24066"/>
    <cellStyle name="Calculation 2 6 14 2 2 2" xfId="45354"/>
    <cellStyle name="Calculation 2 6 14 2 3" xfId="36040"/>
    <cellStyle name="Calculation 2 6 14 3" xfId="16148"/>
    <cellStyle name="Calculation 2 6 14 3 2" xfId="39834"/>
    <cellStyle name="Calculation 2 6 14 4" xfId="28435"/>
    <cellStyle name="Calculation 2 6 14 5" xfId="30520"/>
    <cellStyle name="Calculation 2 6 15" xfId="433"/>
    <cellStyle name="Calculation 2 6 15 2" xfId="12011"/>
    <cellStyle name="Calculation 2 6 15 2 2" xfId="24131"/>
    <cellStyle name="Calculation 2 6 15 2 2 2" xfId="45419"/>
    <cellStyle name="Calculation 2 6 15 2 3" xfId="36105"/>
    <cellStyle name="Calculation 2 6 15 3" xfId="16149"/>
    <cellStyle name="Calculation 2 6 15 3 2" xfId="39835"/>
    <cellStyle name="Calculation 2 6 15 4" xfId="28489"/>
    <cellStyle name="Calculation 2 6 15 5" xfId="30521"/>
    <cellStyle name="Calculation 2 6 16" xfId="434"/>
    <cellStyle name="Calculation 2 6 16 2" xfId="12094"/>
    <cellStyle name="Calculation 2 6 16 2 2" xfId="24201"/>
    <cellStyle name="Calculation 2 6 16 2 2 2" xfId="45489"/>
    <cellStyle name="Calculation 2 6 16 2 3" xfId="36175"/>
    <cellStyle name="Calculation 2 6 16 3" xfId="16150"/>
    <cellStyle name="Calculation 2 6 16 3 2" xfId="39836"/>
    <cellStyle name="Calculation 2 6 16 4" xfId="28544"/>
    <cellStyle name="Calculation 2 6 16 5" xfId="30522"/>
    <cellStyle name="Calculation 2 6 17" xfId="435"/>
    <cellStyle name="Calculation 2 6 17 2" xfId="12170"/>
    <cellStyle name="Calculation 2 6 17 2 2" xfId="24264"/>
    <cellStyle name="Calculation 2 6 17 2 2 2" xfId="45552"/>
    <cellStyle name="Calculation 2 6 17 2 3" xfId="36238"/>
    <cellStyle name="Calculation 2 6 17 3" xfId="16151"/>
    <cellStyle name="Calculation 2 6 17 3 2" xfId="39837"/>
    <cellStyle name="Calculation 2 6 17 4" xfId="28598"/>
    <cellStyle name="Calculation 2 6 17 5" xfId="30523"/>
    <cellStyle name="Calculation 2 6 18" xfId="436"/>
    <cellStyle name="Calculation 2 6 18 2" xfId="12243"/>
    <cellStyle name="Calculation 2 6 18 2 2" xfId="24325"/>
    <cellStyle name="Calculation 2 6 18 2 2 2" xfId="45613"/>
    <cellStyle name="Calculation 2 6 18 2 3" xfId="36299"/>
    <cellStyle name="Calculation 2 6 18 3" xfId="16152"/>
    <cellStyle name="Calculation 2 6 18 3 2" xfId="39838"/>
    <cellStyle name="Calculation 2 6 18 4" xfId="28654"/>
    <cellStyle name="Calculation 2 6 18 5" xfId="30524"/>
    <cellStyle name="Calculation 2 6 19" xfId="437"/>
    <cellStyle name="Calculation 2 6 19 2" xfId="12310"/>
    <cellStyle name="Calculation 2 6 19 2 2" xfId="24380"/>
    <cellStyle name="Calculation 2 6 19 2 2 2" xfId="45668"/>
    <cellStyle name="Calculation 2 6 19 2 3" xfId="36354"/>
    <cellStyle name="Calculation 2 6 19 3" xfId="16153"/>
    <cellStyle name="Calculation 2 6 19 3 2" xfId="39839"/>
    <cellStyle name="Calculation 2 6 19 4" xfId="28707"/>
    <cellStyle name="Calculation 2 6 19 5" xfId="30525"/>
    <cellStyle name="Calculation 2 6 2" xfId="438"/>
    <cellStyle name="Calculation 2 6 2 2" xfId="9799"/>
    <cellStyle name="Calculation 2 6 2 2 2" xfId="22004"/>
    <cellStyle name="Calculation 2 6 2 2 2 2" xfId="43292"/>
    <cellStyle name="Calculation 2 6 2 2 3" xfId="33978"/>
    <cellStyle name="Calculation 2 6 2 3" xfId="15227"/>
    <cellStyle name="Calculation 2 6 2 3 2" xfId="26942"/>
    <cellStyle name="Calculation 2 6 2 3 2 2" xfId="48230"/>
    <cellStyle name="Calculation 2 6 2 3 3" xfId="38916"/>
    <cellStyle name="Calculation 2 6 2 4" xfId="16154"/>
    <cellStyle name="Calculation 2 6 2 4 2" xfId="39840"/>
    <cellStyle name="Calculation 2 6 2 5" xfId="27724"/>
    <cellStyle name="Calculation 2 6 2 6" xfId="30526"/>
    <cellStyle name="Calculation 2 6 20" xfId="439"/>
    <cellStyle name="Calculation 2 6 20 2" xfId="12381"/>
    <cellStyle name="Calculation 2 6 20 2 2" xfId="24441"/>
    <cellStyle name="Calculation 2 6 20 2 2 2" xfId="45729"/>
    <cellStyle name="Calculation 2 6 20 2 3" xfId="36415"/>
    <cellStyle name="Calculation 2 6 20 3" xfId="16155"/>
    <cellStyle name="Calculation 2 6 20 3 2" xfId="39841"/>
    <cellStyle name="Calculation 2 6 20 4" xfId="28759"/>
    <cellStyle name="Calculation 2 6 20 5" xfId="30527"/>
    <cellStyle name="Calculation 2 6 21" xfId="440"/>
    <cellStyle name="Calculation 2 6 21 2" xfId="12480"/>
    <cellStyle name="Calculation 2 6 21 2 2" xfId="24526"/>
    <cellStyle name="Calculation 2 6 21 2 2 2" xfId="45814"/>
    <cellStyle name="Calculation 2 6 21 2 3" xfId="36500"/>
    <cellStyle name="Calculation 2 6 21 3" xfId="16156"/>
    <cellStyle name="Calculation 2 6 21 3 2" xfId="39842"/>
    <cellStyle name="Calculation 2 6 21 4" xfId="28836"/>
    <cellStyle name="Calculation 2 6 21 5" xfId="30528"/>
    <cellStyle name="Calculation 2 6 22" xfId="441"/>
    <cellStyle name="Calculation 2 6 22 2" xfId="12527"/>
    <cellStyle name="Calculation 2 6 22 2 2" xfId="24565"/>
    <cellStyle name="Calculation 2 6 22 2 2 2" xfId="45853"/>
    <cellStyle name="Calculation 2 6 22 2 3" xfId="36539"/>
    <cellStyle name="Calculation 2 6 22 3" xfId="16157"/>
    <cellStyle name="Calculation 2 6 22 3 2" xfId="39843"/>
    <cellStyle name="Calculation 2 6 22 4" xfId="28869"/>
    <cellStyle name="Calculation 2 6 22 5" xfId="30529"/>
    <cellStyle name="Calculation 2 6 23" xfId="442"/>
    <cellStyle name="Calculation 2 6 23 2" xfId="12600"/>
    <cellStyle name="Calculation 2 6 23 2 2" xfId="24625"/>
    <cellStyle name="Calculation 2 6 23 2 2 2" xfId="45913"/>
    <cellStyle name="Calculation 2 6 23 2 3" xfId="36599"/>
    <cellStyle name="Calculation 2 6 23 3" xfId="16158"/>
    <cellStyle name="Calculation 2 6 23 3 2" xfId="39844"/>
    <cellStyle name="Calculation 2 6 23 4" xfId="28923"/>
    <cellStyle name="Calculation 2 6 23 5" xfId="30530"/>
    <cellStyle name="Calculation 2 6 24" xfId="443"/>
    <cellStyle name="Calculation 2 6 24 2" xfId="12679"/>
    <cellStyle name="Calculation 2 6 24 2 2" xfId="24692"/>
    <cellStyle name="Calculation 2 6 24 2 2 2" xfId="45980"/>
    <cellStyle name="Calculation 2 6 24 2 3" xfId="36666"/>
    <cellStyle name="Calculation 2 6 24 3" xfId="16159"/>
    <cellStyle name="Calculation 2 6 24 3 2" xfId="39845"/>
    <cellStyle name="Calculation 2 6 24 4" xfId="28979"/>
    <cellStyle name="Calculation 2 6 24 5" xfId="30531"/>
    <cellStyle name="Calculation 2 6 25" xfId="444"/>
    <cellStyle name="Calculation 2 6 25 2" xfId="12750"/>
    <cellStyle name="Calculation 2 6 25 2 2" xfId="24751"/>
    <cellStyle name="Calculation 2 6 25 2 2 2" xfId="46039"/>
    <cellStyle name="Calculation 2 6 25 2 3" xfId="36725"/>
    <cellStyle name="Calculation 2 6 25 3" xfId="16160"/>
    <cellStyle name="Calculation 2 6 25 3 2" xfId="39846"/>
    <cellStyle name="Calculation 2 6 25 4" xfId="29032"/>
    <cellStyle name="Calculation 2 6 25 5" xfId="30532"/>
    <cellStyle name="Calculation 2 6 26" xfId="445"/>
    <cellStyle name="Calculation 2 6 26 2" xfId="12818"/>
    <cellStyle name="Calculation 2 6 26 2 2" xfId="24808"/>
    <cellStyle name="Calculation 2 6 26 2 2 2" xfId="46096"/>
    <cellStyle name="Calculation 2 6 26 2 3" xfId="36782"/>
    <cellStyle name="Calculation 2 6 26 3" xfId="16161"/>
    <cellStyle name="Calculation 2 6 26 3 2" xfId="39847"/>
    <cellStyle name="Calculation 2 6 26 4" xfId="29084"/>
    <cellStyle name="Calculation 2 6 26 5" xfId="30533"/>
    <cellStyle name="Calculation 2 6 27" xfId="446"/>
    <cellStyle name="Calculation 2 6 27 2" xfId="12926"/>
    <cellStyle name="Calculation 2 6 27 2 2" xfId="24899"/>
    <cellStyle name="Calculation 2 6 27 2 2 2" xfId="46187"/>
    <cellStyle name="Calculation 2 6 27 2 3" xfId="36873"/>
    <cellStyle name="Calculation 2 6 27 3" xfId="16162"/>
    <cellStyle name="Calculation 2 6 27 3 2" xfId="39848"/>
    <cellStyle name="Calculation 2 6 27 4" xfId="29161"/>
    <cellStyle name="Calculation 2 6 27 5" xfId="30534"/>
    <cellStyle name="Calculation 2 6 28" xfId="447"/>
    <cellStyle name="Calculation 2 6 28 2" xfId="12972"/>
    <cellStyle name="Calculation 2 6 28 2 2" xfId="24938"/>
    <cellStyle name="Calculation 2 6 28 2 2 2" xfId="46226"/>
    <cellStyle name="Calculation 2 6 28 2 3" xfId="36912"/>
    <cellStyle name="Calculation 2 6 28 3" xfId="16163"/>
    <cellStyle name="Calculation 2 6 28 3 2" xfId="39849"/>
    <cellStyle name="Calculation 2 6 28 4" xfId="29193"/>
    <cellStyle name="Calculation 2 6 28 5" xfId="30535"/>
    <cellStyle name="Calculation 2 6 29" xfId="448"/>
    <cellStyle name="Calculation 2 6 29 2" xfId="13045"/>
    <cellStyle name="Calculation 2 6 29 2 2" xfId="24999"/>
    <cellStyle name="Calculation 2 6 29 2 2 2" xfId="46287"/>
    <cellStyle name="Calculation 2 6 29 2 3" xfId="36973"/>
    <cellStyle name="Calculation 2 6 29 3" xfId="16164"/>
    <cellStyle name="Calculation 2 6 29 3 2" xfId="39850"/>
    <cellStyle name="Calculation 2 6 29 4" xfId="29247"/>
    <cellStyle name="Calculation 2 6 29 5" xfId="30536"/>
    <cellStyle name="Calculation 2 6 3" xfId="449"/>
    <cellStyle name="Calculation 2 6 3 2" xfId="9949"/>
    <cellStyle name="Calculation 2 6 3 2 2" xfId="22154"/>
    <cellStyle name="Calculation 2 6 3 2 2 2" xfId="43442"/>
    <cellStyle name="Calculation 2 6 3 2 3" xfId="34128"/>
    <cellStyle name="Calculation 2 6 3 3" xfId="15409"/>
    <cellStyle name="Calculation 2 6 3 3 2" xfId="27124"/>
    <cellStyle name="Calculation 2 6 3 3 2 2" xfId="48412"/>
    <cellStyle name="Calculation 2 6 3 3 3" xfId="39098"/>
    <cellStyle name="Calculation 2 6 3 4" xfId="16165"/>
    <cellStyle name="Calculation 2 6 3 4 2" xfId="39851"/>
    <cellStyle name="Calculation 2 6 3 5" xfId="27823"/>
    <cellStyle name="Calculation 2 6 3 6" xfId="30537"/>
    <cellStyle name="Calculation 2 6 30" xfId="450"/>
    <cellStyle name="Calculation 2 6 30 2" xfId="13120"/>
    <cellStyle name="Calculation 2 6 30 2 2" xfId="25061"/>
    <cellStyle name="Calculation 2 6 30 2 2 2" xfId="46349"/>
    <cellStyle name="Calculation 2 6 30 2 3" xfId="37035"/>
    <cellStyle name="Calculation 2 6 30 3" xfId="16166"/>
    <cellStyle name="Calculation 2 6 30 3 2" xfId="39852"/>
    <cellStyle name="Calculation 2 6 30 4" xfId="29301"/>
    <cellStyle name="Calculation 2 6 30 5" xfId="30538"/>
    <cellStyle name="Calculation 2 6 31" xfId="451"/>
    <cellStyle name="Calculation 2 6 31 2" xfId="13197"/>
    <cellStyle name="Calculation 2 6 31 2 2" xfId="25125"/>
    <cellStyle name="Calculation 2 6 31 2 2 2" xfId="46413"/>
    <cellStyle name="Calculation 2 6 31 2 3" xfId="37099"/>
    <cellStyle name="Calculation 2 6 31 3" xfId="16167"/>
    <cellStyle name="Calculation 2 6 31 3 2" xfId="39853"/>
    <cellStyle name="Calculation 2 6 31 4" xfId="29358"/>
    <cellStyle name="Calculation 2 6 31 5" xfId="30539"/>
    <cellStyle name="Calculation 2 6 32" xfId="452"/>
    <cellStyle name="Calculation 2 6 32 2" xfId="13270"/>
    <cellStyle name="Calculation 2 6 32 2 2" xfId="25185"/>
    <cellStyle name="Calculation 2 6 32 2 2 2" xfId="46473"/>
    <cellStyle name="Calculation 2 6 32 2 3" xfId="37159"/>
    <cellStyle name="Calculation 2 6 32 3" xfId="16168"/>
    <cellStyle name="Calculation 2 6 32 3 2" xfId="39854"/>
    <cellStyle name="Calculation 2 6 32 4" xfId="29412"/>
    <cellStyle name="Calculation 2 6 32 5" xfId="30540"/>
    <cellStyle name="Calculation 2 6 33" xfId="453"/>
    <cellStyle name="Calculation 2 6 33 2" xfId="13347"/>
    <cellStyle name="Calculation 2 6 33 2 2" xfId="25247"/>
    <cellStyle name="Calculation 2 6 33 2 2 2" xfId="46535"/>
    <cellStyle name="Calculation 2 6 33 2 3" xfId="37221"/>
    <cellStyle name="Calculation 2 6 33 3" xfId="16169"/>
    <cellStyle name="Calculation 2 6 33 3 2" xfId="39855"/>
    <cellStyle name="Calculation 2 6 33 4" xfId="29467"/>
    <cellStyle name="Calculation 2 6 33 5" xfId="30541"/>
    <cellStyle name="Calculation 2 6 34" xfId="454"/>
    <cellStyle name="Calculation 2 6 34 2" xfId="13425"/>
    <cellStyle name="Calculation 2 6 34 2 2" xfId="25310"/>
    <cellStyle name="Calculation 2 6 34 2 2 2" xfId="46598"/>
    <cellStyle name="Calculation 2 6 34 2 3" xfId="37284"/>
    <cellStyle name="Calculation 2 6 34 3" xfId="16170"/>
    <cellStyle name="Calculation 2 6 34 3 2" xfId="39856"/>
    <cellStyle name="Calculation 2 6 34 4" xfId="29522"/>
    <cellStyle name="Calculation 2 6 34 5" xfId="30542"/>
    <cellStyle name="Calculation 2 6 35" xfId="455"/>
    <cellStyle name="Calculation 2 6 35 2" xfId="13498"/>
    <cellStyle name="Calculation 2 6 35 2 2" xfId="25369"/>
    <cellStyle name="Calculation 2 6 35 2 2 2" xfId="46657"/>
    <cellStyle name="Calculation 2 6 35 2 3" xfId="37343"/>
    <cellStyle name="Calculation 2 6 35 3" xfId="16171"/>
    <cellStyle name="Calculation 2 6 35 3 2" xfId="39857"/>
    <cellStyle name="Calculation 2 6 35 4" xfId="29574"/>
    <cellStyle name="Calculation 2 6 35 5" xfId="30543"/>
    <cellStyle name="Calculation 2 6 36" xfId="456"/>
    <cellStyle name="Calculation 2 6 36 2" xfId="13601"/>
    <cellStyle name="Calculation 2 6 36 2 2" xfId="25453"/>
    <cellStyle name="Calculation 2 6 36 2 2 2" xfId="46741"/>
    <cellStyle name="Calculation 2 6 36 2 3" xfId="37427"/>
    <cellStyle name="Calculation 2 6 36 3" xfId="16172"/>
    <cellStyle name="Calculation 2 6 36 3 2" xfId="39858"/>
    <cellStyle name="Calculation 2 6 36 4" xfId="29651"/>
    <cellStyle name="Calculation 2 6 36 5" xfId="30544"/>
    <cellStyle name="Calculation 2 6 37" xfId="457"/>
    <cellStyle name="Calculation 2 6 37 2" xfId="13672"/>
    <cellStyle name="Calculation 2 6 37 2 2" xfId="25512"/>
    <cellStyle name="Calculation 2 6 37 2 2 2" xfId="46800"/>
    <cellStyle name="Calculation 2 6 37 2 3" xfId="37486"/>
    <cellStyle name="Calculation 2 6 37 3" xfId="16173"/>
    <cellStyle name="Calculation 2 6 37 3 2" xfId="39859"/>
    <cellStyle name="Calculation 2 6 37 4" xfId="29704"/>
    <cellStyle name="Calculation 2 6 37 5" xfId="30545"/>
    <cellStyle name="Calculation 2 6 38" xfId="458"/>
    <cellStyle name="Calculation 2 6 38 2" xfId="13747"/>
    <cellStyle name="Calculation 2 6 38 2 2" xfId="25575"/>
    <cellStyle name="Calculation 2 6 38 2 2 2" xfId="46863"/>
    <cellStyle name="Calculation 2 6 38 2 3" xfId="37549"/>
    <cellStyle name="Calculation 2 6 38 3" xfId="16174"/>
    <cellStyle name="Calculation 2 6 38 3 2" xfId="39860"/>
    <cellStyle name="Calculation 2 6 38 4" xfId="29758"/>
    <cellStyle name="Calculation 2 6 38 5" xfId="30546"/>
    <cellStyle name="Calculation 2 6 39" xfId="459"/>
    <cellStyle name="Calculation 2 6 39 2" xfId="13820"/>
    <cellStyle name="Calculation 2 6 39 2 2" xfId="25637"/>
    <cellStyle name="Calculation 2 6 39 2 2 2" xfId="46925"/>
    <cellStyle name="Calculation 2 6 39 2 3" xfId="37611"/>
    <cellStyle name="Calculation 2 6 39 3" xfId="16175"/>
    <cellStyle name="Calculation 2 6 39 3 2" xfId="39861"/>
    <cellStyle name="Calculation 2 6 39 4" xfId="29811"/>
    <cellStyle name="Calculation 2 6 39 5" xfId="30547"/>
    <cellStyle name="Calculation 2 6 4" xfId="460"/>
    <cellStyle name="Calculation 2 6 4 2" xfId="10355"/>
    <cellStyle name="Calculation 2 6 4 2 2" xfId="22560"/>
    <cellStyle name="Calculation 2 6 4 2 2 2" xfId="43848"/>
    <cellStyle name="Calculation 2 6 4 2 3" xfId="34534"/>
    <cellStyle name="Calculation 2 6 4 3" xfId="15526"/>
    <cellStyle name="Calculation 2 6 4 3 2" xfId="27241"/>
    <cellStyle name="Calculation 2 6 4 3 2 2" xfId="48529"/>
    <cellStyle name="Calculation 2 6 4 3 3" xfId="39215"/>
    <cellStyle name="Calculation 2 6 4 4" xfId="16176"/>
    <cellStyle name="Calculation 2 6 4 4 2" xfId="39862"/>
    <cellStyle name="Calculation 2 6 4 5" xfId="27813"/>
    <cellStyle name="Calculation 2 6 4 6" xfId="30548"/>
    <cellStyle name="Calculation 2 6 40" xfId="461"/>
    <cellStyle name="Calculation 2 6 40 2" xfId="13893"/>
    <cellStyle name="Calculation 2 6 40 2 2" xfId="25697"/>
    <cellStyle name="Calculation 2 6 40 2 2 2" xfId="46985"/>
    <cellStyle name="Calculation 2 6 40 2 3" xfId="37671"/>
    <cellStyle name="Calculation 2 6 40 3" xfId="16177"/>
    <cellStyle name="Calculation 2 6 40 3 2" xfId="39863"/>
    <cellStyle name="Calculation 2 6 40 4" xfId="29865"/>
    <cellStyle name="Calculation 2 6 40 5" xfId="30549"/>
    <cellStyle name="Calculation 2 6 41" xfId="462"/>
    <cellStyle name="Calculation 2 6 41 2" xfId="13966"/>
    <cellStyle name="Calculation 2 6 41 2 2" xfId="25758"/>
    <cellStyle name="Calculation 2 6 41 2 2 2" xfId="47046"/>
    <cellStyle name="Calculation 2 6 41 2 3" xfId="37732"/>
    <cellStyle name="Calculation 2 6 41 3" xfId="16178"/>
    <cellStyle name="Calculation 2 6 41 3 2" xfId="39864"/>
    <cellStyle name="Calculation 2 6 41 4" xfId="29918"/>
    <cellStyle name="Calculation 2 6 41 5" xfId="30550"/>
    <cellStyle name="Calculation 2 6 42" xfId="463"/>
    <cellStyle name="Calculation 2 6 42 2" xfId="14034"/>
    <cellStyle name="Calculation 2 6 42 2 2" xfId="25810"/>
    <cellStyle name="Calculation 2 6 42 2 2 2" xfId="47098"/>
    <cellStyle name="Calculation 2 6 42 2 3" xfId="37784"/>
    <cellStyle name="Calculation 2 6 42 3" xfId="16179"/>
    <cellStyle name="Calculation 2 6 42 3 2" xfId="39865"/>
    <cellStyle name="Calculation 2 6 42 4" xfId="29969"/>
    <cellStyle name="Calculation 2 6 42 5" xfId="30551"/>
    <cellStyle name="Calculation 2 6 43" xfId="464"/>
    <cellStyle name="Calculation 2 6 43 2" xfId="14130"/>
    <cellStyle name="Calculation 2 6 43 2 2" xfId="25891"/>
    <cellStyle name="Calculation 2 6 43 2 2 2" xfId="47179"/>
    <cellStyle name="Calculation 2 6 43 2 3" xfId="37865"/>
    <cellStyle name="Calculation 2 6 43 3" xfId="16180"/>
    <cellStyle name="Calculation 2 6 43 3 2" xfId="39866"/>
    <cellStyle name="Calculation 2 6 43 4" xfId="30040"/>
    <cellStyle name="Calculation 2 6 43 5" xfId="30552"/>
    <cellStyle name="Calculation 2 6 44" xfId="465"/>
    <cellStyle name="Calculation 2 6 44 2" xfId="14198"/>
    <cellStyle name="Calculation 2 6 44 2 2" xfId="25949"/>
    <cellStyle name="Calculation 2 6 44 2 2 2" xfId="47237"/>
    <cellStyle name="Calculation 2 6 44 2 3" xfId="37923"/>
    <cellStyle name="Calculation 2 6 44 3" xfId="16181"/>
    <cellStyle name="Calculation 2 6 44 3 2" xfId="39867"/>
    <cellStyle name="Calculation 2 6 44 4" xfId="30088"/>
    <cellStyle name="Calculation 2 6 44 5" xfId="30553"/>
    <cellStyle name="Calculation 2 6 45" xfId="466"/>
    <cellStyle name="Calculation 2 6 45 2" xfId="14260"/>
    <cellStyle name="Calculation 2 6 45 2 2" xfId="26002"/>
    <cellStyle name="Calculation 2 6 45 2 2 2" xfId="47290"/>
    <cellStyle name="Calculation 2 6 45 2 3" xfId="37976"/>
    <cellStyle name="Calculation 2 6 45 3" xfId="16182"/>
    <cellStyle name="Calculation 2 6 45 3 2" xfId="39868"/>
    <cellStyle name="Calculation 2 6 45 4" xfId="30135"/>
    <cellStyle name="Calculation 2 6 45 5" xfId="30554"/>
    <cellStyle name="Calculation 2 6 46" xfId="467"/>
    <cellStyle name="Calculation 2 6 46 2" xfId="14318"/>
    <cellStyle name="Calculation 2 6 46 2 2" xfId="26051"/>
    <cellStyle name="Calculation 2 6 46 2 2 2" xfId="47339"/>
    <cellStyle name="Calculation 2 6 46 2 3" xfId="38025"/>
    <cellStyle name="Calculation 2 6 46 3" xfId="16183"/>
    <cellStyle name="Calculation 2 6 46 3 2" xfId="39869"/>
    <cellStyle name="Calculation 2 6 46 4" xfId="30176"/>
    <cellStyle name="Calculation 2 6 46 5" xfId="30555"/>
    <cellStyle name="Calculation 2 6 47" xfId="468"/>
    <cellStyle name="Calculation 2 6 47 2" xfId="14367"/>
    <cellStyle name="Calculation 2 6 47 2 2" xfId="26091"/>
    <cellStyle name="Calculation 2 6 47 2 2 2" xfId="47379"/>
    <cellStyle name="Calculation 2 6 47 2 3" xfId="38065"/>
    <cellStyle name="Calculation 2 6 47 3" xfId="16184"/>
    <cellStyle name="Calculation 2 6 47 3 2" xfId="39870"/>
    <cellStyle name="Calculation 2 6 47 4" xfId="30209"/>
    <cellStyle name="Calculation 2 6 47 5" xfId="30556"/>
    <cellStyle name="Calculation 2 6 48" xfId="469"/>
    <cellStyle name="Calculation 2 6 48 2" xfId="14408"/>
    <cellStyle name="Calculation 2 6 48 2 2" xfId="26127"/>
    <cellStyle name="Calculation 2 6 48 2 2 2" xfId="47415"/>
    <cellStyle name="Calculation 2 6 48 2 3" xfId="38101"/>
    <cellStyle name="Calculation 2 6 48 3" xfId="16185"/>
    <cellStyle name="Calculation 2 6 48 3 2" xfId="39871"/>
    <cellStyle name="Calculation 2 6 48 4" xfId="30240"/>
    <cellStyle name="Calculation 2 6 48 5" xfId="30557"/>
    <cellStyle name="Calculation 2 6 49" xfId="8465"/>
    <cellStyle name="Calculation 2 6 49 2" xfId="20673"/>
    <cellStyle name="Calculation 2 6 49 2 2" xfId="41961"/>
    <cellStyle name="Calculation 2 6 49 3" xfId="32647"/>
    <cellStyle name="Calculation 2 6 5" xfId="470"/>
    <cellStyle name="Calculation 2 6 5 2" xfId="11321"/>
    <cellStyle name="Calculation 2 6 5 2 2" xfId="23526"/>
    <cellStyle name="Calculation 2 6 5 2 2 2" xfId="44814"/>
    <cellStyle name="Calculation 2 6 5 2 3" xfId="35500"/>
    <cellStyle name="Calculation 2 6 5 3" xfId="15471"/>
    <cellStyle name="Calculation 2 6 5 3 2" xfId="27186"/>
    <cellStyle name="Calculation 2 6 5 3 2 2" xfId="48474"/>
    <cellStyle name="Calculation 2 6 5 3 3" xfId="39160"/>
    <cellStyle name="Calculation 2 6 5 4" xfId="16186"/>
    <cellStyle name="Calculation 2 6 5 4 2" xfId="39872"/>
    <cellStyle name="Calculation 2 6 5 5" xfId="27949"/>
    <cellStyle name="Calculation 2 6 5 6" xfId="30558"/>
    <cellStyle name="Calculation 2 6 50" xfId="14797"/>
    <cellStyle name="Calculation 2 6 50 2" xfId="26512"/>
    <cellStyle name="Calculation 2 6 50 2 2" xfId="47800"/>
    <cellStyle name="Calculation 2 6 50 3" xfId="38486"/>
    <cellStyle name="Calculation 2 6 51" xfId="14904"/>
    <cellStyle name="Calculation 2 6 51 2" xfId="26619"/>
    <cellStyle name="Calculation 2 6 51 2 2" xfId="47907"/>
    <cellStyle name="Calculation 2 6 51 3" xfId="38593"/>
    <cellStyle name="Calculation 2 6 52" xfId="16143"/>
    <cellStyle name="Calculation 2 6 52 2" xfId="39829"/>
    <cellStyle name="Calculation 2 6 53" xfId="27625"/>
    <cellStyle name="Calculation 2 6 54" xfId="30515"/>
    <cellStyle name="Calculation 2 6 6" xfId="471"/>
    <cellStyle name="Calculation 2 6 6 2" xfId="11379"/>
    <cellStyle name="Calculation 2 6 6 2 2" xfId="23584"/>
    <cellStyle name="Calculation 2 6 6 2 2 2" xfId="44872"/>
    <cellStyle name="Calculation 2 6 6 2 3" xfId="35558"/>
    <cellStyle name="Calculation 2 6 6 3" xfId="15611"/>
    <cellStyle name="Calculation 2 6 6 3 2" xfId="27326"/>
    <cellStyle name="Calculation 2 6 6 3 2 2" xfId="48614"/>
    <cellStyle name="Calculation 2 6 6 3 3" xfId="39300"/>
    <cellStyle name="Calculation 2 6 6 4" xfId="16187"/>
    <cellStyle name="Calculation 2 6 6 4 2" xfId="39873"/>
    <cellStyle name="Calculation 2 6 6 5" xfId="28003"/>
    <cellStyle name="Calculation 2 6 6 6" xfId="30559"/>
    <cellStyle name="Calculation 2 6 7" xfId="472"/>
    <cellStyle name="Calculation 2 6 7 2" xfId="11438"/>
    <cellStyle name="Calculation 2 6 7 2 2" xfId="23642"/>
    <cellStyle name="Calculation 2 6 7 2 2 2" xfId="44930"/>
    <cellStyle name="Calculation 2 6 7 2 3" xfId="35616"/>
    <cellStyle name="Calculation 2 6 7 3" xfId="15786"/>
    <cellStyle name="Calculation 2 6 7 3 2" xfId="27501"/>
    <cellStyle name="Calculation 2 6 7 3 2 2" xfId="48789"/>
    <cellStyle name="Calculation 2 6 7 3 3" xfId="39475"/>
    <cellStyle name="Calculation 2 6 7 4" xfId="16188"/>
    <cellStyle name="Calculation 2 6 7 4 2" xfId="39874"/>
    <cellStyle name="Calculation 2 6 7 5" xfId="28056"/>
    <cellStyle name="Calculation 2 6 7 6" xfId="30560"/>
    <cellStyle name="Calculation 2 6 8" xfId="473"/>
    <cellStyle name="Calculation 2 6 8 2" xfId="11501"/>
    <cellStyle name="Calculation 2 6 8 2 2" xfId="23701"/>
    <cellStyle name="Calculation 2 6 8 2 2 2" xfId="44989"/>
    <cellStyle name="Calculation 2 6 8 2 3" xfId="35675"/>
    <cellStyle name="Calculation 2 6 8 3" xfId="15836"/>
    <cellStyle name="Calculation 2 6 8 3 2" xfId="27551"/>
    <cellStyle name="Calculation 2 6 8 3 2 2" xfId="48839"/>
    <cellStyle name="Calculation 2 6 8 3 3" xfId="39525"/>
    <cellStyle name="Calculation 2 6 8 4" xfId="16189"/>
    <cellStyle name="Calculation 2 6 8 4 2" xfId="39875"/>
    <cellStyle name="Calculation 2 6 8 5" xfId="28109"/>
    <cellStyle name="Calculation 2 6 8 6" xfId="30561"/>
    <cellStyle name="Calculation 2 6 9" xfId="474"/>
    <cellStyle name="Calculation 2 6 9 2" xfId="11564"/>
    <cellStyle name="Calculation 2 6 9 2 2" xfId="23757"/>
    <cellStyle name="Calculation 2 6 9 2 2 2" xfId="45045"/>
    <cellStyle name="Calculation 2 6 9 2 3" xfId="35731"/>
    <cellStyle name="Calculation 2 6 9 3" xfId="16190"/>
    <cellStyle name="Calculation 2 6 9 3 2" xfId="39876"/>
    <cellStyle name="Calculation 2 6 9 4" xfId="28161"/>
    <cellStyle name="Calculation 2 6 9 5" xfId="30562"/>
    <cellStyle name="Calculation 2 7" xfId="475"/>
    <cellStyle name="Calculation 2 7 10" xfId="476"/>
    <cellStyle name="Calculation 2 7 10 2" xfId="11327"/>
    <cellStyle name="Calculation 2 7 10 2 2" xfId="23532"/>
    <cellStyle name="Calculation 2 7 10 2 2 2" xfId="44820"/>
    <cellStyle name="Calculation 2 7 10 2 3" xfId="35506"/>
    <cellStyle name="Calculation 2 7 10 3" xfId="16192"/>
    <cellStyle name="Calculation 2 7 10 3 2" xfId="39878"/>
    <cellStyle name="Calculation 2 7 10 4" xfId="27953"/>
    <cellStyle name="Calculation 2 7 10 5" xfId="30564"/>
    <cellStyle name="Calculation 2 7 11" xfId="477"/>
    <cellStyle name="Calculation 2 7 11 2" xfId="11384"/>
    <cellStyle name="Calculation 2 7 11 2 2" xfId="23589"/>
    <cellStyle name="Calculation 2 7 11 2 2 2" xfId="44877"/>
    <cellStyle name="Calculation 2 7 11 2 3" xfId="35563"/>
    <cellStyle name="Calculation 2 7 11 3" xfId="16193"/>
    <cellStyle name="Calculation 2 7 11 3 2" xfId="39879"/>
    <cellStyle name="Calculation 2 7 11 4" xfId="28007"/>
    <cellStyle name="Calculation 2 7 11 5" xfId="30565"/>
    <cellStyle name="Calculation 2 7 12" xfId="478"/>
    <cellStyle name="Calculation 2 7 12 2" xfId="11443"/>
    <cellStyle name="Calculation 2 7 12 2 2" xfId="23647"/>
    <cellStyle name="Calculation 2 7 12 2 2 2" xfId="44935"/>
    <cellStyle name="Calculation 2 7 12 2 3" xfId="35621"/>
    <cellStyle name="Calculation 2 7 12 3" xfId="16194"/>
    <cellStyle name="Calculation 2 7 12 3 2" xfId="39880"/>
    <cellStyle name="Calculation 2 7 12 4" xfId="28060"/>
    <cellStyle name="Calculation 2 7 12 5" xfId="30566"/>
    <cellStyle name="Calculation 2 7 13" xfId="479"/>
    <cellStyle name="Calculation 2 7 13 2" xfId="11505"/>
    <cellStyle name="Calculation 2 7 13 2 2" xfId="23705"/>
    <cellStyle name="Calculation 2 7 13 2 2 2" xfId="44993"/>
    <cellStyle name="Calculation 2 7 13 2 3" xfId="35679"/>
    <cellStyle name="Calculation 2 7 13 3" xfId="16195"/>
    <cellStyle name="Calculation 2 7 13 3 2" xfId="39881"/>
    <cellStyle name="Calculation 2 7 13 4" xfId="28113"/>
    <cellStyle name="Calculation 2 7 13 5" xfId="30567"/>
    <cellStyle name="Calculation 2 7 14" xfId="480"/>
    <cellStyle name="Calculation 2 7 14 2" xfId="11918"/>
    <cellStyle name="Calculation 2 7 14 2 2" xfId="24054"/>
    <cellStyle name="Calculation 2 7 14 2 2 2" xfId="45342"/>
    <cellStyle name="Calculation 2 7 14 2 3" xfId="36028"/>
    <cellStyle name="Calculation 2 7 14 3" xfId="16196"/>
    <cellStyle name="Calculation 2 7 14 3 2" xfId="39882"/>
    <cellStyle name="Calculation 2 7 14 4" xfId="28424"/>
    <cellStyle name="Calculation 2 7 14 5" xfId="30568"/>
    <cellStyle name="Calculation 2 7 15" xfId="481"/>
    <cellStyle name="Calculation 2 7 15 2" xfId="11638"/>
    <cellStyle name="Calculation 2 7 15 2 2" xfId="23819"/>
    <cellStyle name="Calculation 2 7 15 2 2 2" xfId="45107"/>
    <cellStyle name="Calculation 2 7 15 2 3" xfId="35793"/>
    <cellStyle name="Calculation 2 7 15 3" xfId="16197"/>
    <cellStyle name="Calculation 2 7 15 3 2" xfId="39883"/>
    <cellStyle name="Calculation 2 7 15 4" xfId="28216"/>
    <cellStyle name="Calculation 2 7 15 5" xfId="30569"/>
    <cellStyle name="Calculation 2 7 16" xfId="482"/>
    <cellStyle name="Calculation 2 7 16 2" xfId="11708"/>
    <cellStyle name="Calculation 2 7 16 2 2" xfId="23877"/>
    <cellStyle name="Calculation 2 7 16 2 2 2" xfId="45165"/>
    <cellStyle name="Calculation 2 7 16 2 3" xfId="35851"/>
    <cellStyle name="Calculation 2 7 16 3" xfId="16198"/>
    <cellStyle name="Calculation 2 7 16 3 2" xfId="39884"/>
    <cellStyle name="Calculation 2 7 16 4" xfId="28266"/>
    <cellStyle name="Calculation 2 7 16 5" xfId="30570"/>
    <cellStyle name="Calculation 2 7 17" xfId="483"/>
    <cellStyle name="Calculation 2 7 17 2" xfId="11780"/>
    <cellStyle name="Calculation 2 7 17 2 2" xfId="23936"/>
    <cellStyle name="Calculation 2 7 17 2 2 2" xfId="45224"/>
    <cellStyle name="Calculation 2 7 17 2 3" xfId="35910"/>
    <cellStyle name="Calculation 2 7 17 3" xfId="16199"/>
    <cellStyle name="Calculation 2 7 17 3 2" xfId="39885"/>
    <cellStyle name="Calculation 2 7 17 4" xfId="28322"/>
    <cellStyle name="Calculation 2 7 17 5" xfId="30571"/>
    <cellStyle name="Calculation 2 7 18" xfId="484"/>
    <cellStyle name="Calculation 2 7 18 2" xfId="11652"/>
    <cellStyle name="Calculation 2 7 18 2 2" xfId="23829"/>
    <cellStyle name="Calculation 2 7 18 2 2 2" xfId="45117"/>
    <cellStyle name="Calculation 2 7 18 2 3" xfId="35803"/>
    <cellStyle name="Calculation 2 7 18 3" xfId="16200"/>
    <cellStyle name="Calculation 2 7 18 3 2" xfId="39886"/>
    <cellStyle name="Calculation 2 7 18 4" xfId="28225"/>
    <cellStyle name="Calculation 2 7 18 5" xfId="30572"/>
    <cellStyle name="Calculation 2 7 19" xfId="485"/>
    <cellStyle name="Calculation 2 7 19 2" xfId="11722"/>
    <cellStyle name="Calculation 2 7 19 2 2" xfId="23887"/>
    <cellStyle name="Calculation 2 7 19 2 2 2" xfId="45175"/>
    <cellStyle name="Calculation 2 7 19 2 3" xfId="35861"/>
    <cellStyle name="Calculation 2 7 19 3" xfId="16201"/>
    <cellStyle name="Calculation 2 7 19 3 2" xfId="39887"/>
    <cellStyle name="Calculation 2 7 19 4" xfId="28275"/>
    <cellStyle name="Calculation 2 7 19 5" xfId="30573"/>
    <cellStyle name="Calculation 2 7 2" xfId="486"/>
    <cellStyle name="Calculation 2 7 2 2" xfId="9800"/>
    <cellStyle name="Calculation 2 7 2 2 2" xfId="22005"/>
    <cellStyle name="Calculation 2 7 2 2 2 2" xfId="43293"/>
    <cellStyle name="Calculation 2 7 2 2 3" xfId="33979"/>
    <cellStyle name="Calculation 2 7 2 3" xfId="15228"/>
    <cellStyle name="Calculation 2 7 2 3 2" xfId="26943"/>
    <cellStyle name="Calculation 2 7 2 3 2 2" xfId="48231"/>
    <cellStyle name="Calculation 2 7 2 3 3" xfId="38917"/>
    <cellStyle name="Calculation 2 7 2 4" xfId="16202"/>
    <cellStyle name="Calculation 2 7 2 4 2" xfId="39888"/>
    <cellStyle name="Calculation 2 7 2 5" xfId="27725"/>
    <cellStyle name="Calculation 2 7 2 6" xfId="30574"/>
    <cellStyle name="Calculation 2 7 20" xfId="487"/>
    <cellStyle name="Calculation 2 7 20 2" xfId="11826"/>
    <cellStyle name="Calculation 2 7 20 2 2" xfId="23975"/>
    <cellStyle name="Calculation 2 7 20 2 2 2" xfId="45263"/>
    <cellStyle name="Calculation 2 7 20 2 3" xfId="35949"/>
    <cellStyle name="Calculation 2 7 20 3" xfId="16203"/>
    <cellStyle name="Calculation 2 7 20 3 2" xfId="39889"/>
    <cellStyle name="Calculation 2 7 20 4" xfId="28355"/>
    <cellStyle name="Calculation 2 7 20 5" xfId="30575"/>
    <cellStyle name="Calculation 2 7 21" xfId="488"/>
    <cellStyle name="Calculation 2 7 21 2" xfId="12450"/>
    <cellStyle name="Calculation 2 7 21 2 2" xfId="24500"/>
    <cellStyle name="Calculation 2 7 21 2 2 2" xfId="45788"/>
    <cellStyle name="Calculation 2 7 21 2 3" xfId="36474"/>
    <cellStyle name="Calculation 2 7 21 3" xfId="16204"/>
    <cellStyle name="Calculation 2 7 21 3 2" xfId="39890"/>
    <cellStyle name="Calculation 2 7 21 4" xfId="28814"/>
    <cellStyle name="Calculation 2 7 21 5" xfId="30576"/>
    <cellStyle name="Calculation 2 7 22" xfId="489"/>
    <cellStyle name="Calculation 2 7 22 2" xfId="12342"/>
    <cellStyle name="Calculation 2 7 22 2 2" xfId="24407"/>
    <cellStyle name="Calculation 2 7 22 2 2 2" xfId="45695"/>
    <cellStyle name="Calculation 2 7 22 2 3" xfId="36381"/>
    <cellStyle name="Calculation 2 7 22 3" xfId="16205"/>
    <cellStyle name="Calculation 2 7 22 3 2" xfId="39891"/>
    <cellStyle name="Calculation 2 7 22 4" xfId="28728"/>
    <cellStyle name="Calculation 2 7 22 5" xfId="30577"/>
    <cellStyle name="Calculation 2 7 23" xfId="490"/>
    <cellStyle name="Calculation 2 7 23 2" xfId="12042"/>
    <cellStyle name="Calculation 2 7 23 2 2" xfId="24156"/>
    <cellStyle name="Calculation 2 7 23 2 2 2" xfId="45444"/>
    <cellStyle name="Calculation 2 7 23 2 3" xfId="36130"/>
    <cellStyle name="Calculation 2 7 23 3" xfId="16206"/>
    <cellStyle name="Calculation 2 7 23 3 2" xfId="39892"/>
    <cellStyle name="Calculation 2 7 23 4" xfId="28508"/>
    <cellStyle name="Calculation 2 7 23 5" xfId="30578"/>
    <cellStyle name="Calculation 2 7 24" xfId="491"/>
    <cellStyle name="Calculation 2 7 24 2" xfId="12211"/>
    <cellStyle name="Calculation 2 7 24 2 2" xfId="24298"/>
    <cellStyle name="Calculation 2 7 24 2 2 2" xfId="45586"/>
    <cellStyle name="Calculation 2 7 24 2 3" xfId="36272"/>
    <cellStyle name="Calculation 2 7 24 3" xfId="16207"/>
    <cellStyle name="Calculation 2 7 24 3 2" xfId="39893"/>
    <cellStyle name="Calculation 2 7 24 4" xfId="28627"/>
    <cellStyle name="Calculation 2 7 24 5" xfId="30579"/>
    <cellStyle name="Calculation 2 7 25" xfId="492"/>
    <cellStyle name="Calculation 2 7 25 2" xfId="12343"/>
    <cellStyle name="Calculation 2 7 25 2 2" xfId="24408"/>
    <cellStyle name="Calculation 2 7 25 2 2 2" xfId="45696"/>
    <cellStyle name="Calculation 2 7 25 2 3" xfId="36382"/>
    <cellStyle name="Calculation 2 7 25 3" xfId="16208"/>
    <cellStyle name="Calculation 2 7 25 3 2" xfId="39894"/>
    <cellStyle name="Calculation 2 7 25 4" xfId="28729"/>
    <cellStyle name="Calculation 2 7 25 5" xfId="30580"/>
    <cellStyle name="Calculation 2 7 26" xfId="493"/>
    <cellStyle name="Calculation 2 7 26 2" xfId="12270"/>
    <cellStyle name="Calculation 2 7 26 2 2" xfId="24346"/>
    <cellStyle name="Calculation 2 7 26 2 2 2" xfId="45634"/>
    <cellStyle name="Calculation 2 7 26 2 3" xfId="36320"/>
    <cellStyle name="Calculation 2 7 26 3" xfId="16209"/>
    <cellStyle name="Calculation 2 7 26 3 2" xfId="39895"/>
    <cellStyle name="Calculation 2 7 26 4" xfId="28672"/>
    <cellStyle name="Calculation 2 7 26 5" xfId="30581"/>
    <cellStyle name="Calculation 2 7 27" xfId="494"/>
    <cellStyle name="Calculation 2 7 27 2" xfId="12897"/>
    <cellStyle name="Calculation 2 7 27 2 2" xfId="24875"/>
    <cellStyle name="Calculation 2 7 27 2 2 2" xfId="46163"/>
    <cellStyle name="Calculation 2 7 27 2 3" xfId="36849"/>
    <cellStyle name="Calculation 2 7 27 3" xfId="16210"/>
    <cellStyle name="Calculation 2 7 27 3 2" xfId="39896"/>
    <cellStyle name="Calculation 2 7 27 4" xfId="29139"/>
    <cellStyle name="Calculation 2 7 27 5" xfId="30582"/>
    <cellStyle name="Calculation 2 7 28" xfId="495"/>
    <cellStyle name="Calculation 2 7 28 2" xfId="12779"/>
    <cellStyle name="Calculation 2 7 28 2 2" xfId="24774"/>
    <cellStyle name="Calculation 2 7 28 2 2 2" xfId="46062"/>
    <cellStyle name="Calculation 2 7 28 2 3" xfId="36748"/>
    <cellStyle name="Calculation 2 7 28 3" xfId="16211"/>
    <cellStyle name="Calculation 2 7 28 3 2" xfId="39897"/>
    <cellStyle name="Calculation 2 7 28 4" xfId="29053"/>
    <cellStyle name="Calculation 2 7 28 5" xfId="30583"/>
    <cellStyle name="Calculation 2 7 29" xfId="496"/>
    <cellStyle name="Calculation 2 7 29 2" xfId="12503"/>
    <cellStyle name="Calculation 2 7 29 2 2" xfId="24545"/>
    <cellStyle name="Calculation 2 7 29 2 2 2" xfId="45833"/>
    <cellStyle name="Calculation 2 7 29 2 3" xfId="36519"/>
    <cellStyle name="Calculation 2 7 29 3" xfId="16212"/>
    <cellStyle name="Calculation 2 7 29 3 2" xfId="39898"/>
    <cellStyle name="Calculation 2 7 29 4" xfId="28853"/>
    <cellStyle name="Calculation 2 7 29 5" xfId="30584"/>
    <cellStyle name="Calculation 2 7 3" xfId="497"/>
    <cellStyle name="Calculation 2 7 3 2" xfId="9948"/>
    <cellStyle name="Calculation 2 7 3 2 2" xfId="22153"/>
    <cellStyle name="Calculation 2 7 3 2 2 2" xfId="43441"/>
    <cellStyle name="Calculation 2 7 3 2 3" xfId="34127"/>
    <cellStyle name="Calculation 2 7 3 3" xfId="15410"/>
    <cellStyle name="Calculation 2 7 3 3 2" xfId="27125"/>
    <cellStyle name="Calculation 2 7 3 3 2 2" xfId="48413"/>
    <cellStyle name="Calculation 2 7 3 3 3" xfId="39099"/>
    <cellStyle name="Calculation 2 7 3 4" xfId="16213"/>
    <cellStyle name="Calculation 2 7 3 4 2" xfId="39899"/>
    <cellStyle name="Calculation 2 7 3 5" xfId="27824"/>
    <cellStyle name="Calculation 2 7 3 6" xfId="30585"/>
    <cellStyle name="Calculation 2 7 30" xfId="498"/>
    <cellStyle name="Calculation 2 7 30 2" xfId="12641"/>
    <cellStyle name="Calculation 2 7 30 2 2" xfId="24658"/>
    <cellStyle name="Calculation 2 7 30 2 2 2" xfId="45946"/>
    <cellStyle name="Calculation 2 7 30 2 3" xfId="36632"/>
    <cellStyle name="Calculation 2 7 30 3" xfId="16214"/>
    <cellStyle name="Calculation 2 7 30 3 2" xfId="39900"/>
    <cellStyle name="Calculation 2 7 30 4" xfId="28952"/>
    <cellStyle name="Calculation 2 7 30 5" xfId="30586"/>
    <cellStyle name="Calculation 2 7 31" xfId="499"/>
    <cellStyle name="Calculation 2 7 31 2" xfId="12780"/>
    <cellStyle name="Calculation 2 7 31 2 2" xfId="24775"/>
    <cellStyle name="Calculation 2 7 31 2 2 2" xfId="46063"/>
    <cellStyle name="Calculation 2 7 31 2 3" xfId="36749"/>
    <cellStyle name="Calculation 2 7 31 3" xfId="16215"/>
    <cellStyle name="Calculation 2 7 31 3 2" xfId="39901"/>
    <cellStyle name="Calculation 2 7 31 4" xfId="29054"/>
    <cellStyle name="Calculation 2 7 31 5" xfId="30587"/>
    <cellStyle name="Calculation 2 7 32" xfId="500"/>
    <cellStyle name="Calculation 2 7 32 2" xfId="12708"/>
    <cellStyle name="Calculation 2 7 32 2 2" xfId="24714"/>
    <cellStyle name="Calculation 2 7 32 2 2 2" xfId="46002"/>
    <cellStyle name="Calculation 2 7 32 2 3" xfId="36688"/>
    <cellStyle name="Calculation 2 7 32 3" xfId="16216"/>
    <cellStyle name="Calculation 2 7 32 3 2" xfId="39902"/>
    <cellStyle name="Calculation 2 7 32 4" xfId="28997"/>
    <cellStyle name="Calculation 2 7 32 5" xfId="30588"/>
    <cellStyle name="Calculation 2 7 33" xfId="501"/>
    <cellStyle name="Calculation 2 7 33 2" xfId="12787"/>
    <cellStyle name="Calculation 2 7 33 2 2" xfId="24781"/>
    <cellStyle name="Calculation 2 7 33 2 2 2" xfId="46069"/>
    <cellStyle name="Calculation 2 7 33 2 3" xfId="36755"/>
    <cellStyle name="Calculation 2 7 33 3" xfId="16217"/>
    <cellStyle name="Calculation 2 7 33 3 2" xfId="39903"/>
    <cellStyle name="Calculation 2 7 33 4" xfId="29059"/>
    <cellStyle name="Calculation 2 7 33 5" xfId="30589"/>
    <cellStyle name="Calculation 2 7 34" xfId="502"/>
    <cellStyle name="Calculation 2 7 34 2" xfId="12820"/>
    <cellStyle name="Calculation 2 7 34 2 2" xfId="24810"/>
    <cellStyle name="Calculation 2 7 34 2 2 2" xfId="46098"/>
    <cellStyle name="Calculation 2 7 34 2 3" xfId="36784"/>
    <cellStyle name="Calculation 2 7 34 3" xfId="16218"/>
    <cellStyle name="Calculation 2 7 34 3 2" xfId="39904"/>
    <cellStyle name="Calculation 2 7 34 4" xfId="29086"/>
    <cellStyle name="Calculation 2 7 34 5" xfId="30590"/>
    <cellStyle name="Calculation 2 7 35" xfId="503"/>
    <cellStyle name="Calculation 2 7 35 2" xfId="12951"/>
    <cellStyle name="Calculation 2 7 35 2 2" xfId="24920"/>
    <cellStyle name="Calculation 2 7 35 2 2 2" xfId="46208"/>
    <cellStyle name="Calculation 2 7 35 2 3" xfId="36894"/>
    <cellStyle name="Calculation 2 7 35 3" xfId="16219"/>
    <cellStyle name="Calculation 2 7 35 3 2" xfId="39905"/>
    <cellStyle name="Calculation 2 7 35 4" xfId="29178"/>
    <cellStyle name="Calculation 2 7 35 5" xfId="30591"/>
    <cellStyle name="Calculation 2 7 36" xfId="504"/>
    <cellStyle name="Calculation 2 7 36 2" xfId="13569"/>
    <cellStyle name="Calculation 2 7 36 2 2" xfId="25425"/>
    <cellStyle name="Calculation 2 7 36 2 2 2" xfId="46713"/>
    <cellStyle name="Calculation 2 7 36 2 3" xfId="37399"/>
    <cellStyle name="Calculation 2 7 36 3" xfId="16220"/>
    <cellStyle name="Calculation 2 7 36 3 2" xfId="39906"/>
    <cellStyle name="Calculation 2 7 36 4" xfId="29627"/>
    <cellStyle name="Calculation 2 7 36 5" xfId="30592"/>
    <cellStyle name="Calculation 2 7 37" xfId="505"/>
    <cellStyle name="Calculation 2 7 37 2" xfId="13645"/>
    <cellStyle name="Calculation 2 7 37 2 2" xfId="25488"/>
    <cellStyle name="Calculation 2 7 37 2 2 2" xfId="46776"/>
    <cellStyle name="Calculation 2 7 37 2 3" xfId="37462"/>
    <cellStyle name="Calculation 2 7 37 3" xfId="16221"/>
    <cellStyle name="Calculation 2 7 37 3 2" xfId="39907"/>
    <cellStyle name="Calculation 2 7 37 4" xfId="29681"/>
    <cellStyle name="Calculation 2 7 37 5" xfId="30593"/>
    <cellStyle name="Calculation 2 7 38" xfId="506"/>
    <cellStyle name="Calculation 2 7 38 2" xfId="13715"/>
    <cellStyle name="Calculation 2 7 38 2 2" xfId="25547"/>
    <cellStyle name="Calculation 2 7 38 2 2 2" xfId="46835"/>
    <cellStyle name="Calculation 2 7 38 2 3" xfId="37521"/>
    <cellStyle name="Calculation 2 7 38 3" xfId="16222"/>
    <cellStyle name="Calculation 2 7 38 3 2" xfId="39908"/>
    <cellStyle name="Calculation 2 7 38 4" xfId="29735"/>
    <cellStyle name="Calculation 2 7 38 5" xfId="30594"/>
    <cellStyle name="Calculation 2 7 39" xfId="507"/>
    <cellStyle name="Calculation 2 7 39 2" xfId="13793"/>
    <cellStyle name="Calculation 2 7 39 2 2" xfId="25613"/>
    <cellStyle name="Calculation 2 7 39 2 2 2" xfId="46901"/>
    <cellStyle name="Calculation 2 7 39 2 3" xfId="37587"/>
    <cellStyle name="Calculation 2 7 39 3" xfId="16223"/>
    <cellStyle name="Calculation 2 7 39 3 2" xfId="39909"/>
    <cellStyle name="Calculation 2 7 39 4" xfId="29789"/>
    <cellStyle name="Calculation 2 7 39 5" xfId="30595"/>
    <cellStyle name="Calculation 2 7 4" xfId="508"/>
    <cellStyle name="Calculation 2 7 4 2" xfId="9853"/>
    <cellStyle name="Calculation 2 7 4 2 2" xfId="22058"/>
    <cellStyle name="Calculation 2 7 4 2 2 2" xfId="43346"/>
    <cellStyle name="Calculation 2 7 4 2 3" xfId="34032"/>
    <cellStyle name="Calculation 2 7 4 3" xfId="15525"/>
    <cellStyle name="Calculation 2 7 4 3 2" xfId="27240"/>
    <cellStyle name="Calculation 2 7 4 3 2 2" xfId="48528"/>
    <cellStyle name="Calculation 2 7 4 3 3" xfId="39214"/>
    <cellStyle name="Calculation 2 7 4 4" xfId="16224"/>
    <cellStyle name="Calculation 2 7 4 4 2" xfId="39910"/>
    <cellStyle name="Calculation 2 7 4 5" xfId="27812"/>
    <cellStyle name="Calculation 2 7 4 6" xfId="30596"/>
    <cellStyle name="Calculation 2 7 40" xfId="509"/>
    <cellStyle name="Calculation 2 7 40 2" xfId="13861"/>
    <cellStyle name="Calculation 2 7 40 2 2" xfId="25669"/>
    <cellStyle name="Calculation 2 7 40 2 2 2" xfId="46957"/>
    <cellStyle name="Calculation 2 7 40 2 3" xfId="37643"/>
    <cellStyle name="Calculation 2 7 40 3" xfId="16225"/>
    <cellStyle name="Calculation 2 7 40 3 2" xfId="39911"/>
    <cellStyle name="Calculation 2 7 40 4" xfId="29843"/>
    <cellStyle name="Calculation 2 7 40 5" xfId="30597"/>
    <cellStyle name="Calculation 2 7 41" xfId="510"/>
    <cellStyle name="Calculation 2 7 41 2" xfId="13938"/>
    <cellStyle name="Calculation 2 7 41 2 2" xfId="25733"/>
    <cellStyle name="Calculation 2 7 41 2 2 2" xfId="47021"/>
    <cellStyle name="Calculation 2 7 41 2 3" xfId="37707"/>
    <cellStyle name="Calculation 2 7 41 3" xfId="16226"/>
    <cellStyle name="Calculation 2 7 41 3 2" xfId="39912"/>
    <cellStyle name="Calculation 2 7 41 4" xfId="29895"/>
    <cellStyle name="Calculation 2 7 41 5" xfId="30598"/>
    <cellStyle name="Calculation 2 7 42" xfId="511"/>
    <cellStyle name="Calculation 2 7 42 2" xfId="14004"/>
    <cellStyle name="Calculation 2 7 42 2 2" xfId="25785"/>
    <cellStyle name="Calculation 2 7 42 2 2 2" xfId="47073"/>
    <cellStyle name="Calculation 2 7 42 2 3" xfId="37759"/>
    <cellStyle name="Calculation 2 7 42 3" xfId="16227"/>
    <cellStyle name="Calculation 2 7 42 3 2" xfId="39913"/>
    <cellStyle name="Calculation 2 7 42 4" xfId="29946"/>
    <cellStyle name="Calculation 2 7 42 5" xfId="30599"/>
    <cellStyle name="Calculation 2 7 43" xfId="512"/>
    <cellStyle name="Calculation 2 7 43 2" xfId="14106"/>
    <cellStyle name="Calculation 2 7 43 2 2" xfId="25873"/>
    <cellStyle name="Calculation 2 7 43 2 2 2" xfId="47161"/>
    <cellStyle name="Calculation 2 7 43 2 3" xfId="37847"/>
    <cellStyle name="Calculation 2 7 43 3" xfId="16228"/>
    <cellStyle name="Calculation 2 7 43 3 2" xfId="39914"/>
    <cellStyle name="Calculation 2 7 43 4" xfId="30023"/>
    <cellStyle name="Calculation 2 7 43 5" xfId="30600"/>
    <cellStyle name="Calculation 2 7 44" xfId="513"/>
    <cellStyle name="Calculation 2 7 44 2" xfId="14178"/>
    <cellStyle name="Calculation 2 7 44 2 2" xfId="25932"/>
    <cellStyle name="Calculation 2 7 44 2 2 2" xfId="47220"/>
    <cellStyle name="Calculation 2 7 44 2 3" xfId="37906"/>
    <cellStyle name="Calculation 2 7 44 3" xfId="16229"/>
    <cellStyle name="Calculation 2 7 44 3 2" xfId="39915"/>
    <cellStyle name="Calculation 2 7 44 4" xfId="30073"/>
    <cellStyle name="Calculation 2 7 44 5" xfId="30601"/>
    <cellStyle name="Calculation 2 7 45" xfId="514"/>
    <cellStyle name="Calculation 2 7 45 2" xfId="14236"/>
    <cellStyle name="Calculation 2 7 45 2 2" xfId="25981"/>
    <cellStyle name="Calculation 2 7 45 2 2 2" xfId="47269"/>
    <cellStyle name="Calculation 2 7 45 2 3" xfId="37955"/>
    <cellStyle name="Calculation 2 7 45 3" xfId="16230"/>
    <cellStyle name="Calculation 2 7 45 3 2" xfId="39916"/>
    <cellStyle name="Calculation 2 7 45 4" xfId="30116"/>
    <cellStyle name="Calculation 2 7 45 5" xfId="30602"/>
    <cellStyle name="Calculation 2 7 46" xfId="515"/>
    <cellStyle name="Calculation 2 7 46 2" xfId="14297"/>
    <cellStyle name="Calculation 2 7 46 2 2" xfId="26033"/>
    <cellStyle name="Calculation 2 7 46 2 2 2" xfId="47321"/>
    <cellStyle name="Calculation 2 7 46 2 3" xfId="38007"/>
    <cellStyle name="Calculation 2 7 46 3" xfId="16231"/>
    <cellStyle name="Calculation 2 7 46 3 2" xfId="39917"/>
    <cellStyle name="Calculation 2 7 46 4" xfId="30161"/>
    <cellStyle name="Calculation 2 7 46 5" xfId="30603"/>
    <cellStyle name="Calculation 2 7 47" xfId="516"/>
    <cellStyle name="Calculation 2 7 47 2" xfId="14351"/>
    <cellStyle name="Calculation 2 7 47 2 2" xfId="26078"/>
    <cellStyle name="Calculation 2 7 47 2 2 2" xfId="47366"/>
    <cellStyle name="Calculation 2 7 47 2 3" xfId="38052"/>
    <cellStyle name="Calculation 2 7 47 3" xfId="16232"/>
    <cellStyle name="Calculation 2 7 47 3 2" xfId="39918"/>
    <cellStyle name="Calculation 2 7 47 4" xfId="30198"/>
    <cellStyle name="Calculation 2 7 47 5" xfId="30604"/>
    <cellStyle name="Calculation 2 7 48" xfId="517"/>
    <cellStyle name="Calculation 2 7 48 2" xfId="14396"/>
    <cellStyle name="Calculation 2 7 48 2 2" xfId="26116"/>
    <cellStyle name="Calculation 2 7 48 2 2 2" xfId="47404"/>
    <cellStyle name="Calculation 2 7 48 2 3" xfId="38090"/>
    <cellStyle name="Calculation 2 7 48 3" xfId="16233"/>
    <cellStyle name="Calculation 2 7 48 3 2" xfId="39919"/>
    <cellStyle name="Calculation 2 7 48 4" xfId="30231"/>
    <cellStyle name="Calculation 2 7 48 5" xfId="30605"/>
    <cellStyle name="Calculation 2 7 49" xfId="8466"/>
    <cellStyle name="Calculation 2 7 49 2" xfId="20674"/>
    <cellStyle name="Calculation 2 7 49 2 2" xfId="41962"/>
    <cellStyle name="Calculation 2 7 49 3" xfId="32648"/>
    <cellStyle name="Calculation 2 7 5" xfId="518"/>
    <cellStyle name="Calculation 2 7 5 2" xfId="9361"/>
    <cellStyle name="Calculation 2 7 5 2 2" xfId="21566"/>
    <cellStyle name="Calculation 2 7 5 2 2 2" xfId="42854"/>
    <cellStyle name="Calculation 2 7 5 2 3" xfId="33540"/>
    <cellStyle name="Calculation 2 7 5 3" xfId="15472"/>
    <cellStyle name="Calculation 2 7 5 3 2" xfId="27187"/>
    <cellStyle name="Calculation 2 7 5 3 2 2" xfId="48475"/>
    <cellStyle name="Calculation 2 7 5 3 3" xfId="39161"/>
    <cellStyle name="Calculation 2 7 5 4" xfId="16234"/>
    <cellStyle name="Calculation 2 7 5 4 2" xfId="39920"/>
    <cellStyle name="Calculation 2 7 5 5" xfId="27731"/>
    <cellStyle name="Calculation 2 7 5 6" xfId="30606"/>
    <cellStyle name="Calculation 2 7 50" xfId="14753"/>
    <cellStyle name="Calculation 2 7 50 2" xfId="26468"/>
    <cellStyle name="Calculation 2 7 50 2 2" xfId="47756"/>
    <cellStyle name="Calculation 2 7 50 3" xfId="38442"/>
    <cellStyle name="Calculation 2 7 51" xfId="14905"/>
    <cellStyle name="Calculation 2 7 51 2" xfId="26620"/>
    <cellStyle name="Calculation 2 7 51 2 2" xfId="47908"/>
    <cellStyle name="Calculation 2 7 51 3" xfId="38594"/>
    <cellStyle name="Calculation 2 7 52" xfId="16191"/>
    <cellStyle name="Calculation 2 7 52 2" xfId="39877"/>
    <cellStyle name="Calculation 2 7 53" xfId="27622"/>
    <cellStyle name="Calculation 2 7 54" xfId="30563"/>
    <cellStyle name="Calculation 2 7 6" xfId="519"/>
    <cellStyle name="Calculation 2 7 6 2" xfId="11268"/>
    <cellStyle name="Calculation 2 7 6 2 2" xfId="23473"/>
    <cellStyle name="Calculation 2 7 6 2 2 2" xfId="44761"/>
    <cellStyle name="Calculation 2 7 6 2 3" xfId="35447"/>
    <cellStyle name="Calculation 2 7 6 3" xfId="15612"/>
    <cellStyle name="Calculation 2 7 6 3 2" xfId="27327"/>
    <cellStyle name="Calculation 2 7 6 3 2 2" xfId="48615"/>
    <cellStyle name="Calculation 2 7 6 3 3" xfId="39301"/>
    <cellStyle name="Calculation 2 7 6 4" xfId="16235"/>
    <cellStyle name="Calculation 2 7 6 4 2" xfId="39921"/>
    <cellStyle name="Calculation 2 7 6 5" xfId="27881"/>
    <cellStyle name="Calculation 2 7 6 6" xfId="30607"/>
    <cellStyle name="Calculation 2 7 7" xfId="520"/>
    <cellStyle name="Calculation 2 7 7 2" xfId="8504"/>
    <cellStyle name="Calculation 2 7 7 2 2" xfId="20712"/>
    <cellStyle name="Calculation 2 7 7 2 2 2" xfId="42000"/>
    <cellStyle name="Calculation 2 7 7 2 3" xfId="32686"/>
    <cellStyle name="Calculation 2 7 7 3" xfId="15787"/>
    <cellStyle name="Calculation 2 7 7 3 2" xfId="27502"/>
    <cellStyle name="Calculation 2 7 7 3 2 2" xfId="48790"/>
    <cellStyle name="Calculation 2 7 7 3 3" xfId="39476"/>
    <cellStyle name="Calculation 2 7 7 4" xfId="16236"/>
    <cellStyle name="Calculation 2 7 7 4 2" xfId="39922"/>
    <cellStyle name="Calculation 2 7 7 5" xfId="27739"/>
    <cellStyle name="Calculation 2 7 7 6" xfId="30608"/>
    <cellStyle name="Calculation 2 7 8" xfId="521"/>
    <cellStyle name="Calculation 2 7 8 2" xfId="11278"/>
    <cellStyle name="Calculation 2 7 8 2 2" xfId="23483"/>
    <cellStyle name="Calculation 2 7 8 2 2 2" xfId="44771"/>
    <cellStyle name="Calculation 2 7 8 2 3" xfId="35457"/>
    <cellStyle name="Calculation 2 7 8 3" xfId="15834"/>
    <cellStyle name="Calculation 2 7 8 3 2" xfId="27549"/>
    <cellStyle name="Calculation 2 7 8 3 2 2" xfId="48837"/>
    <cellStyle name="Calculation 2 7 8 3 3" xfId="39523"/>
    <cellStyle name="Calculation 2 7 8 4" xfId="16237"/>
    <cellStyle name="Calculation 2 7 8 4 2" xfId="39923"/>
    <cellStyle name="Calculation 2 7 8 5" xfId="27895"/>
    <cellStyle name="Calculation 2 7 8 6" xfId="30609"/>
    <cellStyle name="Calculation 2 7 9" xfId="522"/>
    <cellStyle name="Calculation 2 7 9 2" xfId="9368"/>
    <cellStyle name="Calculation 2 7 9 2 2" xfId="21573"/>
    <cellStyle name="Calculation 2 7 9 2 2 2" xfId="42861"/>
    <cellStyle name="Calculation 2 7 9 2 3" xfId="33547"/>
    <cellStyle name="Calculation 2 7 9 3" xfId="16238"/>
    <cellStyle name="Calculation 2 7 9 3 2" xfId="39924"/>
    <cellStyle name="Calculation 2 7 9 4" xfId="27711"/>
    <cellStyle name="Calculation 2 7 9 5" xfId="30610"/>
    <cellStyle name="Calculation 2 8" xfId="523"/>
    <cellStyle name="Calculation 2 8 10" xfId="524"/>
    <cellStyle name="Calculation 2 8 10 2" xfId="11481"/>
    <cellStyle name="Calculation 2 8 10 2 2" xfId="23681"/>
    <cellStyle name="Calculation 2 8 10 2 2 2" xfId="44969"/>
    <cellStyle name="Calculation 2 8 10 2 3" xfId="35655"/>
    <cellStyle name="Calculation 2 8 10 3" xfId="16240"/>
    <cellStyle name="Calculation 2 8 10 3 2" xfId="39926"/>
    <cellStyle name="Calculation 2 8 10 4" xfId="28088"/>
    <cellStyle name="Calculation 2 8 10 5" xfId="30612"/>
    <cellStyle name="Calculation 2 8 11" xfId="525"/>
    <cellStyle name="Calculation 2 8 11 2" xfId="11543"/>
    <cellStyle name="Calculation 2 8 11 2 2" xfId="23737"/>
    <cellStyle name="Calculation 2 8 11 2 2 2" xfId="45025"/>
    <cellStyle name="Calculation 2 8 11 2 3" xfId="35711"/>
    <cellStyle name="Calculation 2 8 11 3" xfId="16241"/>
    <cellStyle name="Calculation 2 8 11 3 2" xfId="39927"/>
    <cellStyle name="Calculation 2 8 11 4" xfId="28141"/>
    <cellStyle name="Calculation 2 8 11 5" xfId="30613"/>
    <cellStyle name="Calculation 2 8 12" xfId="526"/>
    <cellStyle name="Calculation 2 8 12 2" xfId="11609"/>
    <cellStyle name="Calculation 2 8 12 2 2" xfId="23794"/>
    <cellStyle name="Calculation 2 8 12 2 2 2" xfId="45082"/>
    <cellStyle name="Calculation 2 8 12 2 3" xfId="35768"/>
    <cellStyle name="Calculation 2 8 12 3" xfId="16242"/>
    <cellStyle name="Calculation 2 8 12 3 2" xfId="39928"/>
    <cellStyle name="Calculation 2 8 12 4" xfId="28192"/>
    <cellStyle name="Calculation 2 8 12 5" xfId="30614"/>
    <cellStyle name="Calculation 2 8 13" xfId="527"/>
    <cellStyle name="Calculation 2 8 13 2" xfId="11678"/>
    <cellStyle name="Calculation 2 8 13 2 2" xfId="23851"/>
    <cellStyle name="Calculation 2 8 13 2 2 2" xfId="45139"/>
    <cellStyle name="Calculation 2 8 13 2 3" xfId="35825"/>
    <cellStyle name="Calculation 2 8 13 3" xfId="16243"/>
    <cellStyle name="Calculation 2 8 13 3 2" xfId="39929"/>
    <cellStyle name="Calculation 2 8 13 4" xfId="28243"/>
    <cellStyle name="Calculation 2 8 13 5" xfId="30615"/>
    <cellStyle name="Calculation 2 8 14" xfId="528"/>
    <cellStyle name="Calculation 2 8 14 2" xfId="11569"/>
    <cellStyle name="Calculation 2 8 14 2 2" xfId="23761"/>
    <cellStyle name="Calculation 2 8 14 2 2 2" xfId="45049"/>
    <cellStyle name="Calculation 2 8 14 2 3" xfId="35735"/>
    <cellStyle name="Calculation 2 8 14 3" xfId="16244"/>
    <cellStyle name="Calculation 2 8 14 3 2" xfId="39930"/>
    <cellStyle name="Calculation 2 8 14 4" xfId="28164"/>
    <cellStyle name="Calculation 2 8 14 5" xfId="30616"/>
    <cellStyle name="Calculation 2 8 15" xfId="529"/>
    <cellStyle name="Calculation 2 8 15 2" xfId="11820"/>
    <cellStyle name="Calculation 2 8 15 2 2" xfId="23970"/>
    <cellStyle name="Calculation 2 8 15 2 2 2" xfId="45258"/>
    <cellStyle name="Calculation 2 8 15 2 3" xfId="35944"/>
    <cellStyle name="Calculation 2 8 15 3" xfId="16245"/>
    <cellStyle name="Calculation 2 8 15 3 2" xfId="39931"/>
    <cellStyle name="Calculation 2 8 15 4" xfId="28349"/>
    <cellStyle name="Calculation 2 8 15 5" xfId="30617"/>
    <cellStyle name="Calculation 2 8 16" xfId="530"/>
    <cellStyle name="Calculation 2 8 16 2" xfId="11862"/>
    <cellStyle name="Calculation 2 8 16 2 2" xfId="24006"/>
    <cellStyle name="Calculation 2 8 16 2 2 2" xfId="45294"/>
    <cellStyle name="Calculation 2 8 16 2 3" xfId="35980"/>
    <cellStyle name="Calculation 2 8 16 3" xfId="16246"/>
    <cellStyle name="Calculation 2 8 16 3 2" xfId="39932"/>
    <cellStyle name="Calculation 2 8 16 4" xfId="28381"/>
    <cellStyle name="Calculation 2 8 16 5" xfId="30618"/>
    <cellStyle name="Calculation 2 8 17" xfId="531"/>
    <cellStyle name="Calculation 2 8 17 2" xfId="11965"/>
    <cellStyle name="Calculation 2 8 17 2 2" xfId="24091"/>
    <cellStyle name="Calculation 2 8 17 2 2 2" xfId="45379"/>
    <cellStyle name="Calculation 2 8 17 2 3" xfId="36065"/>
    <cellStyle name="Calculation 2 8 17 3" xfId="16247"/>
    <cellStyle name="Calculation 2 8 17 3 2" xfId="39933"/>
    <cellStyle name="Calculation 2 8 17 4" xfId="28457"/>
    <cellStyle name="Calculation 2 8 17 5" xfId="30619"/>
    <cellStyle name="Calculation 2 8 18" xfId="532"/>
    <cellStyle name="Calculation 2 8 18 2" xfId="12046"/>
    <cellStyle name="Calculation 2 8 18 2 2" xfId="24159"/>
    <cellStyle name="Calculation 2 8 18 2 2 2" xfId="45447"/>
    <cellStyle name="Calculation 2 8 18 2 3" xfId="36133"/>
    <cellStyle name="Calculation 2 8 18 3" xfId="16248"/>
    <cellStyle name="Calculation 2 8 18 3 2" xfId="39934"/>
    <cellStyle name="Calculation 2 8 18 4" xfId="28511"/>
    <cellStyle name="Calculation 2 8 18 5" xfId="30620"/>
    <cellStyle name="Calculation 2 8 19" xfId="533"/>
    <cellStyle name="Calculation 2 8 19 2" xfId="12129"/>
    <cellStyle name="Calculation 2 8 19 2 2" xfId="24229"/>
    <cellStyle name="Calculation 2 8 19 2 2 2" xfId="45517"/>
    <cellStyle name="Calculation 2 8 19 2 3" xfId="36203"/>
    <cellStyle name="Calculation 2 8 19 3" xfId="16249"/>
    <cellStyle name="Calculation 2 8 19 3 2" xfId="39935"/>
    <cellStyle name="Calculation 2 8 19 4" xfId="28566"/>
    <cellStyle name="Calculation 2 8 19 5" xfId="30621"/>
    <cellStyle name="Calculation 2 8 2" xfId="534"/>
    <cellStyle name="Calculation 2 8 2 2" xfId="9801"/>
    <cellStyle name="Calculation 2 8 2 2 2" xfId="22006"/>
    <cellStyle name="Calculation 2 8 2 2 2 2" xfId="43294"/>
    <cellStyle name="Calculation 2 8 2 2 3" xfId="33980"/>
    <cellStyle name="Calculation 2 8 2 3" xfId="15229"/>
    <cellStyle name="Calculation 2 8 2 3 2" xfId="26944"/>
    <cellStyle name="Calculation 2 8 2 3 2 2" xfId="48232"/>
    <cellStyle name="Calculation 2 8 2 3 3" xfId="38918"/>
    <cellStyle name="Calculation 2 8 2 4" xfId="16250"/>
    <cellStyle name="Calculation 2 8 2 4 2" xfId="39936"/>
    <cellStyle name="Calculation 2 8 2 5" xfId="27726"/>
    <cellStyle name="Calculation 2 8 2 6" xfId="30622"/>
    <cellStyle name="Calculation 2 8 20" xfId="535"/>
    <cellStyle name="Calculation 2 8 20 2" xfId="12200"/>
    <cellStyle name="Calculation 2 8 20 2 2" xfId="24288"/>
    <cellStyle name="Calculation 2 8 20 2 2 2" xfId="45576"/>
    <cellStyle name="Calculation 2 8 20 2 3" xfId="36262"/>
    <cellStyle name="Calculation 2 8 20 3" xfId="16251"/>
    <cellStyle name="Calculation 2 8 20 3 2" xfId="39937"/>
    <cellStyle name="Calculation 2 8 20 4" xfId="28619"/>
    <cellStyle name="Calculation 2 8 20 5" xfId="30623"/>
    <cellStyle name="Calculation 2 8 21" xfId="536"/>
    <cellStyle name="Calculation 2 8 21 2" xfId="11865"/>
    <cellStyle name="Calculation 2 8 21 2 2" xfId="24009"/>
    <cellStyle name="Calculation 2 8 21 2 2 2" xfId="45297"/>
    <cellStyle name="Calculation 2 8 21 2 3" xfId="35983"/>
    <cellStyle name="Calculation 2 8 21 3" xfId="16252"/>
    <cellStyle name="Calculation 2 8 21 3 2" xfId="39938"/>
    <cellStyle name="Calculation 2 8 21 4" xfId="28384"/>
    <cellStyle name="Calculation 2 8 21 5" xfId="30624"/>
    <cellStyle name="Calculation 2 8 22" xfId="537"/>
    <cellStyle name="Calculation 2 8 22 2" xfId="12351"/>
    <cellStyle name="Calculation 2 8 22 2 2" xfId="24415"/>
    <cellStyle name="Calculation 2 8 22 2 2 2" xfId="45703"/>
    <cellStyle name="Calculation 2 8 22 2 3" xfId="36389"/>
    <cellStyle name="Calculation 2 8 22 3" xfId="16253"/>
    <cellStyle name="Calculation 2 8 22 3 2" xfId="39939"/>
    <cellStyle name="Calculation 2 8 22 4" xfId="28735"/>
    <cellStyle name="Calculation 2 8 22 5" xfId="30625"/>
    <cellStyle name="Calculation 2 8 23" xfId="538"/>
    <cellStyle name="Calculation 2 8 23 2" xfId="12380"/>
    <cellStyle name="Calculation 2 8 23 2 2" xfId="24440"/>
    <cellStyle name="Calculation 2 8 23 2 2 2" xfId="45728"/>
    <cellStyle name="Calculation 2 8 23 2 3" xfId="36414"/>
    <cellStyle name="Calculation 2 8 23 3" xfId="16254"/>
    <cellStyle name="Calculation 2 8 23 3 2" xfId="39940"/>
    <cellStyle name="Calculation 2 8 23 4" xfId="28758"/>
    <cellStyle name="Calculation 2 8 23 5" xfId="30626"/>
    <cellStyle name="Calculation 2 8 24" xfId="539"/>
    <cellStyle name="Calculation 2 8 24 2" xfId="12508"/>
    <cellStyle name="Calculation 2 8 24 2 2" xfId="24549"/>
    <cellStyle name="Calculation 2 8 24 2 2 2" xfId="45837"/>
    <cellStyle name="Calculation 2 8 24 2 3" xfId="36523"/>
    <cellStyle name="Calculation 2 8 24 3" xfId="16255"/>
    <cellStyle name="Calculation 2 8 24 3 2" xfId="39941"/>
    <cellStyle name="Calculation 2 8 24 4" xfId="28856"/>
    <cellStyle name="Calculation 2 8 24 5" xfId="30627"/>
    <cellStyle name="Calculation 2 8 25" xfId="540"/>
    <cellStyle name="Calculation 2 8 25 2" xfId="12559"/>
    <cellStyle name="Calculation 2 8 25 2 2" xfId="24589"/>
    <cellStyle name="Calculation 2 8 25 2 2 2" xfId="45877"/>
    <cellStyle name="Calculation 2 8 25 2 3" xfId="36563"/>
    <cellStyle name="Calculation 2 8 25 3" xfId="16256"/>
    <cellStyle name="Calculation 2 8 25 3 2" xfId="39942"/>
    <cellStyle name="Calculation 2 8 25 4" xfId="28891"/>
    <cellStyle name="Calculation 2 8 25 5" xfId="30628"/>
    <cellStyle name="Calculation 2 8 26" xfId="541"/>
    <cellStyle name="Calculation 2 8 26 2" xfId="12631"/>
    <cellStyle name="Calculation 2 8 26 2 2" xfId="24649"/>
    <cellStyle name="Calculation 2 8 26 2 2 2" xfId="45937"/>
    <cellStyle name="Calculation 2 8 26 2 3" xfId="36623"/>
    <cellStyle name="Calculation 2 8 26 3" xfId="16257"/>
    <cellStyle name="Calculation 2 8 26 3 2" xfId="39943"/>
    <cellStyle name="Calculation 2 8 26 4" xfId="28944"/>
    <cellStyle name="Calculation 2 8 26 5" xfId="30629"/>
    <cellStyle name="Calculation 2 8 27" xfId="542"/>
    <cellStyle name="Calculation 2 8 27 2" xfId="12350"/>
    <cellStyle name="Calculation 2 8 27 2 2" xfId="24414"/>
    <cellStyle name="Calculation 2 8 27 2 2 2" xfId="45702"/>
    <cellStyle name="Calculation 2 8 27 2 3" xfId="36388"/>
    <cellStyle name="Calculation 2 8 27 3" xfId="16258"/>
    <cellStyle name="Calculation 2 8 27 3 2" xfId="39944"/>
    <cellStyle name="Calculation 2 8 27 4" xfId="28734"/>
    <cellStyle name="Calculation 2 8 27 5" xfId="30630"/>
    <cellStyle name="Calculation 2 8 28" xfId="543"/>
    <cellStyle name="Calculation 2 8 28 2" xfId="12788"/>
    <cellStyle name="Calculation 2 8 28 2 2" xfId="24782"/>
    <cellStyle name="Calculation 2 8 28 2 2 2" xfId="46070"/>
    <cellStyle name="Calculation 2 8 28 2 3" xfId="36756"/>
    <cellStyle name="Calculation 2 8 28 3" xfId="16259"/>
    <cellStyle name="Calculation 2 8 28 3 2" xfId="39945"/>
    <cellStyle name="Calculation 2 8 28 4" xfId="29060"/>
    <cellStyle name="Calculation 2 8 28 5" xfId="30631"/>
    <cellStyle name="Calculation 2 8 29" xfId="544"/>
    <cellStyle name="Calculation 2 8 29 2" xfId="12817"/>
    <cellStyle name="Calculation 2 8 29 2 2" xfId="24807"/>
    <cellStyle name="Calculation 2 8 29 2 2 2" xfId="46095"/>
    <cellStyle name="Calculation 2 8 29 2 3" xfId="36781"/>
    <cellStyle name="Calculation 2 8 29 3" xfId="16260"/>
    <cellStyle name="Calculation 2 8 29 3 2" xfId="39946"/>
    <cellStyle name="Calculation 2 8 29 4" xfId="29083"/>
    <cellStyle name="Calculation 2 8 29 5" xfId="30632"/>
    <cellStyle name="Calculation 2 8 3" xfId="545"/>
    <cellStyle name="Calculation 2 8 3 2" xfId="9947"/>
    <cellStyle name="Calculation 2 8 3 2 2" xfId="22152"/>
    <cellStyle name="Calculation 2 8 3 2 2 2" xfId="43440"/>
    <cellStyle name="Calculation 2 8 3 2 3" xfId="34126"/>
    <cellStyle name="Calculation 2 8 3 3" xfId="15411"/>
    <cellStyle name="Calculation 2 8 3 3 2" xfId="27126"/>
    <cellStyle name="Calculation 2 8 3 3 2 2" xfId="48414"/>
    <cellStyle name="Calculation 2 8 3 3 3" xfId="39100"/>
    <cellStyle name="Calculation 2 8 3 4" xfId="16261"/>
    <cellStyle name="Calculation 2 8 3 4 2" xfId="39947"/>
    <cellStyle name="Calculation 2 8 3 5" xfId="27825"/>
    <cellStyle name="Calculation 2 8 3 6" xfId="30633"/>
    <cellStyle name="Calculation 2 8 30" xfId="546"/>
    <cellStyle name="Calculation 2 8 30 2" xfId="12955"/>
    <cellStyle name="Calculation 2 8 30 2 2" xfId="24924"/>
    <cellStyle name="Calculation 2 8 30 2 2 2" xfId="46212"/>
    <cellStyle name="Calculation 2 8 30 2 3" xfId="36898"/>
    <cellStyle name="Calculation 2 8 30 3" xfId="16262"/>
    <cellStyle name="Calculation 2 8 30 3 2" xfId="39948"/>
    <cellStyle name="Calculation 2 8 30 4" xfId="29181"/>
    <cellStyle name="Calculation 2 8 30 5" xfId="30634"/>
    <cellStyle name="Calculation 2 8 31" xfId="547"/>
    <cellStyle name="Calculation 2 8 31 2" xfId="13006"/>
    <cellStyle name="Calculation 2 8 31 2 2" xfId="24965"/>
    <cellStyle name="Calculation 2 8 31 2 2 2" xfId="46253"/>
    <cellStyle name="Calculation 2 8 31 2 3" xfId="36939"/>
    <cellStyle name="Calculation 2 8 31 3" xfId="16263"/>
    <cellStyle name="Calculation 2 8 31 3 2" xfId="39949"/>
    <cellStyle name="Calculation 2 8 31 4" xfId="29215"/>
    <cellStyle name="Calculation 2 8 31 5" xfId="30635"/>
    <cellStyle name="Calculation 2 8 32" xfId="548"/>
    <cellStyle name="Calculation 2 8 32 2" xfId="13077"/>
    <cellStyle name="Calculation 2 8 32 2 2" xfId="25024"/>
    <cellStyle name="Calculation 2 8 32 2 2 2" xfId="46312"/>
    <cellStyle name="Calculation 2 8 32 2 3" xfId="36998"/>
    <cellStyle name="Calculation 2 8 32 3" xfId="16264"/>
    <cellStyle name="Calculation 2 8 32 3 2" xfId="39950"/>
    <cellStyle name="Calculation 2 8 32 4" xfId="29269"/>
    <cellStyle name="Calculation 2 8 32 5" xfId="30636"/>
    <cellStyle name="Calculation 2 8 33" xfId="549"/>
    <cellStyle name="Calculation 2 8 33 2" xfId="13157"/>
    <cellStyle name="Calculation 2 8 33 2 2" xfId="25090"/>
    <cellStyle name="Calculation 2 8 33 2 2 2" xfId="46378"/>
    <cellStyle name="Calculation 2 8 33 2 3" xfId="37064"/>
    <cellStyle name="Calculation 2 8 33 3" xfId="16265"/>
    <cellStyle name="Calculation 2 8 33 3 2" xfId="39951"/>
    <cellStyle name="Calculation 2 8 33 4" xfId="29324"/>
    <cellStyle name="Calculation 2 8 33 5" xfId="30637"/>
    <cellStyle name="Calculation 2 8 34" xfId="550"/>
    <cellStyle name="Calculation 2 8 34 2" xfId="13230"/>
    <cellStyle name="Calculation 2 8 34 2 2" xfId="25150"/>
    <cellStyle name="Calculation 2 8 34 2 2 2" xfId="46438"/>
    <cellStyle name="Calculation 2 8 34 2 3" xfId="37124"/>
    <cellStyle name="Calculation 2 8 34 3" xfId="16266"/>
    <cellStyle name="Calculation 2 8 34 3 2" xfId="39952"/>
    <cellStyle name="Calculation 2 8 34 4" xfId="29379"/>
    <cellStyle name="Calculation 2 8 34 5" xfId="30638"/>
    <cellStyle name="Calculation 2 8 35" xfId="551"/>
    <cellStyle name="Calculation 2 8 35 2" xfId="13304"/>
    <cellStyle name="Calculation 2 8 35 2 2" xfId="25210"/>
    <cellStyle name="Calculation 2 8 35 2 2 2" xfId="46498"/>
    <cellStyle name="Calculation 2 8 35 2 3" xfId="37184"/>
    <cellStyle name="Calculation 2 8 35 3" xfId="16267"/>
    <cellStyle name="Calculation 2 8 35 3 2" xfId="39953"/>
    <cellStyle name="Calculation 2 8 35 4" xfId="29434"/>
    <cellStyle name="Calculation 2 8 35 5" xfId="30639"/>
    <cellStyle name="Calculation 2 8 36" xfId="552"/>
    <cellStyle name="Calculation 2 8 36 2" xfId="13002"/>
    <cellStyle name="Calculation 2 8 36 2 2" xfId="24961"/>
    <cellStyle name="Calculation 2 8 36 2 2 2" xfId="46249"/>
    <cellStyle name="Calculation 2 8 36 2 3" xfId="36935"/>
    <cellStyle name="Calculation 2 8 36 3" xfId="16268"/>
    <cellStyle name="Calculation 2 8 36 3 2" xfId="39954"/>
    <cellStyle name="Calculation 2 8 36 4" xfId="29212"/>
    <cellStyle name="Calculation 2 8 36 5" xfId="30640"/>
    <cellStyle name="Calculation 2 8 37" xfId="553"/>
    <cellStyle name="Calculation 2 8 37 2" xfId="13456"/>
    <cellStyle name="Calculation 2 8 37 2 2" xfId="25332"/>
    <cellStyle name="Calculation 2 8 37 2 2 2" xfId="46620"/>
    <cellStyle name="Calculation 2 8 37 2 3" xfId="37306"/>
    <cellStyle name="Calculation 2 8 37 3" xfId="16269"/>
    <cellStyle name="Calculation 2 8 37 3 2" xfId="39955"/>
    <cellStyle name="Calculation 2 8 37 4" xfId="29542"/>
    <cellStyle name="Calculation 2 8 37 5" xfId="30641"/>
    <cellStyle name="Calculation 2 8 38" xfId="554"/>
    <cellStyle name="Calculation 2 8 38 2" xfId="13497"/>
    <cellStyle name="Calculation 2 8 38 2 2" xfId="25368"/>
    <cellStyle name="Calculation 2 8 38 2 2 2" xfId="46656"/>
    <cellStyle name="Calculation 2 8 38 2 3" xfId="37342"/>
    <cellStyle name="Calculation 2 8 38 3" xfId="16270"/>
    <cellStyle name="Calculation 2 8 38 3 2" xfId="39956"/>
    <cellStyle name="Calculation 2 8 38 4" xfId="29573"/>
    <cellStyle name="Calculation 2 8 38 5" xfId="30642"/>
    <cellStyle name="Calculation 2 8 39" xfId="555"/>
    <cellStyle name="Calculation 2 8 39 2" xfId="13602"/>
    <cellStyle name="Calculation 2 8 39 2 2" xfId="25454"/>
    <cellStyle name="Calculation 2 8 39 2 2 2" xfId="46742"/>
    <cellStyle name="Calculation 2 8 39 2 3" xfId="37428"/>
    <cellStyle name="Calculation 2 8 39 3" xfId="16271"/>
    <cellStyle name="Calculation 2 8 39 3 2" xfId="39957"/>
    <cellStyle name="Calculation 2 8 39 4" xfId="29652"/>
    <cellStyle name="Calculation 2 8 39 5" xfId="30643"/>
    <cellStyle name="Calculation 2 8 4" xfId="556"/>
    <cellStyle name="Calculation 2 8 4 2" xfId="10356"/>
    <cellStyle name="Calculation 2 8 4 2 2" xfId="22561"/>
    <cellStyle name="Calculation 2 8 4 2 2 2" xfId="43849"/>
    <cellStyle name="Calculation 2 8 4 2 3" xfId="34535"/>
    <cellStyle name="Calculation 2 8 4 3" xfId="15524"/>
    <cellStyle name="Calculation 2 8 4 3 2" xfId="27239"/>
    <cellStyle name="Calculation 2 8 4 3 2 2" xfId="48527"/>
    <cellStyle name="Calculation 2 8 4 3 3" xfId="39213"/>
    <cellStyle name="Calculation 2 8 4 4" xfId="16272"/>
    <cellStyle name="Calculation 2 8 4 4 2" xfId="39958"/>
    <cellStyle name="Calculation 2 8 4 5" xfId="27672"/>
    <cellStyle name="Calculation 2 8 4 6" xfId="30644"/>
    <cellStyle name="Calculation 2 8 40" xfId="557"/>
    <cellStyle name="Calculation 2 8 40 2" xfId="13673"/>
    <cellStyle name="Calculation 2 8 40 2 2" xfId="25513"/>
    <cellStyle name="Calculation 2 8 40 2 2 2" xfId="46801"/>
    <cellStyle name="Calculation 2 8 40 2 3" xfId="37487"/>
    <cellStyle name="Calculation 2 8 40 3" xfId="16273"/>
    <cellStyle name="Calculation 2 8 40 3 2" xfId="39959"/>
    <cellStyle name="Calculation 2 8 40 4" xfId="29705"/>
    <cellStyle name="Calculation 2 8 40 5" xfId="30645"/>
    <cellStyle name="Calculation 2 8 41" xfId="558"/>
    <cellStyle name="Calculation 2 8 41 2" xfId="13748"/>
    <cellStyle name="Calculation 2 8 41 2 2" xfId="25576"/>
    <cellStyle name="Calculation 2 8 41 2 2 2" xfId="46864"/>
    <cellStyle name="Calculation 2 8 41 2 3" xfId="37550"/>
    <cellStyle name="Calculation 2 8 41 3" xfId="16274"/>
    <cellStyle name="Calculation 2 8 41 3 2" xfId="39960"/>
    <cellStyle name="Calculation 2 8 41 4" xfId="29759"/>
    <cellStyle name="Calculation 2 8 41 5" xfId="30646"/>
    <cellStyle name="Calculation 2 8 42" xfId="559"/>
    <cellStyle name="Calculation 2 8 42 2" xfId="13821"/>
    <cellStyle name="Calculation 2 8 42 2 2" xfId="25638"/>
    <cellStyle name="Calculation 2 8 42 2 2 2" xfId="46926"/>
    <cellStyle name="Calculation 2 8 42 2 3" xfId="37612"/>
    <cellStyle name="Calculation 2 8 42 3" xfId="16275"/>
    <cellStyle name="Calculation 2 8 42 3 2" xfId="39961"/>
    <cellStyle name="Calculation 2 8 42 4" xfId="29812"/>
    <cellStyle name="Calculation 2 8 42 5" xfId="30647"/>
    <cellStyle name="Calculation 2 8 43" xfId="560"/>
    <cellStyle name="Calculation 2 8 43 2" xfId="14077"/>
    <cellStyle name="Calculation 2 8 43 2 2" xfId="25847"/>
    <cellStyle name="Calculation 2 8 43 2 2 2" xfId="47135"/>
    <cellStyle name="Calculation 2 8 43 2 3" xfId="37821"/>
    <cellStyle name="Calculation 2 8 43 3" xfId="16276"/>
    <cellStyle name="Calculation 2 8 43 3 2" xfId="39962"/>
    <cellStyle name="Calculation 2 8 43 4" xfId="30001"/>
    <cellStyle name="Calculation 2 8 43 5" xfId="30648"/>
    <cellStyle name="Calculation 2 8 44" xfId="561"/>
    <cellStyle name="Calculation 2 8 44 2" xfId="14149"/>
    <cellStyle name="Calculation 2 8 44 2 2" xfId="25906"/>
    <cellStyle name="Calculation 2 8 44 2 2 2" xfId="47194"/>
    <cellStyle name="Calculation 2 8 44 2 3" xfId="37880"/>
    <cellStyle name="Calculation 2 8 44 3" xfId="16277"/>
    <cellStyle name="Calculation 2 8 44 3 2" xfId="39963"/>
    <cellStyle name="Calculation 2 8 44 4" xfId="30051"/>
    <cellStyle name="Calculation 2 8 44 5" xfId="30649"/>
    <cellStyle name="Calculation 2 8 45" xfId="562"/>
    <cellStyle name="Calculation 2 8 45 2" xfId="14214"/>
    <cellStyle name="Calculation 2 8 45 2 2" xfId="25962"/>
    <cellStyle name="Calculation 2 8 45 2 2 2" xfId="47250"/>
    <cellStyle name="Calculation 2 8 45 2 3" xfId="37936"/>
    <cellStyle name="Calculation 2 8 45 3" xfId="16278"/>
    <cellStyle name="Calculation 2 8 45 3 2" xfId="39964"/>
    <cellStyle name="Calculation 2 8 45 4" xfId="30099"/>
    <cellStyle name="Calculation 2 8 45 5" xfId="30650"/>
    <cellStyle name="Calculation 2 8 46" xfId="563"/>
    <cellStyle name="Calculation 2 8 46 2" xfId="14272"/>
    <cellStyle name="Calculation 2 8 46 2 2" xfId="26011"/>
    <cellStyle name="Calculation 2 8 46 2 2 2" xfId="47299"/>
    <cellStyle name="Calculation 2 8 46 2 3" xfId="37985"/>
    <cellStyle name="Calculation 2 8 46 3" xfId="16279"/>
    <cellStyle name="Calculation 2 8 46 3 2" xfId="39965"/>
    <cellStyle name="Calculation 2 8 46 4" xfId="30144"/>
    <cellStyle name="Calculation 2 8 46 5" xfId="30651"/>
    <cellStyle name="Calculation 2 8 47" xfId="564"/>
    <cellStyle name="Calculation 2 8 47 2" xfId="14328"/>
    <cellStyle name="Calculation 2 8 47 2 2" xfId="26058"/>
    <cellStyle name="Calculation 2 8 47 2 2 2" xfId="47346"/>
    <cellStyle name="Calculation 2 8 47 2 3" xfId="38032"/>
    <cellStyle name="Calculation 2 8 47 3" xfId="16280"/>
    <cellStyle name="Calculation 2 8 47 3 2" xfId="39966"/>
    <cellStyle name="Calculation 2 8 47 4" xfId="30183"/>
    <cellStyle name="Calculation 2 8 47 5" xfId="30652"/>
    <cellStyle name="Calculation 2 8 48" xfId="565"/>
    <cellStyle name="Calculation 2 8 48 2" xfId="14377"/>
    <cellStyle name="Calculation 2 8 48 2 2" xfId="26099"/>
    <cellStyle name="Calculation 2 8 48 2 2 2" xfId="47387"/>
    <cellStyle name="Calculation 2 8 48 2 3" xfId="38073"/>
    <cellStyle name="Calculation 2 8 48 3" xfId="16281"/>
    <cellStyle name="Calculation 2 8 48 3 2" xfId="39967"/>
    <cellStyle name="Calculation 2 8 48 4" xfId="30216"/>
    <cellStyle name="Calculation 2 8 48 5" xfId="30653"/>
    <cellStyle name="Calculation 2 8 49" xfId="8467"/>
    <cellStyle name="Calculation 2 8 49 2" xfId="20675"/>
    <cellStyle name="Calculation 2 8 49 2 2" xfId="41963"/>
    <cellStyle name="Calculation 2 8 49 3" xfId="32649"/>
    <cellStyle name="Calculation 2 8 5" xfId="566"/>
    <cellStyle name="Calculation 2 8 5 2" xfId="11225"/>
    <cellStyle name="Calculation 2 8 5 2 2" xfId="23430"/>
    <cellStyle name="Calculation 2 8 5 2 2 2" xfId="44718"/>
    <cellStyle name="Calculation 2 8 5 2 3" xfId="35404"/>
    <cellStyle name="Calculation 2 8 5 3" xfId="15556"/>
    <cellStyle name="Calculation 2 8 5 3 2" xfId="27271"/>
    <cellStyle name="Calculation 2 8 5 3 2 2" xfId="48559"/>
    <cellStyle name="Calculation 2 8 5 3 3" xfId="39245"/>
    <cellStyle name="Calculation 2 8 5 4" xfId="16282"/>
    <cellStyle name="Calculation 2 8 5 4 2" xfId="39968"/>
    <cellStyle name="Calculation 2 8 5 5" xfId="27818"/>
    <cellStyle name="Calculation 2 8 5 6" xfId="30654"/>
    <cellStyle name="Calculation 2 8 50" xfId="11256"/>
    <cellStyle name="Calculation 2 8 50 2" xfId="23461"/>
    <cellStyle name="Calculation 2 8 50 2 2" xfId="44749"/>
    <cellStyle name="Calculation 2 8 50 3" xfId="35435"/>
    <cellStyle name="Calculation 2 8 51" xfId="14906"/>
    <cellStyle name="Calculation 2 8 51 2" xfId="26621"/>
    <cellStyle name="Calculation 2 8 51 2 2" xfId="47909"/>
    <cellStyle name="Calculation 2 8 51 3" xfId="38595"/>
    <cellStyle name="Calculation 2 8 52" xfId="16239"/>
    <cellStyle name="Calculation 2 8 52 2" xfId="39925"/>
    <cellStyle name="Calculation 2 8 53" xfId="27653"/>
    <cellStyle name="Calculation 2 8 54" xfId="30611"/>
    <cellStyle name="Calculation 2 8 6" xfId="567"/>
    <cellStyle name="Calculation 2 8 6 2" xfId="11223"/>
    <cellStyle name="Calculation 2 8 6 2 2" xfId="23428"/>
    <cellStyle name="Calculation 2 8 6 2 2 2" xfId="44716"/>
    <cellStyle name="Calculation 2 8 6 2 3" xfId="35402"/>
    <cellStyle name="Calculation 2 8 6 3" xfId="15613"/>
    <cellStyle name="Calculation 2 8 6 3 2" xfId="27328"/>
    <cellStyle name="Calculation 2 8 6 3 2 2" xfId="48616"/>
    <cellStyle name="Calculation 2 8 6 3 3" xfId="39302"/>
    <cellStyle name="Calculation 2 8 6 4" xfId="16283"/>
    <cellStyle name="Calculation 2 8 6 4 2" xfId="39969"/>
    <cellStyle name="Calculation 2 8 6 5" xfId="27814"/>
    <cellStyle name="Calculation 2 8 6 6" xfId="30655"/>
    <cellStyle name="Calculation 2 8 7" xfId="568"/>
    <cellStyle name="Calculation 2 8 7 2" xfId="11304"/>
    <cellStyle name="Calculation 2 8 7 2 2" xfId="23509"/>
    <cellStyle name="Calculation 2 8 7 2 2 2" xfId="44797"/>
    <cellStyle name="Calculation 2 8 7 2 3" xfId="35483"/>
    <cellStyle name="Calculation 2 8 7 3" xfId="15788"/>
    <cellStyle name="Calculation 2 8 7 3 2" xfId="27503"/>
    <cellStyle name="Calculation 2 8 7 3 2 2" xfId="48791"/>
    <cellStyle name="Calculation 2 8 7 3 3" xfId="39477"/>
    <cellStyle name="Calculation 2 8 7 4" xfId="16284"/>
    <cellStyle name="Calculation 2 8 7 4 2" xfId="39970"/>
    <cellStyle name="Calculation 2 8 7 5" xfId="27927"/>
    <cellStyle name="Calculation 2 8 7 6" xfId="30656"/>
    <cellStyle name="Calculation 2 8 8" xfId="569"/>
    <cellStyle name="Calculation 2 8 8 2" xfId="11357"/>
    <cellStyle name="Calculation 2 8 8 2 2" xfId="23562"/>
    <cellStyle name="Calculation 2 8 8 2 2 2" xfId="44850"/>
    <cellStyle name="Calculation 2 8 8 2 3" xfId="35536"/>
    <cellStyle name="Calculation 2 8 8 3" xfId="15832"/>
    <cellStyle name="Calculation 2 8 8 3 2" xfId="27547"/>
    <cellStyle name="Calculation 2 8 8 3 2 2" xfId="48835"/>
    <cellStyle name="Calculation 2 8 8 3 3" xfId="39521"/>
    <cellStyle name="Calculation 2 8 8 4" xfId="16285"/>
    <cellStyle name="Calculation 2 8 8 4 2" xfId="39971"/>
    <cellStyle name="Calculation 2 8 8 5" xfId="27981"/>
    <cellStyle name="Calculation 2 8 8 6" xfId="30657"/>
    <cellStyle name="Calculation 2 8 9" xfId="570"/>
    <cellStyle name="Calculation 2 8 9 2" xfId="11414"/>
    <cellStyle name="Calculation 2 8 9 2 2" xfId="23618"/>
    <cellStyle name="Calculation 2 8 9 2 2 2" xfId="44906"/>
    <cellStyle name="Calculation 2 8 9 2 3" xfId="35592"/>
    <cellStyle name="Calculation 2 8 9 3" xfId="16286"/>
    <cellStyle name="Calculation 2 8 9 3 2" xfId="39972"/>
    <cellStyle name="Calculation 2 8 9 4" xfId="28035"/>
    <cellStyle name="Calculation 2 8 9 5" xfId="30658"/>
    <cellStyle name="Calculation 2 9" xfId="571"/>
    <cellStyle name="Calculation 2 9 10" xfId="572"/>
    <cellStyle name="Calculation 2 9 10 2" xfId="11615"/>
    <cellStyle name="Calculation 2 9 10 2 2" xfId="23799"/>
    <cellStyle name="Calculation 2 9 10 2 2 2" xfId="45087"/>
    <cellStyle name="Calculation 2 9 10 2 3" xfId="35773"/>
    <cellStyle name="Calculation 2 9 10 3" xfId="16288"/>
    <cellStyle name="Calculation 2 9 10 3 2" xfId="39974"/>
    <cellStyle name="Calculation 2 9 10 4" xfId="28199"/>
    <cellStyle name="Calculation 2 9 10 5" xfId="30660"/>
    <cellStyle name="Calculation 2 9 11" xfId="573"/>
    <cellStyle name="Calculation 2 9 11 2" xfId="11684"/>
    <cellStyle name="Calculation 2 9 11 2 2" xfId="23856"/>
    <cellStyle name="Calculation 2 9 11 2 2 2" xfId="45144"/>
    <cellStyle name="Calculation 2 9 11 2 3" xfId="35830"/>
    <cellStyle name="Calculation 2 9 11 3" xfId="16289"/>
    <cellStyle name="Calculation 2 9 11 3 2" xfId="39975"/>
    <cellStyle name="Calculation 2 9 11 4" xfId="28250"/>
    <cellStyle name="Calculation 2 9 11 5" xfId="30661"/>
    <cellStyle name="Calculation 2 9 12" xfId="574"/>
    <cellStyle name="Calculation 2 9 12 2" xfId="11754"/>
    <cellStyle name="Calculation 2 9 12 2 2" xfId="23914"/>
    <cellStyle name="Calculation 2 9 12 2 2 2" xfId="45202"/>
    <cellStyle name="Calculation 2 9 12 2 3" xfId="35888"/>
    <cellStyle name="Calculation 2 9 12 3" xfId="16290"/>
    <cellStyle name="Calculation 2 9 12 3 2" xfId="39976"/>
    <cellStyle name="Calculation 2 9 12 4" xfId="28301"/>
    <cellStyle name="Calculation 2 9 12 5" xfId="30662"/>
    <cellStyle name="Calculation 2 9 13" xfId="575"/>
    <cellStyle name="Calculation 2 9 13 2" xfId="11827"/>
    <cellStyle name="Calculation 2 9 13 2 2" xfId="23976"/>
    <cellStyle name="Calculation 2 9 13 2 2 2" xfId="45264"/>
    <cellStyle name="Calculation 2 9 13 2 3" xfId="35950"/>
    <cellStyle name="Calculation 2 9 13 3" xfId="16291"/>
    <cellStyle name="Calculation 2 9 13 3 2" xfId="39977"/>
    <cellStyle name="Calculation 2 9 13 4" xfId="28356"/>
    <cellStyle name="Calculation 2 9 13 5" xfId="30663"/>
    <cellStyle name="Calculation 2 9 14" xfId="576"/>
    <cellStyle name="Calculation 2 9 14 2" xfId="11747"/>
    <cellStyle name="Calculation 2 9 14 2 2" xfId="23908"/>
    <cellStyle name="Calculation 2 9 14 2 2 2" xfId="45196"/>
    <cellStyle name="Calculation 2 9 14 2 3" xfId="35882"/>
    <cellStyle name="Calculation 2 9 14 3" xfId="16292"/>
    <cellStyle name="Calculation 2 9 14 3 2" xfId="39978"/>
    <cellStyle name="Calculation 2 9 14 4" xfId="28294"/>
    <cellStyle name="Calculation 2 9 14 5" xfId="30664"/>
    <cellStyle name="Calculation 2 9 15" xfId="577"/>
    <cellStyle name="Calculation 2 9 15 2" xfId="11916"/>
    <cellStyle name="Calculation 2 9 15 2 2" xfId="24052"/>
    <cellStyle name="Calculation 2 9 15 2 2 2" xfId="45340"/>
    <cellStyle name="Calculation 2 9 15 2 3" xfId="36026"/>
    <cellStyle name="Calculation 2 9 15 3" xfId="16293"/>
    <cellStyle name="Calculation 2 9 15 3 2" xfId="39979"/>
    <cellStyle name="Calculation 2 9 15 4" xfId="28422"/>
    <cellStyle name="Calculation 2 9 15 5" xfId="30665"/>
    <cellStyle name="Calculation 2 9 16" xfId="578"/>
    <cellStyle name="Calculation 2 9 16 2" xfId="11901"/>
    <cellStyle name="Calculation 2 9 16 2 2" xfId="24039"/>
    <cellStyle name="Calculation 2 9 16 2 2 2" xfId="45327"/>
    <cellStyle name="Calculation 2 9 16 2 3" xfId="36013"/>
    <cellStyle name="Calculation 2 9 16 3" xfId="16294"/>
    <cellStyle name="Calculation 2 9 16 3 2" xfId="39980"/>
    <cellStyle name="Calculation 2 9 16 4" xfId="28411"/>
    <cellStyle name="Calculation 2 9 16 5" xfId="30666"/>
    <cellStyle name="Calculation 2 9 17" xfId="579"/>
    <cellStyle name="Calculation 2 9 17 2" xfId="11974"/>
    <cellStyle name="Calculation 2 9 17 2 2" xfId="24099"/>
    <cellStyle name="Calculation 2 9 17 2 2 2" xfId="45387"/>
    <cellStyle name="Calculation 2 9 17 2 3" xfId="36073"/>
    <cellStyle name="Calculation 2 9 17 3" xfId="16295"/>
    <cellStyle name="Calculation 2 9 17 3 2" xfId="39981"/>
    <cellStyle name="Calculation 2 9 17 4" xfId="28463"/>
    <cellStyle name="Calculation 2 9 17 5" xfId="30667"/>
    <cellStyle name="Calculation 2 9 18" xfId="580"/>
    <cellStyle name="Calculation 2 9 18 2" xfId="12056"/>
    <cellStyle name="Calculation 2 9 18 2 2" xfId="24168"/>
    <cellStyle name="Calculation 2 9 18 2 2 2" xfId="45456"/>
    <cellStyle name="Calculation 2 9 18 2 3" xfId="36142"/>
    <cellStyle name="Calculation 2 9 18 3" xfId="16296"/>
    <cellStyle name="Calculation 2 9 18 3 2" xfId="39982"/>
    <cellStyle name="Calculation 2 9 18 4" xfId="28517"/>
    <cellStyle name="Calculation 2 9 18 5" xfId="30668"/>
    <cellStyle name="Calculation 2 9 19" xfId="581"/>
    <cellStyle name="Calculation 2 9 19 2" xfId="12137"/>
    <cellStyle name="Calculation 2 9 19 2 2" xfId="24236"/>
    <cellStyle name="Calculation 2 9 19 2 2 2" xfId="45524"/>
    <cellStyle name="Calculation 2 9 19 2 3" xfId="36210"/>
    <cellStyle name="Calculation 2 9 19 3" xfId="16297"/>
    <cellStyle name="Calculation 2 9 19 3 2" xfId="39983"/>
    <cellStyle name="Calculation 2 9 19 4" xfId="28572"/>
    <cellStyle name="Calculation 2 9 19 5" xfId="30669"/>
    <cellStyle name="Calculation 2 9 2" xfId="582"/>
    <cellStyle name="Calculation 2 9 2 2" xfId="9802"/>
    <cellStyle name="Calculation 2 9 2 2 2" xfId="22007"/>
    <cellStyle name="Calculation 2 9 2 2 2 2" xfId="43295"/>
    <cellStyle name="Calculation 2 9 2 2 3" xfId="33981"/>
    <cellStyle name="Calculation 2 9 2 3" xfId="15230"/>
    <cellStyle name="Calculation 2 9 2 3 2" xfId="26945"/>
    <cellStyle name="Calculation 2 9 2 3 2 2" xfId="48233"/>
    <cellStyle name="Calculation 2 9 2 3 3" xfId="38919"/>
    <cellStyle name="Calculation 2 9 2 4" xfId="16298"/>
    <cellStyle name="Calculation 2 9 2 4 2" xfId="39984"/>
    <cellStyle name="Calculation 2 9 2 5" xfId="27727"/>
    <cellStyle name="Calculation 2 9 2 6" xfId="30670"/>
    <cellStyle name="Calculation 2 9 20" xfId="583"/>
    <cellStyle name="Calculation 2 9 20 2" xfId="12208"/>
    <cellStyle name="Calculation 2 9 20 2 2" xfId="24295"/>
    <cellStyle name="Calculation 2 9 20 2 2 2" xfId="45583"/>
    <cellStyle name="Calculation 2 9 20 2 3" xfId="36269"/>
    <cellStyle name="Calculation 2 9 20 3" xfId="16299"/>
    <cellStyle name="Calculation 2 9 20 3 2" xfId="39985"/>
    <cellStyle name="Calculation 2 9 20 4" xfId="28625"/>
    <cellStyle name="Calculation 2 9 20 5" xfId="30671"/>
    <cellStyle name="Calculation 2 9 21" xfId="584"/>
    <cellStyle name="Calculation 2 9 21 2" xfId="12273"/>
    <cellStyle name="Calculation 2 9 21 2 2" xfId="24349"/>
    <cellStyle name="Calculation 2 9 21 2 2 2" xfId="45637"/>
    <cellStyle name="Calculation 2 9 21 2 3" xfId="36323"/>
    <cellStyle name="Calculation 2 9 21 3" xfId="16300"/>
    <cellStyle name="Calculation 2 9 21 3 2" xfId="39986"/>
    <cellStyle name="Calculation 2 9 21 4" xfId="28675"/>
    <cellStyle name="Calculation 2 9 21 5" xfId="30672"/>
    <cellStyle name="Calculation 2 9 22" xfId="585"/>
    <cellStyle name="Calculation 2 9 22 2" xfId="12428"/>
    <cellStyle name="Calculation 2 9 22 2 2" xfId="24480"/>
    <cellStyle name="Calculation 2 9 22 2 2 2" xfId="45768"/>
    <cellStyle name="Calculation 2 9 22 2 3" xfId="36454"/>
    <cellStyle name="Calculation 2 9 22 3" xfId="16301"/>
    <cellStyle name="Calculation 2 9 22 3 2" xfId="39987"/>
    <cellStyle name="Calculation 2 9 22 4" xfId="28797"/>
    <cellStyle name="Calculation 2 9 22 5" xfId="30673"/>
    <cellStyle name="Calculation 2 9 23" xfId="586"/>
    <cellStyle name="Calculation 2 9 23 2" xfId="12280"/>
    <cellStyle name="Calculation 2 9 23 2 2" xfId="24355"/>
    <cellStyle name="Calculation 2 9 23 2 2 2" xfId="45643"/>
    <cellStyle name="Calculation 2 9 23 2 3" xfId="36329"/>
    <cellStyle name="Calculation 2 9 23 3" xfId="16302"/>
    <cellStyle name="Calculation 2 9 23 3 2" xfId="39988"/>
    <cellStyle name="Calculation 2 9 23 4" xfId="28680"/>
    <cellStyle name="Calculation 2 9 23 5" xfId="30674"/>
    <cellStyle name="Calculation 2 9 24" xfId="587"/>
    <cellStyle name="Calculation 2 9 24 2" xfId="12488"/>
    <cellStyle name="Calculation 2 9 24 2 2" xfId="24533"/>
    <cellStyle name="Calculation 2 9 24 2 2 2" xfId="45821"/>
    <cellStyle name="Calculation 2 9 24 2 3" xfId="36507"/>
    <cellStyle name="Calculation 2 9 24 3" xfId="16303"/>
    <cellStyle name="Calculation 2 9 24 3 2" xfId="39989"/>
    <cellStyle name="Calculation 2 9 24 4" xfId="28843"/>
    <cellStyle name="Calculation 2 9 24 5" xfId="30675"/>
    <cellStyle name="Calculation 2 9 25" xfId="588"/>
    <cellStyle name="Calculation 2 9 25 2" xfId="12567"/>
    <cellStyle name="Calculation 2 9 25 2 2" xfId="24596"/>
    <cellStyle name="Calculation 2 9 25 2 2 2" xfId="45884"/>
    <cellStyle name="Calculation 2 9 25 2 3" xfId="36570"/>
    <cellStyle name="Calculation 2 9 25 3" xfId="16304"/>
    <cellStyle name="Calculation 2 9 25 3 2" xfId="39990"/>
    <cellStyle name="Calculation 2 9 25 4" xfId="28897"/>
    <cellStyle name="Calculation 2 9 25 5" xfId="30676"/>
    <cellStyle name="Calculation 2 9 26" xfId="589"/>
    <cellStyle name="Calculation 2 9 26 2" xfId="12639"/>
    <cellStyle name="Calculation 2 9 26 2 2" xfId="24656"/>
    <cellStyle name="Calculation 2 9 26 2 2 2" xfId="45944"/>
    <cellStyle name="Calculation 2 9 26 2 3" xfId="36630"/>
    <cellStyle name="Calculation 2 9 26 3" xfId="16305"/>
    <cellStyle name="Calculation 2 9 26 3 2" xfId="39991"/>
    <cellStyle name="Calculation 2 9 26 4" xfId="28950"/>
    <cellStyle name="Calculation 2 9 26 5" xfId="30677"/>
    <cellStyle name="Calculation 2 9 27" xfId="590"/>
    <cellStyle name="Calculation 2 9 27 2" xfId="12711"/>
    <cellStyle name="Calculation 2 9 27 2 2" xfId="24717"/>
    <cellStyle name="Calculation 2 9 27 2 2 2" xfId="46005"/>
    <cellStyle name="Calculation 2 9 27 2 3" xfId="36691"/>
    <cellStyle name="Calculation 2 9 27 3" xfId="16306"/>
    <cellStyle name="Calculation 2 9 27 3 2" xfId="39992"/>
    <cellStyle name="Calculation 2 9 27 4" xfId="29000"/>
    <cellStyle name="Calculation 2 9 27 5" xfId="30678"/>
    <cellStyle name="Calculation 2 9 28" xfId="591"/>
    <cellStyle name="Calculation 2 9 28 2" xfId="12874"/>
    <cellStyle name="Calculation 2 9 28 2 2" xfId="24854"/>
    <cellStyle name="Calculation 2 9 28 2 2 2" xfId="46142"/>
    <cellStyle name="Calculation 2 9 28 2 3" xfId="36828"/>
    <cellStyle name="Calculation 2 9 28 3" xfId="16307"/>
    <cellStyle name="Calculation 2 9 28 3 2" xfId="39993"/>
    <cellStyle name="Calculation 2 9 28 4" xfId="29122"/>
    <cellStyle name="Calculation 2 9 28 5" xfId="30679"/>
    <cellStyle name="Calculation 2 9 29" xfId="592"/>
    <cellStyle name="Calculation 2 9 29 2" xfId="12718"/>
    <cellStyle name="Calculation 2 9 29 2 2" xfId="24723"/>
    <cellStyle name="Calculation 2 9 29 2 2 2" xfId="46011"/>
    <cellStyle name="Calculation 2 9 29 2 3" xfId="36697"/>
    <cellStyle name="Calculation 2 9 29 3" xfId="16308"/>
    <cellStyle name="Calculation 2 9 29 3 2" xfId="39994"/>
    <cellStyle name="Calculation 2 9 29 4" xfId="29005"/>
    <cellStyle name="Calculation 2 9 29 5" xfId="30680"/>
    <cellStyle name="Calculation 2 9 3" xfId="593"/>
    <cellStyle name="Calculation 2 9 3 2" xfId="9946"/>
    <cellStyle name="Calculation 2 9 3 2 2" xfId="22151"/>
    <cellStyle name="Calculation 2 9 3 2 2 2" xfId="43439"/>
    <cellStyle name="Calculation 2 9 3 2 3" xfId="34125"/>
    <cellStyle name="Calculation 2 9 3 3" xfId="15412"/>
    <cellStyle name="Calculation 2 9 3 3 2" xfId="27127"/>
    <cellStyle name="Calculation 2 9 3 3 2 2" xfId="48415"/>
    <cellStyle name="Calculation 2 9 3 3 3" xfId="39101"/>
    <cellStyle name="Calculation 2 9 3 4" xfId="16309"/>
    <cellStyle name="Calculation 2 9 3 4 2" xfId="39995"/>
    <cellStyle name="Calculation 2 9 3 5" xfId="27826"/>
    <cellStyle name="Calculation 2 9 3 6" xfId="30681"/>
    <cellStyle name="Calculation 2 9 30" xfId="594"/>
    <cellStyle name="Calculation 2 9 30 2" xfId="12935"/>
    <cellStyle name="Calculation 2 9 30 2 2" xfId="24907"/>
    <cellStyle name="Calculation 2 9 30 2 2 2" xfId="46195"/>
    <cellStyle name="Calculation 2 9 30 2 3" xfId="36881"/>
    <cellStyle name="Calculation 2 9 30 3" xfId="16310"/>
    <cellStyle name="Calculation 2 9 30 3 2" xfId="39996"/>
    <cellStyle name="Calculation 2 9 30 4" xfId="29168"/>
    <cellStyle name="Calculation 2 9 30 5" xfId="30682"/>
    <cellStyle name="Calculation 2 9 31" xfId="595"/>
    <cellStyle name="Calculation 2 9 31 2" xfId="13014"/>
    <cellStyle name="Calculation 2 9 31 2 2" xfId="24972"/>
    <cellStyle name="Calculation 2 9 31 2 2 2" xfId="46260"/>
    <cellStyle name="Calculation 2 9 31 2 3" xfId="36946"/>
    <cellStyle name="Calculation 2 9 31 3" xfId="16311"/>
    <cellStyle name="Calculation 2 9 31 3 2" xfId="39997"/>
    <cellStyle name="Calculation 2 9 31 4" xfId="29221"/>
    <cellStyle name="Calculation 2 9 31 5" xfId="30683"/>
    <cellStyle name="Calculation 2 9 32" xfId="596"/>
    <cellStyle name="Calculation 2 9 32 2" xfId="13084"/>
    <cellStyle name="Calculation 2 9 32 2 2" xfId="25030"/>
    <cellStyle name="Calculation 2 9 32 2 2 2" xfId="46318"/>
    <cellStyle name="Calculation 2 9 32 2 3" xfId="37004"/>
    <cellStyle name="Calculation 2 9 32 3" xfId="16312"/>
    <cellStyle name="Calculation 2 9 32 3 2" xfId="39998"/>
    <cellStyle name="Calculation 2 9 32 4" xfId="29275"/>
    <cellStyle name="Calculation 2 9 32 5" xfId="30684"/>
    <cellStyle name="Calculation 2 9 33" xfId="597"/>
    <cellStyle name="Calculation 2 9 33 2" xfId="13165"/>
    <cellStyle name="Calculation 2 9 33 2 2" xfId="25097"/>
    <cellStyle name="Calculation 2 9 33 2 2 2" xfId="46385"/>
    <cellStyle name="Calculation 2 9 33 2 3" xfId="37071"/>
    <cellStyle name="Calculation 2 9 33 3" xfId="16313"/>
    <cellStyle name="Calculation 2 9 33 3 2" xfId="39999"/>
    <cellStyle name="Calculation 2 9 33 4" xfId="29330"/>
    <cellStyle name="Calculation 2 9 33 5" xfId="30685"/>
    <cellStyle name="Calculation 2 9 34" xfId="598"/>
    <cellStyle name="Calculation 2 9 34 2" xfId="13238"/>
    <cellStyle name="Calculation 2 9 34 2 2" xfId="25157"/>
    <cellStyle name="Calculation 2 9 34 2 2 2" xfId="46445"/>
    <cellStyle name="Calculation 2 9 34 2 3" xfId="37131"/>
    <cellStyle name="Calculation 2 9 34 3" xfId="16314"/>
    <cellStyle name="Calculation 2 9 34 3 2" xfId="40000"/>
    <cellStyle name="Calculation 2 9 34 4" xfId="29385"/>
    <cellStyle name="Calculation 2 9 34 5" xfId="30686"/>
    <cellStyle name="Calculation 2 9 35" xfId="599"/>
    <cellStyle name="Calculation 2 9 35 2" xfId="13312"/>
    <cellStyle name="Calculation 2 9 35 2 2" xfId="25217"/>
    <cellStyle name="Calculation 2 9 35 2 2 2" xfId="46505"/>
    <cellStyle name="Calculation 2 9 35 2 3" xfId="37191"/>
    <cellStyle name="Calculation 2 9 35 3" xfId="16315"/>
    <cellStyle name="Calculation 2 9 35 3 2" xfId="40001"/>
    <cellStyle name="Calculation 2 9 35 4" xfId="29440"/>
    <cellStyle name="Calculation 2 9 35 5" xfId="30687"/>
    <cellStyle name="Calculation 2 9 36" xfId="600"/>
    <cellStyle name="Calculation 2 9 36 2" xfId="13379"/>
    <cellStyle name="Calculation 2 9 36 2 2" xfId="25270"/>
    <cellStyle name="Calculation 2 9 36 2 2 2" xfId="46558"/>
    <cellStyle name="Calculation 2 9 36 2 3" xfId="37244"/>
    <cellStyle name="Calculation 2 9 36 3" xfId="16316"/>
    <cellStyle name="Calculation 2 9 36 3 2" xfId="40002"/>
    <cellStyle name="Calculation 2 9 36 4" xfId="29488"/>
    <cellStyle name="Calculation 2 9 36 5" xfId="30688"/>
    <cellStyle name="Calculation 2 9 37" xfId="601"/>
    <cellStyle name="Calculation 2 9 37 2" xfId="13463"/>
    <cellStyle name="Calculation 2 9 37 2 2" xfId="25338"/>
    <cellStyle name="Calculation 2 9 37 2 2 2" xfId="46626"/>
    <cellStyle name="Calculation 2 9 37 2 3" xfId="37312"/>
    <cellStyle name="Calculation 2 9 37 3" xfId="16317"/>
    <cellStyle name="Calculation 2 9 37 3 2" xfId="40003"/>
    <cellStyle name="Calculation 2 9 37 4" xfId="29548"/>
    <cellStyle name="Calculation 2 9 37 5" xfId="30689"/>
    <cellStyle name="Calculation 2 9 38" xfId="602"/>
    <cellStyle name="Calculation 2 9 38 2" xfId="13388"/>
    <cellStyle name="Calculation 2 9 38 2 2" xfId="25278"/>
    <cellStyle name="Calculation 2 9 38 2 2 2" xfId="46566"/>
    <cellStyle name="Calculation 2 9 38 2 3" xfId="37252"/>
    <cellStyle name="Calculation 2 9 38 3" xfId="16318"/>
    <cellStyle name="Calculation 2 9 38 3 2" xfId="40004"/>
    <cellStyle name="Calculation 2 9 38 4" xfId="29494"/>
    <cellStyle name="Calculation 2 9 38 5" xfId="30690"/>
    <cellStyle name="Calculation 2 9 39" xfId="603"/>
    <cellStyle name="Calculation 2 9 39 2" xfId="13552"/>
    <cellStyle name="Calculation 2 9 39 2 2" xfId="25412"/>
    <cellStyle name="Calculation 2 9 39 2 2 2" xfId="46700"/>
    <cellStyle name="Calculation 2 9 39 2 3" xfId="37386"/>
    <cellStyle name="Calculation 2 9 39 3" xfId="16319"/>
    <cellStyle name="Calculation 2 9 39 3 2" xfId="40005"/>
    <cellStyle name="Calculation 2 9 39 4" xfId="29611"/>
    <cellStyle name="Calculation 2 9 39 5" xfId="30691"/>
    <cellStyle name="Calculation 2 9 4" xfId="604"/>
    <cellStyle name="Calculation 2 9 4 2" xfId="9854"/>
    <cellStyle name="Calculation 2 9 4 2 2" xfId="22059"/>
    <cellStyle name="Calculation 2 9 4 2 2 2" xfId="43347"/>
    <cellStyle name="Calculation 2 9 4 2 3" xfId="34033"/>
    <cellStyle name="Calculation 2 9 4 3" xfId="15523"/>
    <cellStyle name="Calculation 2 9 4 3 2" xfId="27238"/>
    <cellStyle name="Calculation 2 9 4 3 2 2" xfId="48526"/>
    <cellStyle name="Calculation 2 9 4 3 3" xfId="39212"/>
    <cellStyle name="Calculation 2 9 4 4" xfId="16320"/>
    <cellStyle name="Calculation 2 9 4 4 2" xfId="40006"/>
    <cellStyle name="Calculation 2 9 4 5" xfId="27683"/>
    <cellStyle name="Calculation 2 9 4 6" xfId="30692"/>
    <cellStyle name="Calculation 2 9 40" xfId="605"/>
    <cellStyle name="Calculation 2 9 40 2" xfId="13538"/>
    <cellStyle name="Calculation 2 9 40 2 2" xfId="25399"/>
    <cellStyle name="Calculation 2 9 40 2 2 2" xfId="46687"/>
    <cellStyle name="Calculation 2 9 40 2 3" xfId="37373"/>
    <cellStyle name="Calculation 2 9 40 3" xfId="16321"/>
    <cellStyle name="Calculation 2 9 40 3 2" xfId="40007"/>
    <cellStyle name="Calculation 2 9 40 4" xfId="29601"/>
    <cellStyle name="Calculation 2 9 40 5" xfId="30693"/>
    <cellStyle name="Calculation 2 9 41" xfId="606"/>
    <cellStyle name="Calculation 2 9 41 2" xfId="13610"/>
    <cellStyle name="Calculation 2 9 41 2 2" xfId="25461"/>
    <cellStyle name="Calculation 2 9 41 2 2 2" xfId="46749"/>
    <cellStyle name="Calculation 2 9 41 2 3" xfId="37435"/>
    <cellStyle name="Calculation 2 9 41 3" xfId="16322"/>
    <cellStyle name="Calculation 2 9 41 3 2" xfId="40008"/>
    <cellStyle name="Calculation 2 9 41 4" xfId="29658"/>
    <cellStyle name="Calculation 2 9 41 5" xfId="30694"/>
    <cellStyle name="Calculation 2 9 42" xfId="607"/>
    <cellStyle name="Calculation 2 9 42 2" xfId="13682"/>
    <cellStyle name="Calculation 2 9 42 2 2" xfId="25521"/>
    <cellStyle name="Calculation 2 9 42 2 2 2" xfId="46809"/>
    <cellStyle name="Calculation 2 9 42 2 3" xfId="37495"/>
    <cellStyle name="Calculation 2 9 42 3" xfId="16323"/>
    <cellStyle name="Calculation 2 9 42 3 2" xfId="40009"/>
    <cellStyle name="Calculation 2 9 42 4" xfId="29711"/>
    <cellStyle name="Calculation 2 9 42 5" xfId="30695"/>
    <cellStyle name="Calculation 2 9 43" xfId="608"/>
    <cellStyle name="Calculation 2 9 43 2" xfId="13894"/>
    <cellStyle name="Calculation 2 9 43 2 2" xfId="25698"/>
    <cellStyle name="Calculation 2 9 43 2 2 2" xfId="46986"/>
    <cellStyle name="Calculation 2 9 43 2 3" xfId="37672"/>
    <cellStyle name="Calculation 2 9 43 3" xfId="16324"/>
    <cellStyle name="Calculation 2 9 43 3 2" xfId="40010"/>
    <cellStyle name="Calculation 2 9 43 4" xfId="29866"/>
    <cellStyle name="Calculation 2 9 43 5" xfId="30696"/>
    <cellStyle name="Calculation 2 9 44" xfId="609"/>
    <cellStyle name="Calculation 2 9 44 2" xfId="13828"/>
    <cellStyle name="Calculation 2 9 44 2 2" xfId="25644"/>
    <cellStyle name="Calculation 2 9 44 2 2 2" xfId="46932"/>
    <cellStyle name="Calculation 2 9 44 2 3" xfId="37618"/>
    <cellStyle name="Calculation 2 9 44 3" xfId="16325"/>
    <cellStyle name="Calculation 2 9 44 3 2" xfId="40011"/>
    <cellStyle name="Calculation 2 9 44 4" xfId="29818"/>
    <cellStyle name="Calculation 2 9 44 5" xfId="30697"/>
    <cellStyle name="Calculation 2 9 45" xfId="610"/>
    <cellStyle name="Calculation 2 9 45 2" xfId="13756"/>
    <cellStyle name="Calculation 2 9 45 2 2" xfId="25583"/>
    <cellStyle name="Calculation 2 9 45 2 2 2" xfId="46871"/>
    <cellStyle name="Calculation 2 9 45 2 3" xfId="37557"/>
    <cellStyle name="Calculation 2 9 45 3" xfId="16326"/>
    <cellStyle name="Calculation 2 9 45 3 2" xfId="40012"/>
    <cellStyle name="Calculation 2 9 45 4" xfId="29765"/>
    <cellStyle name="Calculation 2 9 45 5" xfId="30698"/>
    <cellStyle name="Calculation 2 9 46" xfId="611"/>
    <cellStyle name="Calculation 2 9 46 2" xfId="13974"/>
    <cellStyle name="Calculation 2 9 46 2 2" xfId="25763"/>
    <cellStyle name="Calculation 2 9 46 2 2 2" xfId="47051"/>
    <cellStyle name="Calculation 2 9 46 2 3" xfId="37737"/>
    <cellStyle name="Calculation 2 9 46 3" xfId="16327"/>
    <cellStyle name="Calculation 2 9 46 3 2" xfId="40013"/>
    <cellStyle name="Calculation 2 9 46 4" xfId="29923"/>
    <cellStyle name="Calculation 2 9 46 5" xfId="30699"/>
    <cellStyle name="Calculation 2 9 47" xfId="612"/>
    <cellStyle name="Calculation 2 9 47 2" xfId="13904"/>
    <cellStyle name="Calculation 2 9 47 2 2" xfId="25707"/>
    <cellStyle name="Calculation 2 9 47 2 2 2" xfId="46995"/>
    <cellStyle name="Calculation 2 9 47 2 3" xfId="37681"/>
    <cellStyle name="Calculation 2 9 47 3" xfId="16328"/>
    <cellStyle name="Calculation 2 9 47 3 2" xfId="40014"/>
    <cellStyle name="Calculation 2 9 47 4" xfId="29871"/>
    <cellStyle name="Calculation 2 9 47 5" xfId="30700"/>
    <cellStyle name="Calculation 2 9 48" xfId="613"/>
    <cellStyle name="Calculation 2 9 48 2" xfId="14059"/>
    <cellStyle name="Calculation 2 9 48 2 2" xfId="25832"/>
    <cellStyle name="Calculation 2 9 48 2 2 2" xfId="47120"/>
    <cellStyle name="Calculation 2 9 48 2 3" xfId="37806"/>
    <cellStyle name="Calculation 2 9 48 3" xfId="16329"/>
    <cellStyle name="Calculation 2 9 48 3 2" xfId="40015"/>
    <cellStyle name="Calculation 2 9 48 4" xfId="29989"/>
    <cellStyle name="Calculation 2 9 48 5" xfId="30701"/>
    <cellStyle name="Calculation 2 9 49" xfId="8468"/>
    <cellStyle name="Calculation 2 9 49 2" xfId="20676"/>
    <cellStyle name="Calculation 2 9 49 2 2" xfId="41964"/>
    <cellStyle name="Calculation 2 9 49 3" xfId="32650"/>
    <cellStyle name="Calculation 2 9 5" xfId="614"/>
    <cellStyle name="Calculation 2 9 5 2" xfId="11312"/>
    <cellStyle name="Calculation 2 9 5 2 2" xfId="23517"/>
    <cellStyle name="Calculation 2 9 5 2 2 2" xfId="44805"/>
    <cellStyle name="Calculation 2 9 5 2 3" xfId="35491"/>
    <cellStyle name="Calculation 2 9 5 3" xfId="15573"/>
    <cellStyle name="Calculation 2 9 5 3 2" xfId="27288"/>
    <cellStyle name="Calculation 2 9 5 3 2 2" xfId="48576"/>
    <cellStyle name="Calculation 2 9 5 3 3" xfId="39262"/>
    <cellStyle name="Calculation 2 9 5 4" xfId="16330"/>
    <cellStyle name="Calculation 2 9 5 4 2" xfId="40016"/>
    <cellStyle name="Calculation 2 9 5 5" xfId="27934"/>
    <cellStyle name="Calculation 2 9 5 6" xfId="30702"/>
    <cellStyle name="Calculation 2 9 50" xfId="13749"/>
    <cellStyle name="Calculation 2 9 50 2" xfId="25577"/>
    <cellStyle name="Calculation 2 9 50 2 2" xfId="46865"/>
    <cellStyle name="Calculation 2 9 50 3" xfId="37551"/>
    <cellStyle name="Calculation 2 9 51" xfId="14907"/>
    <cellStyle name="Calculation 2 9 51 2" xfId="26622"/>
    <cellStyle name="Calculation 2 9 51 2 2" xfId="47910"/>
    <cellStyle name="Calculation 2 9 51 3" xfId="38596"/>
    <cellStyle name="Calculation 2 9 52" xfId="16287"/>
    <cellStyle name="Calculation 2 9 52 2" xfId="39973"/>
    <cellStyle name="Calculation 2 9 53" xfId="27654"/>
    <cellStyle name="Calculation 2 9 54" xfId="30659"/>
    <cellStyle name="Calculation 2 9 6" xfId="615"/>
    <cellStyle name="Calculation 2 9 6 2" xfId="11363"/>
    <cellStyle name="Calculation 2 9 6 2 2" xfId="23568"/>
    <cellStyle name="Calculation 2 9 6 2 2 2" xfId="44856"/>
    <cellStyle name="Calculation 2 9 6 2 3" xfId="35542"/>
    <cellStyle name="Calculation 2 9 6 3" xfId="15614"/>
    <cellStyle name="Calculation 2 9 6 3 2" xfId="27329"/>
    <cellStyle name="Calculation 2 9 6 3 2 2" xfId="48617"/>
    <cellStyle name="Calculation 2 9 6 3 3" xfId="39303"/>
    <cellStyle name="Calculation 2 9 6 4" xfId="16331"/>
    <cellStyle name="Calculation 2 9 6 4 2" xfId="40017"/>
    <cellStyle name="Calculation 2 9 6 5" xfId="27988"/>
    <cellStyle name="Calculation 2 9 6 6" xfId="30703"/>
    <cellStyle name="Calculation 2 9 7" xfId="616"/>
    <cellStyle name="Calculation 2 9 7 2" xfId="11420"/>
    <cellStyle name="Calculation 2 9 7 2 2" xfId="23624"/>
    <cellStyle name="Calculation 2 9 7 2 2 2" xfId="44912"/>
    <cellStyle name="Calculation 2 9 7 2 3" xfId="35598"/>
    <cellStyle name="Calculation 2 9 7 3" xfId="15789"/>
    <cellStyle name="Calculation 2 9 7 3 2" xfId="27504"/>
    <cellStyle name="Calculation 2 9 7 3 2 2" xfId="48792"/>
    <cellStyle name="Calculation 2 9 7 3 3" xfId="39478"/>
    <cellStyle name="Calculation 2 9 7 4" xfId="16332"/>
    <cellStyle name="Calculation 2 9 7 4 2" xfId="40018"/>
    <cellStyle name="Calculation 2 9 7 5" xfId="28042"/>
    <cellStyle name="Calculation 2 9 7 6" xfId="30704"/>
    <cellStyle name="Calculation 2 9 8" xfId="617"/>
    <cellStyle name="Calculation 2 9 8 2" xfId="11486"/>
    <cellStyle name="Calculation 2 9 8 2 2" xfId="23686"/>
    <cellStyle name="Calculation 2 9 8 2 2 2" xfId="44974"/>
    <cellStyle name="Calculation 2 9 8 2 3" xfId="35660"/>
    <cellStyle name="Calculation 2 9 8 3" xfId="15826"/>
    <cellStyle name="Calculation 2 9 8 3 2" xfId="27541"/>
    <cellStyle name="Calculation 2 9 8 3 2 2" xfId="48829"/>
    <cellStyle name="Calculation 2 9 8 3 3" xfId="39515"/>
    <cellStyle name="Calculation 2 9 8 4" xfId="16333"/>
    <cellStyle name="Calculation 2 9 8 4 2" xfId="40019"/>
    <cellStyle name="Calculation 2 9 8 5" xfId="28095"/>
    <cellStyle name="Calculation 2 9 8 6" xfId="30705"/>
    <cellStyle name="Calculation 2 9 9" xfId="618"/>
    <cellStyle name="Calculation 2 9 9 2" xfId="11549"/>
    <cellStyle name="Calculation 2 9 9 2 2" xfId="23742"/>
    <cellStyle name="Calculation 2 9 9 2 2 2" xfId="45030"/>
    <cellStyle name="Calculation 2 9 9 2 3" xfId="35716"/>
    <cellStyle name="Calculation 2 9 9 3" xfId="16334"/>
    <cellStyle name="Calculation 2 9 9 3 2" xfId="40020"/>
    <cellStyle name="Calculation 2 9 9 4" xfId="28148"/>
    <cellStyle name="Calculation 2 9 9 5" xfId="30706"/>
    <cellStyle name="Calculation 3" xfId="619"/>
    <cellStyle name="Calculation 3 10" xfId="11269"/>
    <cellStyle name="Calculation 3 10 2" xfId="23474"/>
    <cellStyle name="Calculation 3 10 2 2" xfId="44762"/>
    <cellStyle name="Calculation 3 10 3" xfId="35448"/>
    <cellStyle name="Calculation 3 11" xfId="14908"/>
    <cellStyle name="Calculation 3 11 2" xfId="26623"/>
    <cellStyle name="Calculation 3 11 2 2" xfId="47911"/>
    <cellStyle name="Calculation 3 11 3" xfId="38597"/>
    <cellStyle name="Calculation 3 12" xfId="16335"/>
    <cellStyle name="Calculation 3 12 2" xfId="40021"/>
    <cellStyle name="Calculation 3 13" xfId="27612"/>
    <cellStyle name="Calculation 3 14" xfId="30707"/>
    <cellStyle name="Calculation 3 2" xfId="620"/>
    <cellStyle name="Calculation 3 2 2" xfId="9804"/>
    <cellStyle name="Calculation 3 2 2 2" xfId="22009"/>
    <cellStyle name="Calculation 3 2 2 2 2" xfId="43297"/>
    <cellStyle name="Calculation 3 2 2 3" xfId="33983"/>
    <cellStyle name="Calculation 3 2 3" xfId="9944"/>
    <cellStyle name="Calculation 3 2 3 2" xfId="22149"/>
    <cellStyle name="Calculation 3 2 3 2 2" xfId="43437"/>
    <cellStyle name="Calculation 3 2 3 3" xfId="34123"/>
    <cellStyle name="Calculation 3 2 4" xfId="9855"/>
    <cellStyle name="Calculation 3 2 4 2" xfId="22060"/>
    <cellStyle name="Calculation 3 2 4 2 2" xfId="43348"/>
    <cellStyle name="Calculation 3 2 4 3" xfId="34034"/>
    <cellStyle name="Calculation 3 2 5" xfId="8470"/>
    <cellStyle name="Calculation 3 2 5 2" xfId="20678"/>
    <cellStyle name="Calculation 3 2 5 2 2" xfId="41966"/>
    <cellStyle name="Calculation 3 2 5 3" xfId="32652"/>
    <cellStyle name="Calculation 3 2 6" xfId="14909"/>
    <cellStyle name="Calculation 3 2 6 2" xfId="26624"/>
    <cellStyle name="Calculation 3 2 6 2 2" xfId="47912"/>
    <cellStyle name="Calculation 3 2 6 3" xfId="38598"/>
    <cellStyle name="Calculation 3 2 7" xfId="16336"/>
    <cellStyle name="Calculation 3 2 7 2" xfId="40022"/>
    <cellStyle name="Calculation 3 2 8" xfId="27728"/>
    <cellStyle name="Calculation 3 2 9" xfId="30708"/>
    <cellStyle name="Calculation 3 3" xfId="621"/>
    <cellStyle name="Calculation 3 3 2" xfId="9803"/>
    <cellStyle name="Calculation 3 3 2 2" xfId="22008"/>
    <cellStyle name="Calculation 3 3 2 2 2" xfId="43296"/>
    <cellStyle name="Calculation 3 3 2 3" xfId="33982"/>
    <cellStyle name="Calculation 3 3 3" xfId="15413"/>
    <cellStyle name="Calculation 3 3 3 2" xfId="27128"/>
    <cellStyle name="Calculation 3 3 3 2 2" xfId="48416"/>
    <cellStyle name="Calculation 3 3 3 3" xfId="39102"/>
    <cellStyle name="Calculation 3 3 4" xfId="16337"/>
    <cellStyle name="Calculation 3 3 4 2" xfId="40023"/>
    <cellStyle name="Calculation 3 3 5" xfId="30709"/>
    <cellStyle name="Calculation 3 4" xfId="622"/>
    <cellStyle name="Calculation 3 4 2" xfId="9945"/>
    <cellStyle name="Calculation 3 4 2 2" xfId="22150"/>
    <cellStyle name="Calculation 3 4 2 2 2" xfId="43438"/>
    <cellStyle name="Calculation 3 4 2 3" xfId="34124"/>
    <cellStyle name="Calculation 3 4 3" xfId="15522"/>
    <cellStyle name="Calculation 3 4 3 2" xfId="27237"/>
    <cellStyle name="Calculation 3 4 3 2 2" xfId="48525"/>
    <cellStyle name="Calculation 3 4 3 3" xfId="39211"/>
    <cellStyle name="Calculation 3 4 4" xfId="16338"/>
    <cellStyle name="Calculation 3 4 4 2" xfId="40024"/>
    <cellStyle name="Calculation 3 4 5" xfId="30710"/>
    <cellStyle name="Calculation 3 5" xfId="623"/>
    <cellStyle name="Calculation 3 5 2" xfId="10357"/>
    <cellStyle name="Calculation 3 5 2 2" xfId="22562"/>
    <cellStyle name="Calculation 3 5 2 2 2" xfId="43850"/>
    <cellStyle name="Calculation 3 5 2 3" xfId="34536"/>
    <cellStyle name="Calculation 3 5 3" xfId="15574"/>
    <cellStyle name="Calculation 3 5 3 2" xfId="27289"/>
    <cellStyle name="Calculation 3 5 3 2 2" xfId="48577"/>
    <cellStyle name="Calculation 3 5 3 3" xfId="39263"/>
    <cellStyle name="Calculation 3 5 4" xfId="16339"/>
    <cellStyle name="Calculation 3 5 4 2" xfId="40025"/>
    <cellStyle name="Calculation 3 5 5" xfId="30711"/>
    <cellStyle name="Calculation 3 6" xfId="624"/>
    <cellStyle name="Calculation 3 6 2" xfId="15615"/>
    <cellStyle name="Calculation 3 6 2 2" xfId="27330"/>
    <cellStyle name="Calculation 3 6 2 2 2" xfId="48618"/>
    <cellStyle name="Calculation 3 6 2 3" xfId="39304"/>
    <cellStyle name="Calculation 3 6 3" xfId="16340"/>
    <cellStyle name="Calculation 3 6 3 2" xfId="40026"/>
    <cellStyle name="Calculation 3 6 4" xfId="30712"/>
    <cellStyle name="Calculation 3 7" xfId="625"/>
    <cellStyle name="Calculation 3 7 2" xfId="15790"/>
    <cellStyle name="Calculation 3 7 2 2" xfId="27505"/>
    <cellStyle name="Calculation 3 7 2 2 2" xfId="48793"/>
    <cellStyle name="Calculation 3 7 2 3" xfId="39479"/>
    <cellStyle name="Calculation 3 7 3" xfId="16341"/>
    <cellStyle name="Calculation 3 7 3 2" xfId="40027"/>
    <cellStyle name="Calculation 3 7 4" xfId="30713"/>
    <cellStyle name="Calculation 3 8" xfId="626"/>
    <cellStyle name="Calculation 3 8 2" xfId="15825"/>
    <cellStyle name="Calculation 3 8 2 2" xfId="27540"/>
    <cellStyle name="Calculation 3 8 2 2 2" xfId="48828"/>
    <cellStyle name="Calculation 3 8 2 3" xfId="39514"/>
    <cellStyle name="Calculation 3 8 3" xfId="16342"/>
    <cellStyle name="Calculation 3 8 3 2" xfId="40028"/>
    <cellStyle name="Calculation 3 8 4" xfId="30714"/>
    <cellStyle name="Calculation 3 9" xfId="8469"/>
    <cellStyle name="Calculation 3 9 2" xfId="20677"/>
    <cellStyle name="Calculation 3 9 2 2" xfId="41965"/>
    <cellStyle name="Calculation 3 9 3" xfId="32651"/>
    <cellStyle name="Calculation 4" xfId="627"/>
    <cellStyle name="Calculation 4 10" xfId="14506"/>
    <cellStyle name="Calculation 4 10 2" xfId="26221"/>
    <cellStyle name="Calculation 4 10 2 2" xfId="47509"/>
    <cellStyle name="Calculation 4 10 3" xfId="38195"/>
    <cellStyle name="Calculation 4 11" xfId="14910"/>
    <cellStyle name="Calculation 4 11 2" xfId="26625"/>
    <cellStyle name="Calculation 4 11 2 2" xfId="47913"/>
    <cellStyle name="Calculation 4 11 3" xfId="38599"/>
    <cellStyle name="Calculation 4 12" xfId="16343"/>
    <cellStyle name="Calculation 4 12 2" xfId="40029"/>
    <cellStyle name="Calculation 4 13" xfId="27617"/>
    <cellStyle name="Calculation 4 14" xfId="30715"/>
    <cellStyle name="Calculation 4 2" xfId="628"/>
    <cellStyle name="Calculation 4 2 2" xfId="9806"/>
    <cellStyle name="Calculation 4 2 2 2" xfId="22011"/>
    <cellStyle name="Calculation 4 2 2 2 2" xfId="43299"/>
    <cellStyle name="Calculation 4 2 2 3" xfId="33985"/>
    <cellStyle name="Calculation 4 2 3" xfId="9942"/>
    <cellStyle name="Calculation 4 2 3 2" xfId="22147"/>
    <cellStyle name="Calculation 4 2 3 2 2" xfId="43435"/>
    <cellStyle name="Calculation 4 2 3 3" xfId="34121"/>
    <cellStyle name="Calculation 4 2 4" xfId="9856"/>
    <cellStyle name="Calculation 4 2 4 2" xfId="22061"/>
    <cellStyle name="Calculation 4 2 4 2 2" xfId="43349"/>
    <cellStyle name="Calculation 4 2 4 3" xfId="34035"/>
    <cellStyle name="Calculation 4 2 5" xfId="8472"/>
    <cellStyle name="Calculation 4 2 5 2" xfId="20680"/>
    <cellStyle name="Calculation 4 2 5 2 2" xfId="41968"/>
    <cellStyle name="Calculation 4 2 5 3" xfId="32654"/>
    <cellStyle name="Calculation 4 2 6" xfId="14911"/>
    <cellStyle name="Calculation 4 2 6 2" xfId="26626"/>
    <cellStyle name="Calculation 4 2 6 2 2" xfId="47914"/>
    <cellStyle name="Calculation 4 2 6 3" xfId="38600"/>
    <cellStyle name="Calculation 4 2 7" xfId="16344"/>
    <cellStyle name="Calculation 4 2 7 2" xfId="40030"/>
    <cellStyle name="Calculation 4 2 8" xfId="27729"/>
    <cellStyle name="Calculation 4 2 9" xfId="30716"/>
    <cellStyle name="Calculation 4 3" xfId="629"/>
    <cellStyle name="Calculation 4 3 2" xfId="9805"/>
    <cellStyle name="Calculation 4 3 2 2" xfId="22010"/>
    <cellStyle name="Calculation 4 3 2 2 2" xfId="43298"/>
    <cellStyle name="Calculation 4 3 2 3" xfId="33984"/>
    <cellStyle name="Calculation 4 3 3" xfId="15414"/>
    <cellStyle name="Calculation 4 3 3 2" xfId="27129"/>
    <cellStyle name="Calculation 4 3 3 2 2" xfId="48417"/>
    <cellStyle name="Calculation 4 3 3 3" xfId="39103"/>
    <cellStyle name="Calculation 4 3 4" xfId="16345"/>
    <cellStyle name="Calculation 4 3 4 2" xfId="40031"/>
    <cellStyle name="Calculation 4 3 5" xfId="30717"/>
    <cellStyle name="Calculation 4 4" xfId="630"/>
    <cellStyle name="Calculation 4 4 2" xfId="9943"/>
    <cellStyle name="Calculation 4 4 2 2" xfId="22148"/>
    <cellStyle name="Calculation 4 4 2 2 2" xfId="43436"/>
    <cellStyle name="Calculation 4 4 2 3" xfId="34122"/>
    <cellStyle name="Calculation 4 4 3" xfId="15521"/>
    <cellStyle name="Calculation 4 4 3 2" xfId="27236"/>
    <cellStyle name="Calculation 4 4 3 2 2" xfId="48524"/>
    <cellStyle name="Calculation 4 4 3 3" xfId="39210"/>
    <cellStyle name="Calculation 4 4 4" xfId="16346"/>
    <cellStyle name="Calculation 4 4 4 2" xfId="40032"/>
    <cellStyle name="Calculation 4 4 5" xfId="30718"/>
    <cellStyle name="Calculation 4 5" xfId="631"/>
    <cellStyle name="Calculation 4 5 2" xfId="10358"/>
    <cellStyle name="Calculation 4 5 2 2" xfId="22563"/>
    <cellStyle name="Calculation 4 5 2 2 2" xfId="43851"/>
    <cellStyle name="Calculation 4 5 2 3" xfId="34537"/>
    <cellStyle name="Calculation 4 5 3" xfId="15490"/>
    <cellStyle name="Calculation 4 5 3 2" xfId="27205"/>
    <cellStyle name="Calculation 4 5 3 2 2" xfId="48493"/>
    <cellStyle name="Calculation 4 5 3 3" xfId="39179"/>
    <cellStyle name="Calculation 4 5 4" xfId="16347"/>
    <cellStyle name="Calculation 4 5 4 2" xfId="40033"/>
    <cellStyle name="Calculation 4 5 5" xfId="30719"/>
    <cellStyle name="Calculation 4 6" xfId="632"/>
    <cellStyle name="Calculation 4 6 2" xfId="15616"/>
    <cellStyle name="Calculation 4 6 2 2" xfId="27331"/>
    <cellStyle name="Calculation 4 6 2 2 2" xfId="48619"/>
    <cellStyle name="Calculation 4 6 2 3" xfId="39305"/>
    <cellStyle name="Calculation 4 6 3" xfId="16348"/>
    <cellStyle name="Calculation 4 6 3 2" xfId="40034"/>
    <cellStyle name="Calculation 4 6 4" xfId="30720"/>
    <cellStyle name="Calculation 4 7" xfId="633"/>
    <cellStyle name="Calculation 4 7 2" xfId="15791"/>
    <cellStyle name="Calculation 4 7 2 2" xfId="27506"/>
    <cellStyle name="Calculation 4 7 2 2 2" xfId="48794"/>
    <cellStyle name="Calculation 4 7 2 3" xfId="39480"/>
    <cellStyle name="Calculation 4 7 3" xfId="16349"/>
    <cellStyle name="Calculation 4 7 3 2" xfId="40035"/>
    <cellStyle name="Calculation 4 7 4" xfId="30721"/>
    <cellStyle name="Calculation 4 8" xfId="634"/>
    <cellStyle name="Calculation 4 8 2" xfId="15824"/>
    <cellStyle name="Calculation 4 8 2 2" xfId="27539"/>
    <cellStyle name="Calculation 4 8 2 2 2" xfId="48827"/>
    <cellStyle name="Calculation 4 8 2 3" xfId="39513"/>
    <cellStyle name="Calculation 4 8 3" xfId="16350"/>
    <cellStyle name="Calculation 4 8 3 2" xfId="40036"/>
    <cellStyle name="Calculation 4 8 4" xfId="30722"/>
    <cellStyle name="Calculation 4 9" xfId="8471"/>
    <cellStyle name="Calculation 4 9 2" xfId="20679"/>
    <cellStyle name="Calculation 4 9 2 2" xfId="41967"/>
    <cellStyle name="Calculation 4 9 3" xfId="32653"/>
    <cellStyle name="Calculation 5" xfId="635"/>
    <cellStyle name="Calculation 5 10" xfId="636"/>
    <cellStyle name="Calculation 5 10 2" xfId="11541"/>
    <cellStyle name="Calculation 5 10 2 2" xfId="23735"/>
    <cellStyle name="Calculation 5 10 2 2 2" xfId="45023"/>
    <cellStyle name="Calculation 5 10 2 3" xfId="35709"/>
    <cellStyle name="Calculation 5 10 3" xfId="16352"/>
    <cellStyle name="Calculation 5 10 3 2" xfId="40038"/>
    <cellStyle name="Calculation 5 10 4" xfId="28139"/>
    <cellStyle name="Calculation 5 10 5" xfId="30724"/>
    <cellStyle name="Calculation 5 11" xfId="637"/>
    <cellStyle name="Calculation 5 11 2" xfId="11607"/>
    <cellStyle name="Calculation 5 11 2 2" xfId="23792"/>
    <cellStyle name="Calculation 5 11 2 2 2" xfId="45080"/>
    <cellStyle name="Calculation 5 11 2 3" xfId="35766"/>
    <cellStyle name="Calculation 5 11 3" xfId="16353"/>
    <cellStyle name="Calculation 5 11 3 2" xfId="40039"/>
    <cellStyle name="Calculation 5 11 4" xfId="28190"/>
    <cellStyle name="Calculation 5 11 5" xfId="30725"/>
    <cellStyle name="Calculation 5 12" xfId="638"/>
    <cellStyle name="Calculation 5 12 2" xfId="11676"/>
    <cellStyle name="Calculation 5 12 2 2" xfId="23849"/>
    <cellStyle name="Calculation 5 12 2 2 2" xfId="45137"/>
    <cellStyle name="Calculation 5 12 2 3" xfId="35823"/>
    <cellStyle name="Calculation 5 12 3" xfId="16354"/>
    <cellStyle name="Calculation 5 12 3 2" xfId="40040"/>
    <cellStyle name="Calculation 5 12 4" xfId="28241"/>
    <cellStyle name="Calculation 5 12 5" xfId="30726"/>
    <cellStyle name="Calculation 5 13" xfId="639"/>
    <cellStyle name="Calculation 5 13 2" xfId="11745"/>
    <cellStyle name="Calculation 5 13 2 2" xfId="23906"/>
    <cellStyle name="Calculation 5 13 2 2 2" xfId="45194"/>
    <cellStyle name="Calculation 5 13 2 3" xfId="35880"/>
    <cellStyle name="Calculation 5 13 3" xfId="16355"/>
    <cellStyle name="Calculation 5 13 3 2" xfId="40041"/>
    <cellStyle name="Calculation 5 13 4" xfId="28292"/>
    <cellStyle name="Calculation 5 13 5" xfId="30727"/>
    <cellStyle name="Calculation 5 14" xfId="640"/>
    <cellStyle name="Calculation 5 14 2" xfId="11846"/>
    <cellStyle name="Calculation 5 14 2 2" xfId="23993"/>
    <cellStyle name="Calculation 5 14 2 2 2" xfId="45281"/>
    <cellStyle name="Calculation 5 14 2 3" xfId="35967"/>
    <cellStyle name="Calculation 5 14 3" xfId="16356"/>
    <cellStyle name="Calculation 5 14 3 2" xfId="40042"/>
    <cellStyle name="Calculation 5 14 4" xfId="28369"/>
    <cellStyle name="Calculation 5 14 5" xfId="30728"/>
    <cellStyle name="Calculation 5 15" xfId="641"/>
    <cellStyle name="Calculation 5 15 2" xfId="11891"/>
    <cellStyle name="Calculation 5 15 2 2" xfId="24030"/>
    <cellStyle name="Calculation 5 15 2 2 2" xfId="45318"/>
    <cellStyle name="Calculation 5 15 2 3" xfId="36004"/>
    <cellStyle name="Calculation 5 15 3" xfId="16357"/>
    <cellStyle name="Calculation 5 15 3 2" xfId="40043"/>
    <cellStyle name="Calculation 5 15 4" xfId="28401"/>
    <cellStyle name="Calculation 5 15 5" xfId="30729"/>
    <cellStyle name="Calculation 5 16" xfId="642"/>
    <cellStyle name="Calculation 5 16 2" xfId="11989"/>
    <cellStyle name="Calculation 5 16 2 2" xfId="24113"/>
    <cellStyle name="Calculation 5 16 2 2 2" xfId="45401"/>
    <cellStyle name="Calculation 5 16 2 3" xfId="36087"/>
    <cellStyle name="Calculation 5 16 3" xfId="16358"/>
    <cellStyle name="Calculation 5 16 3 2" xfId="40044"/>
    <cellStyle name="Calculation 5 16 4" xfId="28473"/>
    <cellStyle name="Calculation 5 16 5" xfId="30730"/>
    <cellStyle name="Calculation 5 17" xfId="643"/>
    <cellStyle name="Calculation 5 17 2" xfId="12070"/>
    <cellStyle name="Calculation 5 17 2 2" xfId="24181"/>
    <cellStyle name="Calculation 5 17 2 2 2" xfId="45469"/>
    <cellStyle name="Calculation 5 17 2 3" xfId="36155"/>
    <cellStyle name="Calculation 5 17 3" xfId="16359"/>
    <cellStyle name="Calculation 5 17 3 2" xfId="40045"/>
    <cellStyle name="Calculation 5 17 4" xfId="28527"/>
    <cellStyle name="Calculation 5 17 5" xfId="30731"/>
    <cellStyle name="Calculation 5 18" xfId="644"/>
    <cellStyle name="Calculation 5 18 2" xfId="12150"/>
    <cellStyle name="Calculation 5 18 2 2" xfId="24248"/>
    <cellStyle name="Calculation 5 18 2 2 2" xfId="45536"/>
    <cellStyle name="Calculation 5 18 2 3" xfId="36222"/>
    <cellStyle name="Calculation 5 18 3" xfId="16360"/>
    <cellStyle name="Calculation 5 18 3 2" xfId="40046"/>
    <cellStyle name="Calculation 5 18 4" xfId="28582"/>
    <cellStyle name="Calculation 5 18 5" xfId="30732"/>
    <cellStyle name="Calculation 5 19" xfId="645"/>
    <cellStyle name="Calculation 5 19 2" xfId="12223"/>
    <cellStyle name="Calculation 5 19 2 2" xfId="24309"/>
    <cellStyle name="Calculation 5 19 2 2 2" xfId="45597"/>
    <cellStyle name="Calculation 5 19 2 3" xfId="36283"/>
    <cellStyle name="Calculation 5 19 3" xfId="16361"/>
    <cellStyle name="Calculation 5 19 3 2" xfId="40047"/>
    <cellStyle name="Calculation 5 19 4" xfId="28637"/>
    <cellStyle name="Calculation 5 19 5" xfId="30733"/>
    <cellStyle name="Calculation 5 2" xfId="646"/>
    <cellStyle name="Calculation 5 2 2" xfId="9807"/>
    <cellStyle name="Calculation 5 2 2 2" xfId="22012"/>
    <cellStyle name="Calculation 5 2 2 2 2" xfId="43300"/>
    <cellStyle name="Calculation 5 2 2 3" xfId="33986"/>
    <cellStyle name="Calculation 5 2 3" xfId="15231"/>
    <cellStyle name="Calculation 5 2 3 2" xfId="26946"/>
    <cellStyle name="Calculation 5 2 3 2 2" xfId="48234"/>
    <cellStyle name="Calculation 5 2 3 3" xfId="38920"/>
    <cellStyle name="Calculation 5 2 4" xfId="16362"/>
    <cellStyle name="Calculation 5 2 4 2" xfId="40048"/>
    <cellStyle name="Calculation 5 2 5" xfId="27730"/>
    <cellStyle name="Calculation 5 2 6" xfId="30734"/>
    <cellStyle name="Calculation 5 20" xfId="647"/>
    <cellStyle name="Calculation 5 20 2" xfId="12292"/>
    <cellStyle name="Calculation 5 20 2 2" xfId="24366"/>
    <cellStyle name="Calculation 5 20 2 2 2" xfId="45654"/>
    <cellStyle name="Calculation 5 20 2 3" xfId="36340"/>
    <cellStyle name="Calculation 5 20 3" xfId="16363"/>
    <cellStyle name="Calculation 5 20 3 2" xfId="40049"/>
    <cellStyle name="Calculation 5 20 4" xfId="28691"/>
    <cellStyle name="Calculation 5 20 5" xfId="30735"/>
    <cellStyle name="Calculation 5 21" xfId="648"/>
    <cellStyle name="Calculation 5 21 2" xfId="12451"/>
    <cellStyle name="Calculation 5 21 2 2" xfId="24501"/>
    <cellStyle name="Calculation 5 21 2 2 2" xfId="45789"/>
    <cellStyle name="Calculation 5 21 2 3" xfId="36475"/>
    <cellStyle name="Calculation 5 21 3" xfId="16364"/>
    <cellStyle name="Calculation 5 21 3 2" xfId="40050"/>
    <cellStyle name="Calculation 5 21 4" xfId="28815"/>
    <cellStyle name="Calculation 5 21 5" xfId="30736"/>
    <cellStyle name="Calculation 5 22" xfId="649"/>
    <cellStyle name="Calculation 5 22 2" xfId="12406"/>
    <cellStyle name="Calculation 5 22 2 2" xfId="24460"/>
    <cellStyle name="Calculation 5 22 2 2 2" xfId="45748"/>
    <cellStyle name="Calculation 5 22 2 3" xfId="36434"/>
    <cellStyle name="Calculation 5 22 3" xfId="16365"/>
    <cellStyle name="Calculation 5 22 3 2" xfId="40051"/>
    <cellStyle name="Calculation 5 22 4" xfId="28779"/>
    <cellStyle name="Calculation 5 22 5" xfId="30737"/>
    <cellStyle name="Calculation 5 23" xfId="650"/>
    <cellStyle name="Calculation 5 23 2" xfId="12415"/>
    <cellStyle name="Calculation 5 23 2 2" xfId="24468"/>
    <cellStyle name="Calculation 5 23 2 2 2" xfId="45756"/>
    <cellStyle name="Calculation 5 23 2 3" xfId="36442"/>
    <cellStyle name="Calculation 5 23 3" xfId="16366"/>
    <cellStyle name="Calculation 5 23 3 2" xfId="40052"/>
    <cellStyle name="Calculation 5 23 4" xfId="28787"/>
    <cellStyle name="Calculation 5 23 5" xfId="30738"/>
    <cellStyle name="Calculation 5 24" xfId="651"/>
    <cellStyle name="Calculation 5 24 2" xfId="12580"/>
    <cellStyle name="Calculation 5 24 2 2" xfId="24608"/>
    <cellStyle name="Calculation 5 24 2 2 2" xfId="45896"/>
    <cellStyle name="Calculation 5 24 2 3" xfId="36582"/>
    <cellStyle name="Calculation 5 24 3" xfId="16367"/>
    <cellStyle name="Calculation 5 24 3 2" xfId="40053"/>
    <cellStyle name="Calculation 5 24 4" xfId="28907"/>
    <cellStyle name="Calculation 5 24 5" xfId="30739"/>
    <cellStyle name="Calculation 5 25" xfId="652"/>
    <cellStyle name="Calculation 5 25 2" xfId="12657"/>
    <cellStyle name="Calculation 5 25 2 2" xfId="24673"/>
    <cellStyle name="Calculation 5 25 2 2 2" xfId="45961"/>
    <cellStyle name="Calculation 5 25 2 3" xfId="36647"/>
    <cellStyle name="Calculation 5 25 3" xfId="16368"/>
    <cellStyle name="Calculation 5 25 3 2" xfId="40054"/>
    <cellStyle name="Calculation 5 25 4" xfId="28962"/>
    <cellStyle name="Calculation 5 25 5" xfId="30740"/>
    <cellStyle name="Calculation 5 26" xfId="653"/>
    <cellStyle name="Calculation 5 26 2" xfId="12732"/>
    <cellStyle name="Calculation 5 26 2 2" xfId="24736"/>
    <cellStyle name="Calculation 5 26 2 2 2" xfId="46024"/>
    <cellStyle name="Calculation 5 26 2 3" xfId="36710"/>
    <cellStyle name="Calculation 5 26 3" xfId="16369"/>
    <cellStyle name="Calculation 5 26 3 2" xfId="40055"/>
    <cellStyle name="Calculation 5 26 4" xfId="29016"/>
    <cellStyle name="Calculation 5 26 5" xfId="30741"/>
    <cellStyle name="Calculation 5 27" xfId="654"/>
    <cellStyle name="Calculation 5 27 2" xfId="12898"/>
    <cellStyle name="Calculation 5 27 2 2" xfId="24876"/>
    <cellStyle name="Calculation 5 27 2 2 2" xfId="46164"/>
    <cellStyle name="Calculation 5 27 2 3" xfId="36850"/>
    <cellStyle name="Calculation 5 27 3" xfId="16370"/>
    <cellStyle name="Calculation 5 27 3 2" xfId="40056"/>
    <cellStyle name="Calculation 5 27 4" xfId="29140"/>
    <cellStyle name="Calculation 5 27 5" xfId="30742"/>
    <cellStyle name="Calculation 5 28" xfId="655"/>
    <cellStyle name="Calculation 5 28 2" xfId="12849"/>
    <cellStyle name="Calculation 5 28 2 2" xfId="24831"/>
    <cellStyle name="Calculation 5 28 2 2 2" xfId="46119"/>
    <cellStyle name="Calculation 5 28 2 3" xfId="36805"/>
    <cellStyle name="Calculation 5 28 3" xfId="16371"/>
    <cellStyle name="Calculation 5 28 3 2" xfId="40057"/>
    <cellStyle name="Calculation 5 28 4" xfId="29104"/>
    <cellStyle name="Calculation 5 28 5" xfId="30743"/>
    <cellStyle name="Calculation 5 29" xfId="656"/>
    <cellStyle name="Calculation 5 29 2" xfId="12858"/>
    <cellStyle name="Calculation 5 29 2 2" xfId="24839"/>
    <cellStyle name="Calculation 5 29 2 2 2" xfId="46127"/>
    <cellStyle name="Calculation 5 29 2 3" xfId="36813"/>
    <cellStyle name="Calculation 5 29 3" xfId="16372"/>
    <cellStyle name="Calculation 5 29 3 2" xfId="40058"/>
    <cellStyle name="Calculation 5 29 4" xfId="29112"/>
    <cellStyle name="Calculation 5 29 5" xfId="30744"/>
    <cellStyle name="Calculation 5 3" xfId="657"/>
    <cellStyle name="Calculation 5 3 2" xfId="9941"/>
    <cellStyle name="Calculation 5 3 2 2" xfId="22146"/>
    <cellStyle name="Calculation 5 3 2 2 2" xfId="43434"/>
    <cellStyle name="Calculation 5 3 2 3" xfId="34120"/>
    <cellStyle name="Calculation 5 3 3" xfId="15415"/>
    <cellStyle name="Calculation 5 3 3 2" xfId="27130"/>
    <cellStyle name="Calculation 5 3 3 2 2" xfId="48418"/>
    <cellStyle name="Calculation 5 3 3 3" xfId="39104"/>
    <cellStyle name="Calculation 5 3 4" xfId="16373"/>
    <cellStyle name="Calculation 5 3 4 2" xfId="40059"/>
    <cellStyle name="Calculation 5 3 5" xfId="27830"/>
    <cellStyle name="Calculation 5 3 6" xfId="30745"/>
    <cellStyle name="Calculation 5 30" xfId="658"/>
    <cellStyle name="Calculation 5 30 2" xfId="13028"/>
    <cellStyle name="Calculation 5 30 2 2" xfId="24985"/>
    <cellStyle name="Calculation 5 30 2 2 2" xfId="46273"/>
    <cellStyle name="Calculation 5 30 2 3" xfId="36959"/>
    <cellStyle name="Calculation 5 30 3" xfId="16374"/>
    <cellStyle name="Calculation 5 30 3 2" xfId="40060"/>
    <cellStyle name="Calculation 5 30 4" xfId="29231"/>
    <cellStyle name="Calculation 5 30 5" xfId="30746"/>
    <cellStyle name="Calculation 5 31" xfId="659"/>
    <cellStyle name="Calculation 5 31 2" xfId="13097"/>
    <cellStyle name="Calculation 5 31 2 2" xfId="25042"/>
    <cellStyle name="Calculation 5 31 2 2 2" xfId="46330"/>
    <cellStyle name="Calculation 5 31 2 3" xfId="37016"/>
    <cellStyle name="Calculation 5 31 3" xfId="16375"/>
    <cellStyle name="Calculation 5 31 3 2" xfId="40061"/>
    <cellStyle name="Calculation 5 31 4" xfId="29285"/>
    <cellStyle name="Calculation 5 31 5" xfId="30747"/>
    <cellStyle name="Calculation 5 32" xfId="660"/>
    <cellStyle name="Calculation 5 32 2" xfId="13177"/>
    <cellStyle name="Calculation 5 32 2 2" xfId="25108"/>
    <cellStyle name="Calculation 5 32 2 2 2" xfId="46396"/>
    <cellStyle name="Calculation 5 32 2 3" xfId="37082"/>
    <cellStyle name="Calculation 5 32 3" xfId="16376"/>
    <cellStyle name="Calculation 5 32 3 2" xfId="40062"/>
    <cellStyle name="Calculation 5 32 4" xfId="29340"/>
    <cellStyle name="Calculation 5 32 5" xfId="30748"/>
    <cellStyle name="Calculation 5 33" xfId="661"/>
    <cellStyle name="Calculation 5 33 2" xfId="13251"/>
    <cellStyle name="Calculation 5 33 2 2" xfId="25169"/>
    <cellStyle name="Calculation 5 33 2 2 2" xfId="46457"/>
    <cellStyle name="Calculation 5 33 2 3" xfId="37143"/>
    <cellStyle name="Calculation 5 33 3" xfId="16377"/>
    <cellStyle name="Calculation 5 33 3 2" xfId="40063"/>
    <cellStyle name="Calculation 5 33 4" xfId="29395"/>
    <cellStyle name="Calculation 5 33 5" xfId="30749"/>
    <cellStyle name="Calculation 5 34" xfId="662"/>
    <cellStyle name="Calculation 5 34 2" xfId="13327"/>
    <cellStyle name="Calculation 5 34 2 2" xfId="25231"/>
    <cellStyle name="Calculation 5 34 2 2 2" xfId="46519"/>
    <cellStyle name="Calculation 5 34 2 3" xfId="37205"/>
    <cellStyle name="Calculation 5 34 3" xfId="16378"/>
    <cellStyle name="Calculation 5 34 3 2" xfId="40064"/>
    <cellStyle name="Calculation 5 34 4" xfId="29451"/>
    <cellStyle name="Calculation 5 34 5" xfId="30750"/>
    <cellStyle name="Calculation 5 35" xfId="663"/>
    <cellStyle name="Calculation 5 35 2" xfId="13405"/>
    <cellStyle name="Calculation 5 35 2 2" xfId="25294"/>
    <cellStyle name="Calculation 5 35 2 2 2" xfId="46582"/>
    <cellStyle name="Calculation 5 35 2 3" xfId="37268"/>
    <cellStyle name="Calculation 5 35 3" xfId="16379"/>
    <cellStyle name="Calculation 5 35 3 2" xfId="40065"/>
    <cellStyle name="Calculation 5 35 4" xfId="29506"/>
    <cellStyle name="Calculation 5 35 5" xfId="30751"/>
    <cellStyle name="Calculation 5 36" xfId="664"/>
    <cellStyle name="Calculation 5 36 2" xfId="13570"/>
    <cellStyle name="Calculation 5 36 2 2" xfId="25426"/>
    <cellStyle name="Calculation 5 36 2 2 2" xfId="46714"/>
    <cellStyle name="Calculation 5 36 2 3" xfId="37400"/>
    <cellStyle name="Calculation 5 36 3" xfId="16380"/>
    <cellStyle name="Calculation 5 36 3 2" xfId="40066"/>
    <cellStyle name="Calculation 5 36 4" xfId="29628"/>
    <cellStyle name="Calculation 5 36 5" xfId="30752"/>
    <cellStyle name="Calculation 5 37" xfId="665"/>
    <cellStyle name="Calculation 5 37 2" xfId="13646"/>
    <cellStyle name="Calculation 5 37 2 2" xfId="25489"/>
    <cellStyle name="Calculation 5 37 2 2 2" xfId="46777"/>
    <cellStyle name="Calculation 5 37 2 3" xfId="37463"/>
    <cellStyle name="Calculation 5 37 3" xfId="16381"/>
    <cellStyle name="Calculation 5 37 3 2" xfId="40067"/>
    <cellStyle name="Calculation 5 37 4" xfId="29682"/>
    <cellStyle name="Calculation 5 37 5" xfId="30753"/>
    <cellStyle name="Calculation 5 38" xfId="666"/>
    <cellStyle name="Calculation 5 38 2" xfId="13716"/>
    <cellStyle name="Calculation 5 38 2 2" xfId="25548"/>
    <cellStyle name="Calculation 5 38 2 2 2" xfId="46836"/>
    <cellStyle name="Calculation 5 38 2 3" xfId="37522"/>
    <cellStyle name="Calculation 5 38 3" xfId="16382"/>
    <cellStyle name="Calculation 5 38 3 2" xfId="40068"/>
    <cellStyle name="Calculation 5 38 4" xfId="29736"/>
    <cellStyle name="Calculation 5 38 5" xfId="30754"/>
    <cellStyle name="Calculation 5 39" xfId="667"/>
    <cellStyle name="Calculation 5 39 2" xfId="13794"/>
    <cellStyle name="Calculation 5 39 2 2" xfId="25614"/>
    <cellStyle name="Calculation 5 39 2 2 2" xfId="46902"/>
    <cellStyle name="Calculation 5 39 2 3" xfId="37588"/>
    <cellStyle name="Calculation 5 39 3" xfId="16383"/>
    <cellStyle name="Calculation 5 39 3 2" xfId="40069"/>
    <cellStyle name="Calculation 5 39 4" xfId="29790"/>
    <cellStyle name="Calculation 5 39 5" xfId="30755"/>
    <cellStyle name="Calculation 5 4" xfId="668"/>
    <cellStyle name="Calculation 5 4 2" xfId="10359"/>
    <cellStyle name="Calculation 5 4 2 2" xfId="22564"/>
    <cellStyle name="Calculation 5 4 2 2 2" xfId="43852"/>
    <cellStyle name="Calculation 5 4 2 3" xfId="34538"/>
    <cellStyle name="Calculation 5 4 3" xfId="15520"/>
    <cellStyle name="Calculation 5 4 3 2" xfId="27235"/>
    <cellStyle name="Calculation 5 4 3 2 2" xfId="48523"/>
    <cellStyle name="Calculation 5 4 3 3" xfId="39209"/>
    <cellStyle name="Calculation 5 4 4" xfId="16384"/>
    <cellStyle name="Calculation 5 4 4 2" xfId="40070"/>
    <cellStyle name="Calculation 5 4 5" xfId="27690"/>
    <cellStyle name="Calculation 5 4 6" xfId="30756"/>
    <cellStyle name="Calculation 5 40" xfId="669"/>
    <cellStyle name="Calculation 5 40 2" xfId="13862"/>
    <cellStyle name="Calculation 5 40 2 2" xfId="25670"/>
    <cellStyle name="Calculation 5 40 2 2 2" xfId="46958"/>
    <cellStyle name="Calculation 5 40 2 3" xfId="37644"/>
    <cellStyle name="Calculation 5 40 3" xfId="16385"/>
    <cellStyle name="Calculation 5 40 3 2" xfId="40071"/>
    <cellStyle name="Calculation 5 40 4" xfId="29844"/>
    <cellStyle name="Calculation 5 40 5" xfId="30757"/>
    <cellStyle name="Calculation 5 41" xfId="670"/>
    <cellStyle name="Calculation 5 41 2" xfId="13939"/>
    <cellStyle name="Calculation 5 41 2 2" xfId="25734"/>
    <cellStyle name="Calculation 5 41 2 2 2" xfId="47022"/>
    <cellStyle name="Calculation 5 41 2 3" xfId="37708"/>
    <cellStyle name="Calculation 5 41 3" xfId="16386"/>
    <cellStyle name="Calculation 5 41 3 2" xfId="40072"/>
    <cellStyle name="Calculation 5 41 4" xfId="29896"/>
    <cellStyle name="Calculation 5 41 5" xfId="30758"/>
    <cellStyle name="Calculation 5 42" xfId="671"/>
    <cellStyle name="Calculation 5 42 2" xfId="14005"/>
    <cellStyle name="Calculation 5 42 2 2" xfId="25786"/>
    <cellStyle name="Calculation 5 42 2 2 2" xfId="47074"/>
    <cellStyle name="Calculation 5 42 2 3" xfId="37760"/>
    <cellStyle name="Calculation 5 42 3" xfId="16387"/>
    <cellStyle name="Calculation 5 42 3 2" xfId="40073"/>
    <cellStyle name="Calculation 5 42 4" xfId="29947"/>
    <cellStyle name="Calculation 5 42 5" xfId="30759"/>
    <cellStyle name="Calculation 5 43" xfId="672"/>
    <cellStyle name="Calculation 5 43 2" xfId="14105"/>
    <cellStyle name="Calculation 5 43 2 2" xfId="25872"/>
    <cellStyle name="Calculation 5 43 2 2 2" xfId="47160"/>
    <cellStyle name="Calculation 5 43 2 3" xfId="37846"/>
    <cellStyle name="Calculation 5 43 3" xfId="16388"/>
    <cellStyle name="Calculation 5 43 3 2" xfId="40074"/>
    <cellStyle name="Calculation 5 43 4" xfId="30022"/>
    <cellStyle name="Calculation 5 43 5" xfId="30760"/>
    <cellStyle name="Calculation 5 44" xfId="673"/>
    <cellStyle name="Calculation 5 44 2" xfId="14177"/>
    <cellStyle name="Calculation 5 44 2 2" xfId="25931"/>
    <cellStyle name="Calculation 5 44 2 2 2" xfId="47219"/>
    <cellStyle name="Calculation 5 44 2 3" xfId="37905"/>
    <cellStyle name="Calculation 5 44 3" xfId="16389"/>
    <cellStyle name="Calculation 5 44 3 2" xfId="40075"/>
    <cellStyle name="Calculation 5 44 4" xfId="30072"/>
    <cellStyle name="Calculation 5 44 5" xfId="30761"/>
    <cellStyle name="Calculation 5 45" xfId="674"/>
    <cellStyle name="Calculation 5 45 2" xfId="14235"/>
    <cellStyle name="Calculation 5 45 2 2" xfId="25980"/>
    <cellStyle name="Calculation 5 45 2 2 2" xfId="47268"/>
    <cellStyle name="Calculation 5 45 2 3" xfId="37954"/>
    <cellStyle name="Calculation 5 45 3" xfId="16390"/>
    <cellStyle name="Calculation 5 45 3 2" xfId="40076"/>
    <cellStyle name="Calculation 5 45 4" xfId="30115"/>
    <cellStyle name="Calculation 5 45 5" xfId="30762"/>
    <cellStyle name="Calculation 5 46" xfId="675"/>
    <cellStyle name="Calculation 5 46 2" xfId="14296"/>
    <cellStyle name="Calculation 5 46 2 2" xfId="26032"/>
    <cellStyle name="Calculation 5 46 2 2 2" xfId="47320"/>
    <cellStyle name="Calculation 5 46 2 3" xfId="38006"/>
    <cellStyle name="Calculation 5 46 3" xfId="16391"/>
    <cellStyle name="Calculation 5 46 3 2" xfId="40077"/>
    <cellStyle name="Calculation 5 46 4" xfId="30160"/>
    <cellStyle name="Calculation 5 46 5" xfId="30763"/>
    <cellStyle name="Calculation 5 47" xfId="676"/>
    <cellStyle name="Calculation 5 47 2" xfId="14350"/>
    <cellStyle name="Calculation 5 47 2 2" xfId="26077"/>
    <cellStyle name="Calculation 5 47 2 2 2" xfId="47365"/>
    <cellStyle name="Calculation 5 47 2 3" xfId="38051"/>
    <cellStyle name="Calculation 5 47 3" xfId="16392"/>
    <cellStyle name="Calculation 5 47 3 2" xfId="40078"/>
    <cellStyle name="Calculation 5 47 4" xfId="30197"/>
    <cellStyle name="Calculation 5 47 5" xfId="30764"/>
    <cellStyle name="Calculation 5 48" xfId="677"/>
    <cellStyle name="Calculation 5 48 2" xfId="14395"/>
    <cellStyle name="Calculation 5 48 2 2" xfId="26115"/>
    <cellStyle name="Calculation 5 48 2 2 2" xfId="47403"/>
    <cellStyle name="Calculation 5 48 2 3" xfId="38089"/>
    <cellStyle name="Calculation 5 48 3" xfId="16393"/>
    <cellStyle name="Calculation 5 48 3 2" xfId="40079"/>
    <cellStyle name="Calculation 5 48 4" xfId="30230"/>
    <cellStyle name="Calculation 5 48 5" xfId="30765"/>
    <cellStyle name="Calculation 5 49" xfId="8473"/>
    <cellStyle name="Calculation 5 49 2" xfId="20681"/>
    <cellStyle name="Calculation 5 49 2 2" xfId="41969"/>
    <cellStyle name="Calculation 5 49 3" xfId="32655"/>
    <cellStyle name="Calculation 5 5" xfId="678"/>
    <cellStyle name="Calculation 5 5 2" xfId="11231"/>
    <cellStyle name="Calculation 5 5 2 2" xfId="23436"/>
    <cellStyle name="Calculation 5 5 2 2 2" xfId="44724"/>
    <cellStyle name="Calculation 5 5 2 3" xfId="35410"/>
    <cellStyle name="Calculation 5 5 3" xfId="15537"/>
    <cellStyle name="Calculation 5 5 3 2" xfId="27252"/>
    <cellStyle name="Calculation 5 5 3 2 2" xfId="48540"/>
    <cellStyle name="Calculation 5 5 3 3" xfId="39226"/>
    <cellStyle name="Calculation 5 5 4" xfId="16394"/>
    <cellStyle name="Calculation 5 5 4 2" xfId="40080"/>
    <cellStyle name="Calculation 5 5 5" xfId="27828"/>
    <cellStyle name="Calculation 5 5 6" xfId="30766"/>
    <cellStyle name="Calculation 5 50" xfId="14529"/>
    <cellStyle name="Calculation 5 50 2" xfId="26244"/>
    <cellStyle name="Calculation 5 50 2 2" xfId="47532"/>
    <cellStyle name="Calculation 5 50 3" xfId="38218"/>
    <cellStyle name="Calculation 5 51" xfId="14912"/>
    <cellStyle name="Calculation 5 51 2" xfId="26627"/>
    <cellStyle name="Calculation 5 51 2 2" xfId="47915"/>
    <cellStyle name="Calculation 5 51 3" xfId="38601"/>
    <cellStyle name="Calculation 5 52" xfId="16351"/>
    <cellStyle name="Calculation 5 52 2" xfId="40037"/>
    <cellStyle name="Calculation 5 53" xfId="27656"/>
    <cellStyle name="Calculation 5 54" xfId="30723"/>
    <cellStyle name="Calculation 5 6" xfId="679"/>
    <cellStyle name="Calculation 5 6 2" xfId="11303"/>
    <cellStyle name="Calculation 5 6 2 2" xfId="23508"/>
    <cellStyle name="Calculation 5 6 2 2 2" xfId="44796"/>
    <cellStyle name="Calculation 5 6 2 3" xfId="35482"/>
    <cellStyle name="Calculation 5 6 3" xfId="15617"/>
    <cellStyle name="Calculation 5 6 3 2" xfId="27332"/>
    <cellStyle name="Calculation 5 6 3 2 2" xfId="48620"/>
    <cellStyle name="Calculation 5 6 3 3" xfId="39306"/>
    <cellStyle name="Calculation 5 6 4" xfId="16395"/>
    <cellStyle name="Calculation 5 6 4 2" xfId="40081"/>
    <cellStyle name="Calculation 5 6 5" xfId="27925"/>
    <cellStyle name="Calculation 5 6 6" xfId="30767"/>
    <cellStyle name="Calculation 5 7" xfId="680"/>
    <cellStyle name="Calculation 5 7 2" xfId="11355"/>
    <cellStyle name="Calculation 5 7 2 2" xfId="23560"/>
    <cellStyle name="Calculation 5 7 2 2 2" xfId="44848"/>
    <cellStyle name="Calculation 5 7 2 3" xfId="35534"/>
    <cellStyle name="Calculation 5 7 3" xfId="15792"/>
    <cellStyle name="Calculation 5 7 3 2" xfId="27507"/>
    <cellStyle name="Calculation 5 7 3 2 2" xfId="48795"/>
    <cellStyle name="Calculation 5 7 3 3" xfId="39481"/>
    <cellStyle name="Calculation 5 7 4" xfId="16396"/>
    <cellStyle name="Calculation 5 7 4 2" xfId="40082"/>
    <cellStyle name="Calculation 5 7 5" xfId="27979"/>
    <cellStyle name="Calculation 5 7 6" xfId="30768"/>
    <cellStyle name="Calculation 5 8" xfId="681"/>
    <cellStyle name="Calculation 5 8 2" xfId="11412"/>
    <cellStyle name="Calculation 5 8 2 2" xfId="23616"/>
    <cellStyle name="Calculation 5 8 2 2 2" xfId="44904"/>
    <cellStyle name="Calculation 5 8 2 3" xfId="35590"/>
    <cellStyle name="Calculation 5 8 3" xfId="15823"/>
    <cellStyle name="Calculation 5 8 3 2" xfId="27538"/>
    <cellStyle name="Calculation 5 8 3 2 2" xfId="48826"/>
    <cellStyle name="Calculation 5 8 3 3" xfId="39512"/>
    <cellStyle name="Calculation 5 8 4" xfId="16397"/>
    <cellStyle name="Calculation 5 8 4 2" xfId="40083"/>
    <cellStyle name="Calculation 5 8 5" xfId="28033"/>
    <cellStyle name="Calculation 5 8 6" xfId="30769"/>
    <cellStyle name="Calculation 5 9" xfId="682"/>
    <cellStyle name="Calculation 5 9 2" xfId="11479"/>
    <cellStyle name="Calculation 5 9 2 2" xfId="23679"/>
    <cellStyle name="Calculation 5 9 2 2 2" xfId="44967"/>
    <cellStyle name="Calculation 5 9 2 3" xfId="35653"/>
    <cellStyle name="Calculation 5 9 3" xfId="16398"/>
    <cellStyle name="Calculation 5 9 3 2" xfId="40084"/>
    <cellStyle name="Calculation 5 9 4" xfId="28086"/>
    <cellStyle name="Calculation 5 9 5" xfId="30770"/>
    <cellStyle name="Calculation 6" xfId="683"/>
    <cellStyle name="Calculation 6 2" xfId="9808"/>
    <cellStyle name="Calculation 6 2 2" xfId="22013"/>
    <cellStyle name="Calculation 6 2 2 2" xfId="43301"/>
    <cellStyle name="Calculation 6 2 3" xfId="33987"/>
    <cellStyle name="Calculation 6 3" xfId="9940"/>
    <cellStyle name="Calculation 6 3 2" xfId="22145"/>
    <cellStyle name="Calculation 6 3 2 2" xfId="43433"/>
    <cellStyle name="Calculation 6 3 3" xfId="34119"/>
    <cellStyle name="Calculation 6 4" xfId="9857"/>
    <cellStyle name="Calculation 6 4 2" xfId="22062"/>
    <cellStyle name="Calculation 6 4 2 2" xfId="43350"/>
    <cellStyle name="Calculation 6 4 3" xfId="34036"/>
    <cellStyle name="Calculation 6 5" xfId="8474"/>
    <cellStyle name="Calculation 6 5 2" xfId="20682"/>
    <cellStyle name="Calculation 6 5 2 2" xfId="41970"/>
    <cellStyle name="Calculation 6 5 3" xfId="32656"/>
    <cellStyle name="Calculation 6 6" xfId="14913"/>
    <cellStyle name="Calculation 6 6 2" xfId="26628"/>
    <cellStyle name="Calculation 6 6 2 2" xfId="47916"/>
    <cellStyle name="Calculation 6 6 3" xfId="38602"/>
    <cellStyle name="Calculation 6 7" xfId="16399"/>
    <cellStyle name="Calculation 6 7 2" xfId="40085"/>
    <cellStyle name="Calculation 6 8" xfId="27798"/>
    <cellStyle name="Calculation 6 9" xfId="30771"/>
    <cellStyle name="Calculation 7" xfId="684"/>
    <cellStyle name="Calculation 7 2" xfId="9809"/>
    <cellStyle name="Calculation 7 2 2" xfId="22014"/>
    <cellStyle name="Calculation 7 2 2 2" xfId="43302"/>
    <cellStyle name="Calculation 7 2 3" xfId="33988"/>
    <cellStyle name="Calculation 7 3" xfId="9939"/>
    <cellStyle name="Calculation 7 3 2" xfId="22144"/>
    <cellStyle name="Calculation 7 3 2 2" xfId="43432"/>
    <cellStyle name="Calculation 7 3 3" xfId="34118"/>
    <cellStyle name="Calculation 7 4" xfId="10360"/>
    <cellStyle name="Calculation 7 4 2" xfId="22565"/>
    <cellStyle name="Calculation 7 4 2 2" xfId="43853"/>
    <cellStyle name="Calculation 7 4 3" xfId="34539"/>
    <cellStyle name="Calculation 7 5" xfId="8475"/>
    <cellStyle name="Calculation 7 5 2" xfId="20683"/>
    <cellStyle name="Calculation 7 5 2 2" xfId="41971"/>
    <cellStyle name="Calculation 7 5 3" xfId="32657"/>
    <cellStyle name="Calculation 7 6" xfId="14914"/>
    <cellStyle name="Calculation 7 6 2" xfId="26629"/>
    <cellStyle name="Calculation 7 6 2 2" xfId="47917"/>
    <cellStyle name="Calculation 7 6 3" xfId="38603"/>
    <cellStyle name="Calculation 7 7" xfId="16400"/>
    <cellStyle name="Calculation 7 7 2" xfId="40086"/>
    <cellStyle name="Calculation 7 8" xfId="27801"/>
    <cellStyle name="Calculation 7 9" xfId="30772"/>
    <cellStyle name="Calculation 8" xfId="685"/>
    <cellStyle name="Calculation 8 2" xfId="9810"/>
    <cellStyle name="Calculation 8 2 2" xfId="22015"/>
    <cellStyle name="Calculation 8 2 2 2" xfId="43303"/>
    <cellStyle name="Calculation 8 2 3" xfId="33989"/>
    <cellStyle name="Calculation 8 3" xfId="9938"/>
    <cellStyle name="Calculation 8 3 2" xfId="22143"/>
    <cellStyle name="Calculation 8 3 2 2" xfId="43431"/>
    <cellStyle name="Calculation 8 3 3" xfId="34117"/>
    <cellStyle name="Calculation 8 4" xfId="9858"/>
    <cellStyle name="Calculation 8 4 2" xfId="22063"/>
    <cellStyle name="Calculation 8 4 2 2" xfId="43351"/>
    <cellStyle name="Calculation 8 4 3" xfId="34037"/>
    <cellStyle name="Calculation 8 5" xfId="8476"/>
    <cellStyle name="Calculation 8 5 2" xfId="20684"/>
    <cellStyle name="Calculation 8 5 2 2" xfId="41972"/>
    <cellStyle name="Calculation 8 5 3" xfId="32658"/>
    <cellStyle name="Calculation 8 6" xfId="14915"/>
    <cellStyle name="Calculation 8 6 2" xfId="26630"/>
    <cellStyle name="Calculation 8 6 2 2" xfId="47918"/>
    <cellStyle name="Calculation 8 6 3" xfId="38604"/>
    <cellStyle name="Calculation 8 7" xfId="16401"/>
    <cellStyle name="Calculation 8 7 2" xfId="40087"/>
    <cellStyle name="Calculation 8 8" xfId="27806"/>
    <cellStyle name="Calculation 8 9" xfId="30773"/>
    <cellStyle name="Check Cell 2" xfId="686"/>
    <cellStyle name="Check Cell 3" xfId="687"/>
    <cellStyle name="Check Cell 4" xfId="688"/>
    <cellStyle name="Check Cell 5" xfId="689"/>
    <cellStyle name="Check Cell 6" xfId="690"/>
    <cellStyle name="Check Cell 7" xfId="691"/>
    <cellStyle name="Check Cell 8" xfId="692"/>
    <cellStyle name="Explanatory Text 2" xfId="693"/>
    <cellStyle name="Explanatory Text 3" xfId="694"/>
    <cellStyle name="Explanatory Text 4" xfId="695"/>
    <cellStyle name="Explanatory Text 5" xfId="696"/>
    <cellStyle name="Explanatory Text 6" xfId="697"/>
    <cellStyle name="Explanatory Text 7" xfId="698"/>
    <cellStyle name="Explanatory Text 8" xfId="699"/>
    <cellStyle name="Good 2" xfId="700"/>
    <cellStyle name="Good 3" xfId="701"/>
    <cellStyle name="Good 4" xfId="702"/>
    <cellStyle name="Good 5" xfId="703"/>
    <cellStyle name="Good 6" xfId="704"/>
    <cellStyle name="Good 7" xfId="705"/>
    <cellStyle name="Good 8" xfId="706"/>
    <cellStyle name="Heading 1 2" xfId="707"/>
    <cellStyle name="Heading 1 3" xfId="708"/>
    <cellStyle name="Heading 1 4" xfId="709"/>
    <cellStyle name="Heading 1 5" xfId="710"/>
    <cellStyle name="Heading 1 6" xfId="711"/>
    <cellStyle name="Heading 1 7" xfId="712"/>
    <cellStyle name="Heading 1 8" xfId="713"/>
    <cellStyle name="Heading 2 2" xfId="714"/>
    <cellStyle name="Heading 2 3" xfId="715"/>
    <cellStyle name="Heading 2 4" xfId="716"/>
    <cellStyle name="Heading 2 5" xfId="717"/>
    <cellStyle name="Heading 2 6" xfId="718"/>
    <cellStyle name="Heading 2 7" xfId="719"/>
    <cellStyle name="Heading 2 8" xfId="720"/>
    <cellStyle name="Heading 3 2" xfId="721"/>
    <cellStyle name="Heading 3 2 2" xfId="48902"/>
    <cellStyle name="Heading 3 2 2 10" xfId="48903"/>
    <cellStyle name="Heading 3 2 2 11" xfId="48904"/>
    <cellStyle name="Heading 3 2 2 12" xfId="48905"/>
    <cellStyle name="Heading 3 2 2 13" xfId="48906"/>
    <cellStyle name="Heading 3 2 2 14" xfId="48907"/>
    <cellStyle name="Heading 3 2 2 15" xfId="48908"/>
    <cellStyle name="Heading 3 2 2 16" xfId="48909"/>
    <cellStyle name="Heading 3 2 2 17" xfId="48910"/>
    <cellStyle name="Heading 3 2 2 18" xfId="48911"/>
    <cellStyle name="Heading 3 2 2 19" xfId="48912"/>
    <cellStyle name="Heading 3 2 2 2" xfId="48913"/>
    <cellStyle name="Heading 3 2 2 2 10" xfId="48914"/>
    <cellStyle name="Heading 3 2 2 2 11" xfId="48915"/>
    <cellStyle name="Heading 3 2 2 2 12" xfId="48916"/>
    <cellStyle name="Heading 3 2 2 2 13" xfId="48917"/>
    <cellStyle name="Heading 3 2 2 2 14" xfId="48918"/>
    <cellStyle name="Heading 3 2 2 2 15" xfId="48919"/>
    <cellStyle name="Heading 3 2 2 2 16" xfId="48920"/>
    <cellStyle name="Heading 3 2 2 2 2" xfId="48921"/>
    <cellStyle name="Heading 3 2 2 2 3" xfId="48922"/>
    <cellStyle name="Heading 3 2 2 2 4" xfId="48923"/>
    <cellStyle name="Heading 3 2 2 2 5" xfId="48924"/>
    <cellStyle name="Heading 3 2 2 2 6" xfId="48925"/>
    <cellStyle name="Heading 3 2 2 2 7" xfId="48926"/>
    <cellStyle name="Heading 3 2 2 2 8" xfId="48927"/>
    <cellStyle name="Heading 3 2 2 2 9" xfId="48928"/>
    <cellStyle name="Heading 3 2 2 20" xfId="48929"/>
    <cellStyle name="Heading 3 2 2 21" xfId="48930"/>
    <cellStyle name="Heading 3 2 2 22" xfId="48931"/>
    <cellStyle name="Heading 3 2 2 23" xfId="48932"/>
    <cellStyle name="Heading 3 2 2 3" xfId="48933"/>
    <cellStyle name="Heading 3 2 2 3 10" xfId="48934"/>
    <cellStyle name="Heading 3 2 2 3 11" xfId="48935"/>
    <cellStyle name="Heading 3 2 2 3 12" xfId="48936"/>
    <cellStyle name="Heading 3 2 2 3 13" xfId="48937"/>
    <cellStyle name="Heading 3 2 2 3 14" xfId="48938"/>
    <cellStyle name="Heading 3 2 2 3 15" xfId="48939"/>
    <cellStyle name="Heading 3 2 2 3 16" xfId="48940"/>
    <cellStyle name="Heading 3 2 2 3 2" xfId="48941"/>
    <cellStyle name="Heading 3 2 2 3 3" xfId="48942"/>
    <cellStyle name="Heading 3 2 2 3 4" xfId="48943"/>
    <cellStyle name="Heading 3 2 2 3 5" xfId="48944"/>
    <cellStyle name="Heading 3 2 2 3 6" xfId="48945"/>
    <cellStyle name="Heading 3 2 2 3 7" xfId="48946"/>
    <cellStyle name="Heading 3 2 2 3 8" xfId="48947"/>
    <cellStyle name="Heading 3 2 2 3 9" xfId="48948"/>
    <cellStyle name="Heading 3 2 2 4" xfId="48949"/>
    <cellStyle name="Heading 3 2 2 4 10" xfId="48950"/>
    <cellStyle name="Heading 3 2 2 4 11" xfId="48951"/>
    <cellStyle name="Heading 3 2 2 4 12" xfId="48952"/>
    <cellStyle name="Heading 3 2 2 4 13" xfId="48953"/>
    <cellStyle name="Heading 3 2 2 4 14" xfId="48954"/>
    <cellStyle name="Heading 3 2 2 4 15" xfId="48955"/>
    <cellStyle name="Heading 3 2 2 4 16" xfId="48956"/>
    <cellStyle name="Heading 3 2 2 4 2" xfId="48957"/>
    <cellStyle name="Heading 3 2 2 4 3" xfId="48958"/>
    <cellStyle name="Heading 3 2 2 4 4" xfId="48959"/>
    <cellStyle name="Heading 3 2 2 4 5" xfId="48960"/>
    <cellStyle name="Heading 3 2 2 4 6" xfId="48961"/>
    <cellStyle name="Heading 3 2 2 4 7" xfId="48962"/>
    <cellStyle name="Heading 3 2 2 4 8" xfId="48963"/>
    <cellStyle name="Heading 3 2 2 4 9" xfId="48964"/>
    <cellStyle name="Heading 3 2 2 5" xfId="48965"/>
    <cellStyle name="Heading 3 2 2 5 10" xfId="48966"/>
    <cellStyle name="Heading 3 2 2 5 11" xfId="48967"/>
    <cellStyle name="Heading 3 2 2 5 12" xfId="48968"/>
    <cellStyle name="Heading 3 2 2 5 13" xfId="48969"/>
    <cellStyle name="Heading 3 2 2 5 14" xfId="48970"/>
    <cellStyle name="Heading 3 2 2 5 15" xfId="48971"/>
    <cellStyle name="Heading 3 2 2 5 16" xfId="48972"/>
    <cellStyle name="Heading 3 2 2 5 2" xfId="48973"/>
    <cellStyle name="Heading 3 2 2 5 3" xfId="48974"/>
    <cellStyle name="Heading 3 2 2 5 4" xfId="48975"/>
    <cellStyle name="Heading 3 2 2 5 5" xfId="48976"/>
    <cellStyle name="Heading 3 2 2 5 6" xfId="48977"/>
    <cellStyle name="Heading 3 2 2 5 7" xfId="48978"/>
    <cellStyle name="Heading 3 2 2 5 8" xfId="48979"/>
    <cellStyle name="Heading 3 2 2 5 9" xfId="48980"/>
    <cellStyle name="Heading 3 2 2 6" xfId="48981"/>
    <cellStyle name="Heading 3 2 2 6 10" xfId="48982"/>
    <cellStyle name="Heading 3 2 2 6 11" xfId="48983"/>
    <cellStyle name="Heading 3 2 2 6 12" xfId="48984"/>
    <cellStyle name="Heading 3 2 2 6 13" xfId="48985"/>
    <cellStyle name="Heading 3 2 2 6 14" xfId="48986"/>
    <cellStyle name="Heading 3 2 2 6 15" xfId="48987"/>
    <cellStyle name="Heading 3 2 2 6 16" xfId="48988"/>
    <cellStyle name="Heading 3 2 2 6 2" xfId="48989"/>
    <cellStyle name="Heading 3 2 2 6 3" xfId="48990"/>
    <cellStyle name="Heading 3 2 2 6 4" xfId="48991"/>
    <cellStyle name="Heading 3 2 2 6 5" xfId="48992"/>
    <cellStyle name="Heading 3 2 2 6 6" xfId="48993"/>
    <cellStyle name="Heading 3 2 2 6 7" xfId="48994"/>
    <cellStyle name="Heading 3 2 2 6 8" xfId="48995"/>
    <cellStyle name="Heading 3 2 2 6 9" xfId="48996"/>
    <cellStyle name="Heading 3 2 2 7" xfId="48997"/>
    <cellStyle name="Heading 3 2 2 7 10" xfId="48998"/>
    <cellStyle name="Heading 3 2 2 7 11" xfId="48999"/>
    <cellStyle name="Heading 3 2 2 7 12" xfId="49000"/>
    <cellStyle name="Heading 3 2 2 7 13" xfId="49001"/>
    <cellStyle name="Heading 3 2 2 7 14" xfId="49002"/>
    <cellStyle name="Heading 3 2 2 7 15" xfId="49003"/>
    <cellStyle name="Heading 3 2 2 7 16" xfId="49004"/>
    <cellStyle name="Heading 3 2 2 7 2" xfId="49005"/>
    <cellStyle name="Heading 3 2 2 7 3" xfId="49006"/>
    <cellStyle name="Heading 3 2 2 7 4" xfId="49007"/>
    <cellStyle name="Heading 3 2 2 7 5" xfId="49008"/>
    <cellStyle name="Heading 3 2 2 7 6" xfId="49009"/>
    <cellStyle name="Heading 3 2 2 7 7" xfId="49010"/>
    <cellStyle name="Heading 3 2 2 7 8" xfId="49011"/>
    <cellStyle name="Heading 3 2 2 7 9" xfId="49012"/>
    <cellStyle name="Heading 3 2 2 8" xfId="49013"/>
    <cellStyle name="Heading 3 2 2 8 10" xfId="49014"/>
    <cellStyle name="Heading 3 2 2 8 11" xfId="49015"/>
    <cellStyle name="Heading 3 2 2 8 12" xfId="49016"/>
    <cellStyle name="Heading 3 2 2 8 13" xfId="49017"/>
    <cellStyle name="Heading 3 2 2 8 14" xfId="49018"/>
    <cellStyle name="Heading 3 2 2 8 15" xfId="49019"/>
    <cellStyle name="Heading 3 2 2 8 16" xfId="49020"/>
    <cellStyle name="Heading 3 2 2 8 2" xfId="49021"/>
    <cellStyle name="Heading 3 2 2 8 3" xfId="49022"/>
    <cellStyle name="Heading 3 2 2 8 4" xfId="49023"/>
    <cellStyle name="Heading 3 2 2 8 5" xfId="49024"/>
    <cellStyle name="Heading 3 2 2 8 6" xfId="49025"/>
    <cellStyle name="Heading 3 2 2 8 7" xfId="49026"/>
    <cellStyle name="Heading 3 2 2 8 8" xfId="49027"/>
    <cellStyle name="Heading 3 2 2 8 9" xfId="49028"/>
    <cellStyle name="Heading 3 2 2 9" xfId="49029"/>
    <cellStyle name="Heading 3 2 3" xfId="49030"/>
    <cellStyle name="Heading 3 2 3 10" xfId="49031"/>
    <cellStyle name="Heading 3 2 3 11" xfId="49032"/>
    <cellStyle name="Heading 3 2 3 12" xfId="49033"/>
    <cellStyle name="Heading 3 2 3 13" xfId="49034"/>
    <cellStyle name="Heading 3 2 3 14" xfId="49035"/>
    <cellStyle name="Heading 3 2 3 15" xfId="49036"/>
    <cellStyle name="Heading 3 2 3 16" xfId="49037"/>
    <cellStyle name="Heading 3 2 3 2" xfId="49038"/>
    <cellStyle name="Heading 3 2 3 3" xfId="49039"/>
    <cellStyle name="Heading 3 2 3 4" xfId="49040"/>
    <cellStyle name="Heading 3 2 3 5" xfId="49041"/>
    <cellStyle name="Heading 3 2 3 6" xfId="49042"/>
    <cellStyle name="Heading 3 2 3 7" xfId="49043"/>
    <cellStyle name="Heading 3 2 3 8" xfId="49044"/>
    <cellStyle name="Heading 3 2 3 9" xfId="49045"/>
    <cellStyle name="Heading 3 3" xfId="722"/>
    <cellStyle name="Heading 3 3 2" xfId="49046"/>
    <cellStyle name="Heading 3 3 2 10" xfId="49047"/>
    <cellStyle name="Heading 3 3 2 11" xfId="49048"/>
    <cellStyle name="Heading 3 3 2 12" xfId="49049"/>
    <cellStyle name="Heading 3 3 2 13" xfId="49050"/>
    <cellStyle name="Heading 3 3 2 14" xfId="49051"/>
    <cellStyle name="Heading 3 3 2 15" xfId="49052"/>
    <cellStyle name="Heading 3 3 2 16" xfId="49053"/>
    <cellStyle name="Heading 3 3 2 17" xfId="49054"/>
    <cellStyle name="Heading 3 3 2 18" xfId="49055"/>
    <cellStyle name="Heading 3 3 2 19" xfId="49056"/>
    <cellStyle name="Heading 3 3 2 2" xfId="49057"/>
    <cellStyle name="Heading 3 3 2 2 10" xfId="49058"/>
    <cellStyle name="Heading 3 3 2 2 11" xfId="49059"/>
    <cellStyle name="Heading 3 3 2 2 12" xfId="49060"/>
    <cellStyle name="Heading 3 3 2 2 13" xfId="49061"/>
    <cellStyle name="Heading 3 3 2 2 14" xfId="49062"/>
    <cellStyle name="Heading 3 3 2 2 15" xfId="49063"/>
    <cellStyle name="Heading 3 3 2 2 16" xfId="49064"/>
    <cellStyle name="Heading 3 3 2 2 2" xfId="49065"/>
    <cellStyle name="Heading 3 3 2 2 3" xfId="49066"/>
    <cellStyle name="Heading 3 3 2 2 4" xfId="49067"/>
    <cellStyle name="Heading 3 3 2 2 5" xfId="49068"/>
    <cellStyle name="Heading 3 3 2 2 6" xfId="49069"/>
    <cellStyle name="Heading 3 3 2 2 7" xfId="49070"/>
    <cellStyle name="Heading 3 3 2 2 8" xfId="49071"/>
    <cellStyle name="Heading 3 3 2 2 9" xfId="49072"/>
    <cellStyle name="Heading 3 3 2 20" xfId="49073"/>
    <cellStyle name="Heading 3 3 2 21" xfId="49074"/>
    <cellStyle name="Heading 3 3 2 22" xfId="49075"/>
    <cellStyle name="Heading 3 3 2 23" xfId="49076"/>
    <cellStyle name="Heading 3 3 2 3" xfId="49077"/>
    <cellStyle name="Heading 3 3 2 3 10" xfId="49078"/>
    <cellStyle name="Heading 3 3 2 3 11" xfId="49079"/>
    <cellStyle name="Heading 3 3 2 3 12" xfId="49080"/>
    <cellStyle name="Heading 3 3 2 3 13" xfId="49081"/>
    <cellStyle name="Heading 3 3 2 3 14" xfId="49082"/>
    <cellStyle name="Heading 3 3 2 3 15" xfId="49083"/>
    <cellStyle name="Heading 3 3 2 3 16" xfId="49084"/>
    <cellStyle name="Heading 3 3 2 3 2" xfId="49085"/>
    <cellStyle name="Heading 3 3 2 3 3" xfId="49086"/>
    <cellStyle name="Heading 3 3 2 3 4" xfId="49087"/>
    <cellStyle name="Heading 3 3 2 3 5" xfId="49088"/>
    <cellStyle name="Heading 3 3 2 3 6" xfId="49089"/>
    <cellStyle name="Heading 3 3 2 3 7" xfId="49090"/>
    <cellStyle name="Heading 3 3 2 3 8" xfId="49091"/>
    <cellStyle name="Heading 3 3 2 3 9" xfId="49092"/>
    <cellStyle name="Heading 3 3 2 4" xfId="49093"/>
    <cellStyle name="Heading 3 3 2 4 10" xfId="49094"/>
    <cellStyle name="Heading 3 3 2 4 11" xfId="49095"/>
    <cellStyle name="Heading 3 3 2 4 12" xfId="49096"/>
    <cellStyle name="Heading 3 3 2 4 13" xfId="49097"/>
    <cellStyle name="Heading 3 3 2 4 14" xfId="49098"/>
    <cellStyle name="Heading 3 3 2 4 15" xfId="49099"/>
    <cellStyle name="Heading 3 3 2 4 16" xfId="49100"/>
    <cellStyle name="Heading 3 3 2 4 2" xfId="49101"/>
    <cellStyle name="Heading 3 3 2 4 3" xfId="49102"/>
    <cellStyle name="Heading 3 3 2 4 4" xfId="49103"/>
    <cellStyle name="Heading 3 3 2 4 5" xfId="49104"/>
    <cellStyle name="Heading 3 3 2 4 6" xfId="49105"/>
    <cellStyle name="Heading 3 3 2 4 7" xfId="49106"/>
    <cellStyle name="Heading 3 3 2 4 8" xfId="49107"/>
    <cellStyle name="Heading 3 3 2 4 9" xfId="49108"/>
    <cellStyle name="Heading 3 3 2 5" xfId="49109"/>
    <cellStyle name="Heading 3 3 2 5 10" xfId="49110"/>
    <cellStyle name="Heading 3 3 2 5 11" xfId="49111"/>
    <cellStyle name="Heading 3 3 2 5 12" xfId="49112"/>
    <cellStyle name="Heading 3 3 2 5 13" xfId="49113"/>
    <cellStyle name="Heading 3 3 2 5 14" xfId="49114"/>
    <cellStyle name="Heading 3 3 2 5 15" xfId="49115"/>
    <cellStyle name="Heading 3 3 2 5 16" xfId="49116"/>
    <cellStyle name="Heading 3 3 2 5 2" xfId="49117"/>
    <cellStyle name="Heading 3 3 2 5 3" xfId="49118"/>
    <cellStyle name="Heading 3 3 2 5 4" xfId="49119"/>
    <cellStyle name="Heading 3 3 2 5 5" xfId="49120"/>
    <cellStyle name="Heading 3 3 2 5 6" xfId="49121"/>
    <cellStyle name="Heading 3 3 2 5 7" xfId="49122"/>
    <cellStyle name="Heading 3 3 2 5 8" xfId="49123"/>
    <cellStyle name="Heading 3 3 2 5 9" xfId="49124"/>
    <cellStyle name="Heading 3 3 2 6" xfId="49125"/>
    <cellStyle name="Heading 3 3 2 6 10" xfId="49126"/>
    <cellStyle name="Heading 3 3 2 6 11" xfId="49127"/>
    <cellStyle name="Heading 3 3 2 6 12" xfId="49128"/>
    <cellStyle name="Heading 3 3 2 6 13" xfId="49129"/>
    <cellStyle name="Heading 3 3 2 6 14" xfId="49130"/>
    <cellStyle name="Heading 3 3 2 6 15" xfId="49131"/>
    <cellStyle name="Heading 3 3 2 6 16" xfId="49132"/>
    <cellStyle name="Heading 3 3 2 6 2" xfId="49133"/>
    <cellStyle name="Heading 3 3 2 6 3" xfId="49134"/>
    <cellStyle name="Heading 3 3 2 6 4" xfId="49135"/>
    <cellStyle name="Heading 3 3 2 6 5" xfId="49136"/>
    <cellStyle name="Heading 3 3 2 6 6" xfId="49137"/>
    <cellStyle name="Heading 3 3 2 6 7" xfId="49138"/>
    <cellStyle name="Heading 3 3 2 6 8" xfId="49139"/>
    <cellStyle name="Heading 3 3 2 6 9" xfId="49140"/>
    <cellStyle name="Heading 3 3 2 7" xfId="49141"/>
    <cellStyle name="Heading 3 3 2 7 10" xfId="49142"/>
    <cellStyle name="Heading 3 3 2 7 11" xfId="49143"/>
    <cellStyle name="Heading 3 3 2 7 12" xfId="49144"/>
    <cellStyle name="Heading 3 3 2 7 13" xfId="49145"/>
    <cellStyle name="Heading 3 3 2 7 14" xfId="49146"/>
    <cellStyle name="Heading 3 3 2 7 15" xfId="49147"/>
    <cellStyle name="Heading 3 3 2 7 16" xfId="49148"/>
    <cellStyle name="Heading 3 3 2 7 2" xfId="49149"/>
    <cellStyle name="Heading 3 3 2 7 3" xfId="49150"/>
    <cellStyle name="Heading 3 3 2 7 4" xfId="49151"/>
    <cellStyle name="Heading 3 3 2 7 5" xfId="49152"/>
    <cellStyle name="Heading 3 3 2 7 6" xfId="49153"/>
    <cellStyle name="Heading 3 3 2 7 7" xfId="49154"/>
    <cellStyle name="Heading 3 3 2 7 8" xfId="49155"/>
    <cellStyle name="Heading 3 3 2 7 9" xfId="49156"/>
    <cellStyle name="Heading 3 3 2 8" xfId="49157"/>
    <cellStyle name="Heading 3 3 2 8 10" xfId="49158"/>
    <cellStyle name="Heading 3 3 2 8 11" xfId="49159"/>
    <cellStyle name="Heading 3 3 2 8 12" xfId="49160"/>
    <cellStyle name="Heading 3 3 2 8 13" xfId="49161"/>
    <cellStyle name="Heading 3 3 2 8 14" xfId="49162"/>
    <cellStyle name="Heading 3 3 2 8 15" xfId="49163"/>
    <cellStyle name="Heading 3 3 2 8 16" xfId="49164"/>
    <cellStyle name="Heading 3 3 2 8 2" xfId="49165"/>
    <cellStyle name="Heading 3 3 2 8 3" xfId="49166"/>
    <cellStyle name="Heading 3 3 2 8 4" xfId="49167"/>
    <cellStyle name="Heading 3 3 2 8 5" xfId="49168"/>
    <cellStyle name="Heading 3 3 2 8 6" xfId="49169"/>
    <cellStyle name="Heading 3 3 2 8 7" xfId="49170"/>
    <cellStyle name="Heading 3 3 2 8 8" xfId="49171"/>
    <cellStyle name="Heading 3 3 2 8 9" xfId="49172"/>
    <cellStyle name="Heading 3 3 2 9" xfId="49173"/>
    <cellStyle name="Heading 3 3 3" xfId="49174"/>
    <cellStyle name="Heading 3 3 3 10" xfId="49175"/>
    <cellStyle name="Heading 3 3 3 11" xfId="49176"/>
    <cellStyle name="Heading 3 3 3 12" xfId="49177"/>
    <cellStyle name="Heading 3 3 3 13" xfId="49178"/>
    <cellStyle name="Heading 3 3 3 14" xfId="49179"/>
    <cellStyle name="Heading 3 3 3 15" xfId="49180"/>
    <cellStyle name="Heading 3 3 3 16" xfId="49181"/>
    <cellStyle name="Heading 3 3 3 2" xfId="49182"/>
    <cellStyle name="Heading 3 3 3 3" xfId="49183"/>
    <cellStyle name="Heading 3 3 3 4" xfId="49184"/>
    <cellStyle name="Heading 3 3 3 5" xfId="49185"/>
    <cellStyle name="Heading 3 3 3 6" xfId="49186"/>
    <cellStyle name="Heading 3 3 3 7" xfId="49187"/>
    <cellStyle name="Heading 3 3 3 8" xfId="49188"/>
    <cellStyle name="Heading 3 3 3 9" xfId="49189"/>
    <cellStyle name="Heading 3 4" xfId="723"/>
    <cellStyle name="Heading 3 4 2" xfId="49190"/>
    <cellStyle name="Heading 3 4 2 10" xfId="49191"/>
    <cellStyle name="Heading 3 4 2 11" xfId="49192"/>
    <cellStyle name="Heading 3 4 2 12" xfId="49193"/>
    <cellStyle name="Heading 3 4 2 13" xfId="49194"/>
    <cellStyle name="Heading 3 4 2 14" xfId="49195"/>
    <cellStyle name="Heading 3 4 2 15" xfId="49196"/>
    <cellStyle name="Heading 3 4 2 16" xfId="49197"/>
    <cellStyle name="Heading 3 4 2 17" xfId="49198"/>
    <cellStyle name="Heading 3 4 2 18" xfId="49199"/>
    <cellStyle name="Heading 3 4 2 19" xfId="49200"/>
    <cellStyle name="Heading 3 4 2 2" xfId="49201"/>
    <cellStyle name="Heading 3 4 2 2 10" xfId="49202"/>
    <cellStyle name="Heading 3 4 2 2 11" xfId="49203"/>
    <cellStyle name="Heading 3 4 2 2 12" xfId="49204"/>
    <cellStyle name="Heading 3 4 2 2 13" xfId="49205"/>
    <cellStyle name="Heading 3 4 2 2 14" xfId="49206"/>
    <cellStyle name="Heading 3 4 2 2 15" xfId="49207"/>
    <cellStyle name="Heading 3 4 2 2 16" xfId="49208"/>
    <cellStyle name="Heading 3 4 2 2 2" xfId="49209"/>
    <cellStyle name="Heading 3 4 2 2 3" xfId="49210"/>
    <cellStyle name="Heading 3 4 2 2 4" xfId="49211"/>
    <cellStyle name="Heading 3 4 2 2 5" xfId="49212"/>
    <cellStyle name="Heading 3 4 2 2 6" xfId="49213"/>
    <cellStyle name="Heading 3 4 2 2 7" xfId="49214"/>
    <cellStyle name="Heading 3 4 2 2 8" xfId="49215"/>
    <cellStyle name="Heading 3 4 2 2 9" xfId="49216"/>
    <cellStyle name="Heading 3 4 2 20" xfId="49217"/>
    <cellStyle name="Heading 3 4 2 21" xfId="49218"/>
    <cellStyle name="Heading 3 4 2 22" xfId="49219"/>
    <cellStyle name="Heading 3 4 2 23" xfId="49220"/>
    <cellStyle name="Heading 3 4 2 3" xfId="49221"/>
    <cellStyle name="Heading 3 4 2 3 10" xfId="49222"/>
    <cellStyle name="Heading 3 4 2 3 11" xfId="49223"/>
    <cellStyle name="Heading 3 4 2 3 12" xfId="49224"/>
    <cellStyle name="Heading 3 4 2 3 13" xfId="49225"/>
    <cellStyle name="Heading 3 4 2 3 14" xfId="49226"/>
    <cellStyle name="Heading 3 4 2 3 15" xfId="49227"/>
    <cellStyle name="Heading 3 4 2 3 16" xfId="49228"/>
    <cellStyle name="Heading 3 4 2 3 2" xfId="49229"/>
    <cellStyle name="Heading 3 4 2 3 3" xfId="49230"/>
    <cellStyle name="Heading 3 4 2 3 4" xfId="49231"/>
    <cellStyle name="Heading 3 4 2 3 5" xfId="49232"/>
    <cellStyle name="Heading 3 4 2 3 6" xfId="49233"/>
    <cellStyle name="Heading 3 4 2 3 7" xfId="49234"/>
    <cellStyle name="Heading 3 4 2 3 8" xfId="49235"/>
    <cellStyle name="Heading 3 4 2 3 9" xfId="49236"/>
    <cellStyle name="Heading 3 4 2 4" xfId="49237"/>
    <cellStyle name="Heading 3 4 2 4 10" xfId="49238"/>
    <cellStyle name="Heading 3 4 2 4 11" xfId="49239"/>
    <cellStyle name="Heading 3 4 2 4 12" xfId="49240"/>
    <cellStyle name="Heading 3 4 2 4 13" xfId="49241"/>
    <cellStyle name="Heading 3 4 2 4 14" xfId="49242"/>
    <cellStyle name="Heading 3 4 2 4 15" xfId="49243"/>
    <cellStyle name="Heading 3 4 2 4 16" xfId="49244"/>
    <cellStyle name="Heading 3 4 2 4 2" xfId="49245"/>
    <cellStyle name="Heading 3 4 2 4 3" xfId="49246"/>
    <cellStyle name="Heading 3 4 2 4 4" xfId="49247"/>
    <cellStyle name="Heading 3 4 2 4 5" xfId="49248"/>
    <cellStyle name="Heading 3 4 2 4 6" xfId="49249"/>
    <cellStyle name="Heading 3 4 2 4 7" xfId="49250"/>
    <cellStyle name="Heading 3 4 2 4 8" xfId="49251"/>
    <cellStyle name="Heading 3 4 2 4 9" xfId="49252"/>
    <cellStyle name="Heading 3 4 2 5" xfId="49253"/>
    <cellStyle name="Heading 3 4 2 5 10" xfId="49254"/>
    <cellStyle name="Heading 3 4 2 5 11" xfId="49255"/>
    <cellStyle name="Heading 3 4 2 5 12" xfId="49256"/>
    <cellStyle name="Heading 3 4 2 5 13" xfId="49257"/>
    <cellStyle name="Heading 3 4 2 5 14" xfId="49258"/>
    <cellStyle name="Heading 3 4 2 5 15" xfId="49259"/>
    <cellStyle name="Heading 3 4 2 5 16" xfId="49260"/>
    <cellStyle name="Heading 3 4 2 5 2" xfId="49261"/>
    <cellStyle name="Heading 3 4 2 5 3" xfId="49262"/>
    <cellStyle name="Heading 3 4 2 5 4" xfId="49263"/>
    <cellStyle name="Heading 3 4 2 5 5" xfId="49264"/>
    <cellStyle name="Heading 3 4 2 5 6" xfId="49265"/>
    <cellStyle name="Heading 3 4 2 5 7" xfId="49266"/>
    <cellStyle name="Heading 3 4 2 5 8" xfId="49267"/>
    <cellStyle name="Heading 3 4 2 5 9" xfId="49268"/>
    <cellStyle name="Heading 3 4 2 6" xfId="49269"/>
    <cellStyle name="Heading 3 4 2 6 10" xfId="49270"/>
    <cellStyle name="Heading 3 4 2 6 11" xfId="49271"/>
    <cellStyle name="Heading 3 4 2 6 12" xfId="49272"/>
    <cellStyle name="Heading 3 4 2 6 13" xfId="49273"/>
    <cellStyle name="Heading 3 4 2 6 14" xfId="49274"/>
    <cellStyle name="Heading 3 4 2 6 15" xfId="49275"/>
    <cellStyle name="Heading 3 4 2 6 16" xfId="49276"/>
    <cellStyle name="Heading 3 4 2 6 2" xfId="49277"/>
    <cellStyle name="Heading 3 4 2 6 3" xfId="49278"/>
    <cellStyle name="Heading 3 4 2 6 4" xfId="49279"/>
    <cellStyle name="Heading 3 4 2 6 5" xfId="49280"/>
    <cellStyle name="Heading 3 4 2 6 6" xfId="49281"/>
    <cellStyle name="Heading 3 4 2 6 7" xfId="49282"/>
    <cellStyle name="Heading 3 4 2 6 8" xfId="49283"/>
    <cellStyle name="Heading 3 4 2 6 9" xfId="49284"/>
    <cellStyle name="Heading 3 4 2 7" xfId="49285"/>
    <cellStyle name="Heading 3 4 2 7 10" xfId="49286"/>
    <cellStyle name="Heading 3 4 2 7 11" xfId="49287"/>
    <cellStyle name="Heading 3 4 2 7 12" xfId="49288"/>
    <cellStyle name="Heading 3 4 2 7 13" xfId="49289"/>
    <cellStyle name="Heading 3 4 2 7 14" xfId="49290"/>
    <cellStyle name="Heading 3 4 2 7 15" xfId="49291"/>
    <cellStyle name="Heading 3 4 2 7 16" xfId="49292"/>
    <cellStyle name="Heading 3 4 2 7 2" xfId="49293"/>
    <cellStyle name="Heading 3 4 2 7 3" xfId="49294"/>
    <cellStyle name="Heading 3 4 2 7 4" xfId="49295"/>
    <cellStyle name="Heading 3 4 2 7 5" xfId="49296"/>
    <cellStyle name="Heading 3 4 2 7 6" xfId="49297"/>
    <cellStyle name="Heading 3 4 2 7 7" xfId="49298"/>
    <cellStyle name="Heading 3 4 2 7 8" xfId="49299"/>
    <cellStyle name="Heading 3 4 2 7 9" xfId="49300"/>
    <cellStyle name="Heading 3 4 2 8" xfId="49301"/>
    <cellStyle name="Heading 3 4 2 8 10" xfId="49302"/>
    <cellStyle name="Heading 3 4 2 8 11" xfId="49303"/>
    <cellStyle name="Heading 3 4 2 8 12" xfId="49304"/>
    <cellStyle name="Heading 3 4 2 8 13" xfId="49305"/>
    <cellStyle name="Heading 3 4 2 8 14" xfId="49306"/>
    <cellStyle name="Heading 3 4 2 8 15" xfId="49307"/>
    <cellStyle name="Heading 3 4 2 8 16" xfId="49308"/>
    <cellStyle name="Heading 3 4 2 8 2" xfId="49309"/>
    <cellStyle name="Heading 3 4 2 8 3" xfId="49310"/>
    <cellStyle name="Heading 3 4 2 8 4" xfId="49311"/>
    <cellStyle name="Heading 3 4 2 8 5" xfId="49312"/>
    <cellStyle name="Heading 3 4 2 8 6" xfId="49313"/>
    <cellStyle name="Heading 3 4 2 8 7" xfId="49314"/>
    <cellStyle name="Heading 3 4 2 8 8" xfId="49315"/>
    <cellStyle name="Heading 3 4 2 8 9" xfId="49316"/>
    <cellStyle name="Heading 3 4 2 9" xfId="49317"/>
    <cellStyle name="Heading 3 4 3" xfId="49318"/>
    <cellStyle name="Heading 3 4 3 10" xfId="49319"/>
    <cellStyle name="Heading 3 4 3 11" xfId="49320"/>
    <cellStyle name="Heading 3 4 3 12" xfId="49321"/>
    <cellStyle name="Heading 3 4 3 13" xfId="49322"/>
    <cellStyle name="Heading 3 4 3 14" xfId="49323"/>
    <cellStyle name="Heading 3 4 3 15" xfId="49324"/>
    <cellStyle name="Heading 3 4 3 16" xfId="49325"/>
    <cellStyle name="Heading 3 4 3 2" xfId="49326"/>
    <cellStyle name="Heading 3 4 3 3" xfId="49327"/>
    <cellStyle name="Heading 3 4 3 4" xfId="49328"/>
    <cellStyle name="Heading 3 4 3 5" xfId="49329"/>
    <cellStyle name="Heading 3 4 3 6" xfId="49330"/>
    <cellStyle name="Heading 3 4 3 7" xfId="49331"/>
    <cellStyle name="Heading 3 4 3 8" xfId="49332"/>
    <cellStyle name="Heading 3 4 3 9" xfId="49333"/>
    <cellStyle name="Heading 3 5" xfId="724"/>
    <cellStyle name="Heading 3 5 2" xfId="49334"/>
    <cellStyle name="Heading 3 5 2 10" xfId="49335"/>
    <cellStyle name="Heading 3 5 2 11" xfId="49336"/>
    <cellStyle name="Heading 3 5 2 12" xfId="49337"/>
    <cellStyle name="Heading 3 5 2 13" xfId="49338"/>
    <cellStyle name="Heading 3 5 2 14" xfId="49339"/>
    <cellStyle name="Heading 3 5 2 15" xfId="49340"/>
    <cellStyle name="Heading 3 5 2 16" xfId="49341"/>
    <cellStyle name="Heading 3 5 2 17" xfId="49342"/>
    <cellStyle name="Heading 3 5 2 18" xfId="49343"/>
    <cellStyle name="Heading 3 5 2 19" xfId="49344"/>
    <cellStyle name="Heading 3 5 2 2" xfId="49345"/>
    <cellStyle name="Heading 3 5 2 2 10" xfId="49346"/>
    <cellStyle name="Heading 3 5 2 2 11" xfId="49347"/>
    <cellStyle name="Heading 3 5 2 2 12" xfId="49348"/>
    <cellStyle name="Heading 3 5 2 2 13" xfId="49349"/>
    <cellStyle name="Heading 3 5 2 2 14" xfId="49350"/>
    <cellStyle name="Heading 3 5 2 2 15" xfId="49351"/>
    <cellStyle name="Heading 3 5 2 2 16" xfId="49352"/>
    <cellStyle name="Heading 3 5 2 2 2" xfId="49353"/>
    <cellStyle name="Heading 3 5 2 2 3" xfId="49354"/>
    <cellStyle name="Heading 3 5 2 2 4" xfId="49355"/>
    <cellStyle name="Heading 3 5 2 2 5" xfId="49356"/>
    <cellStyle name="Heading 3 5 2 2 6" xfId="49357"/>
    <cellStyle name="Heading 3 5 2 2 7" xfId="49358"/>
    <cellStyle name="Heading 3 5 2 2 8" xfId="49359"/>
    <cellStyle name="Heading 3 5 2 2 9" xfId="49360"/>
    <cellStyle name="Heading 3 5 2 20" xfId="49361"/>
    <cellStyle name="Heading 3 5 2 21" xfId="49362"/>
    <cellStyle name="Heading 3 5 2 22" xfId="49363"/>
    <cellStyle name="Heading 3 5 2 23" xfId="49364"/>
    <cellStyle name="Heading 3 5 2 3" xfId="49365"/>
    <cellStyle name="Heading 3 5 2 3 10" xfId="49366"/>
    <cellStyle name="Heading 3 5 2 3 11" xfId="49367"/>
    <cellStyle name="Heading 3 5 2 3 12" xfId="49368"/>
    <cellStyle name="Heading 3 5 2 3 13" xfId="49369"/>
    <cellStyle name="Heading 3 5 2 3 14" xfId="49370"/>
    <cellStyle name="Heading 3 5 2 3 15" xfId="49371"/>
    <cellStyle name="Heading 3 5 2 3 16" xfId="49372"/>
    <cellStyle name="Heading 3 5 2 3 2" xfId="49373"/>
    <cellStyle name="Heading 3 5 2 3 3" xfId="49374"/>
    <cellStyle name="Heading 3 5 2 3 4" xfId="49375"/>
    <cellStyle name="Heading 3 5 2 3 5" xfId="49376"/>
    <cellStyle name="Heading 3 5 2 3 6" xfId="49377"/>
    <cellStyle name="Heading 3 5 2 3 7" xfId="49378"/>
    <cellStyle name="Heading 3 5 2 3 8" xfId="49379"/>
    <cellStyle name="Heading 3 5 2 3 9" xfId="49380"/>
    <cellStyle name="Heading 3 5 2 4" xfId="49381"/>
    <cellStyle name="Heading 3 5 2 4 10" xfId="49382"/>
    <cellStyle name="Heading 3 5 2 4 11" xfId="49383"/>
    <cellStyle name="Heading 3 5 2 4 12" xfId="49384"/>
    <cellStyle name="Heading 3 5 2 4 13" xfId="49385"/>
    <cellStyle name="Heading 3 5 2 4 14" xfId="49386"/>
    <cellStyle name="Heading 3 5 2 4 15" xfId="49387"/>
    <cellStyle name="Heading 3 5 2 4 16" xfId="49388"/>
    <cellStyle name="Heading 3 5 2 4 2" xfId="49389"/>
    <cellStyle name="Heading 3 5 2 4 3" xfId="49390"/>
    <cellStyle name="Heading 3 5 2 4 4" xfId="49391"/>
    <cellStyle name="Heading 3 5 2 4 5" xfId="49392"/>
    <cellStyle name="Heading 3 5 2 4 6" xfId="49393"/>
    <cellStyle name="Heading 3 5 2 4 7" xfId="49394"/>
    <cellStyle name="Heading 3 5 2 4 8" xfId="49395"/>
    <cellStyle name="Heading 3 5 2 4 9" xfId="49396"/>
    <cellStyle name="Heading 3 5 2 5" xfId="49397"/>
    <cellStyle name="Heading 3 5 2 5 10" xfId="49398"/>
    <cellStyle name="Heading 3 5 2 5 11" xfId="49399"/>
    <cellStyle name="Heading 3 5 2 5 12" xfId="49400"/>
    <cellStyle name="Heading 3 5 2 5 13" xfId="49401"/>
    <cellStyle name="Heading 3 5 2 5 14" xfId="49402"/>
    <cellStyle name="Heading 3 5 2 5 15" xfId="49403"/>
    <cellStyle name="Heading 3 5 2 5 16" xfId="49404"/>
    <cellStyle name="Heading 3 5 2 5 2" xfId="49405"/>
    <cellStyle name="Heading 3 5 2 5 3" xfId="49406"/>
    <cellStyle name="Heading 3 5 2 5 4" xfId="49407"/>
    <cellStyle name="Heading 3 5 2 5 5" xfId="49408"/>
    <cellStyle name="Heading 3 5 2 5 6" xfId="49409"/>
    <cellStyle name="Heading 3 5 2 5 7" xfId="49410"/>
    <cellStyle name="Heading 3 5 2 5 8" xfId="49411"/>
    <cellStyle name="Heading 3 5 2 5 9" xfId="49412"/>
    <cellStyle name="Heading 3 5 2 6" xfId="49413"/>
    <cellStyle name="Heading 3 5 2 6 10" xfId="49414"/>
    <cellStyle name="Heading 3 5 2 6 11" xfId="49415"/>
    <cellStyle name="Heading 3 5 2 6 12" xfId="49416"/>
    <cellStyle name="Heading 3 5 2 6 13" xfId="49417"/>
    <cellStyle name="Heading 3 5 2 6 14" xfId="49418"/>
    <cellStyle name="Heading 3 5 2 6 15" xfId="49419"/>
    <cellStyle name="Heading 3 5 2 6 16" xfId="49420"/>
    <cellStyle name="Heading 3 5 2 6 2" xfId="49421"/>
    <cellStyle name="Heading 3 5 2 6 3" xfId="49422"/>
    <cellStyle name="Heading 3 5 2 6 4" xfId="49423"/>
    <cellStyle name="Heading 3 5 2 6 5" xfId="49424"/>
    <cellStyle name="Heading 3 5 2 6 6" xfId="49425"/>
    <cellStyle name="Heading 3 5 2 6 7" xfId="49426"/>
    <cellStyle name="Heading 3 5 2 6 8" xfId="49427"/>
    <cellStyle name="Heading 3 5 2 6 9" xfId="49428"/>
    <cellStyle name="Heading 3 5 2 7" xfId="49429"/>
    <cellStyle name="Heading 3 5 2 7 10" xfId="49430"/>
    <cellStyle name="Heading 3 5 2 7 11" xfId="49431"/>
    <cellStyle name="Heading 3 5 2 7 12" xfId="49432"/>
    <cellStyle name="Heading 3 5 2 7 13" xfId="49433"/>
    <cellStyle name="Heading 3 5 2 7 14" xfId="49434"/>
    <cellStyle name="Heading 3 5 2 7 15" xfId="49435"/>
    <cellStyle name="Heading 3 5 2 7 16" xfId="49436"/>
    <cellStyle name="Heading 3 5 2 7 2" xfId="49437"/>
    <cellStyle name="Heading 3 5 2 7 3" xfId="49438"/>
    <cellStyle name="Heading 3 5 2 7 4" xfId="49439"/>
    <cellStyle name="Heading 3 5 2 7 5" xfId="49440"/>
    <cellStyle name="Heading 3 5 2 7 6" xfId="49441"/>
    <cellStyle name="Heading 3 5 2 7 7" xfId="49442"/>
    <cellStyle name="Heading 3 5 2 7 8" xfId="49443"/>
    <cellStyle name="Heading 3 5 2 7 9" xfId="49444"/>
    <cellStyle name="Heading 3 5 2 8" xfId="49445"/>
    <cellStyle name="Heading 3 5 2 8 10" xfId="49446"/>
    <cellStyle name="Heading 3 5 2 8 11" xfId="49447"/>
    <cellStyle name="Heading 3 5 2 8 12" xfId="49448"/>
    <cellStyle name="Heading 3 5 2 8 13" xfId="49449"/>
    <cellStyle name="Heading 3 5 2 8 14" xfId="49450"/>
    <cellStyle name="Heading 3 5 2 8 15" xfId="49451"/>
    <cellStyle name="Heading 3 5 2 8 16" xfId="49452"/>
    <cellStyle name="Heading 3 5 2 8 2" xfId="49453"/>
    <cellStyle name="Heading 3 5 2 8 3" xfId="49454"/>
    <cellStyle name="Heading 3 5 2 8 4" xfId="49455"/>
    <cellStyle name="Heading 3 5 2 8 5" xfId="49456"/>
    <cellStyle name="Heading 3 5 2 8 6" xfId="49457"/>
    <cellStyle name="Heading 3 5 2 8 7" xfId="49458"/>
    <cellStyle name="Heading 3 5 2 8 8" xfId="49459"/>
    <cellStyle name="Heading 3 5 2 8 9" xfId="49460"/>
    <cellStyle name="Heading 3 5 2 9" xfId="49461"/>
    <cellStyle name="Heading 3 5 3" xfId="49462"/>
    <cellStyle name="Heading 3 5 3 10" xfId="49463"/>
    <cellStyle name="Heading 3 5 3 11" xfId="49464"/>
    <cellStyle name="Heading 3 5 3 12" xfId="49465"/>
    <cellStyle name="Heading 3 5 3 13" xfId="49466"/>
    <cellStyle name="Heading 3 5 3 14" xfId="49467"/>
    <cellStyle name="Heading 3 5 3 15" xfId="49468"/>
    <cellStyle name="Heading 3 5 3 16" xfId="49469"/>
    <cellStyle name="Heading 3 5 3 2" xfId="49470"/>
    <cellStyle name="Heading 3 5 3 3" xfId="49471"/>
    <cellStyle name="Heading 3 5 3 4" xfId="49472"/>
    <cellStyle name="Heading 3 5 3 5" xfId="49473"/>
    <cellStyle name="Heading 3 5 3 6" xfId="49474"/>
    <cellStyle name="Heading 3 5 3 7" xfId="49475"/>
    <cellStyle name="Heading 3 5 3 8" xfId="49476"/>
    <cellStyle name="Heading 3 5 3 9" xfId="49477"/>
    <cellStyle name="Heading 3 6" xfId="725"/>
    <cellStyle name="Heading 3 6 2" xfId="49478"/>
    <cellStyle name="Heading 3 6 2 10" xfId="49479"/>
    <cellStyle name="Heading 3 6 2 11" xfId="49480"/>
    <cellStyle name="Heading 3 6 2 12" xfId="49481"/>
    <cellStyle name="Heading 3 6 2 13" xfId="49482"/>
    <cellStyle name="Heading 3 6 2 14" xfId="49483"/>
    <cellStyle name="Heading 3 6 2 15" xfId="49484"/>
    <cellStyle name="Heading 3 6 2 16" xfId="49485"/>
    <cellStyle name="Heading 3 6 2 17" xfId="49486"/>
    <cellStyle name="Heading 3 6 2 18" xfId="49487"/>
    <cellStyle name="Heading 3 6 2 19" xfId="49488"/>
    <cellStyle name="Heading 3 6 2 2" xfId="49489"/>
    <cellStyle name="Heading 3 6 2 2 10" xfId="49490"/>
    <cellStyle name="Heading 3 6 2 2 11" xfId="49491"/>
    <cellStyle name="Heading 3 6 2 2 12" xfId="49492"/>
    <cellStyle name="Heading 3 6 2 2 13" xfId="49493"/>
    <cellStyle name="Heading 3 6 2 2 14" xfId="49494"/>
    <cellStyle name="Heading 3 6 2 2 15" xfId="49495"/>
    <cellStyle name="Heading 3 6 2 2 16" xfId="49496"/>
    <cellStyle name="Heading 3 6 2 2 2" xfId="49497"/>
    <cellStyle name="Heading 3 6 2 2 3" xfId="49498"/>
    <cellStyle name="Heading 3 6 2 2 4" xfId="49499"/>
    <cellStyle name="Heading 3 6 2 2 5" xfId="49500"/>
    <cellStyle name="Heading 3 6 2 2 6" xfId="49501"/>
    <cellStyle name="Heading 3 6 2 2 7" xfId="49502"/>
    <cellStyle name="Heading 3 6 2 2 8" xfId="49503"/>
    <cellStyle name="Heading 3 6 2 2 9" xfId="49504"/>
    <cellStyle name="Heading 3 6 2 20" xfId="49505"/>
    <cellStyle name="Heading 3 6 2 21" xfId="49506"/>
    <cellStyle name="Heading 3 6 2 22" xfId="49507"/>
    <cellStyle name="Heading 3 6 2 23" xfId="49508"/>
    <cellStyle name="Heading 3 6 2 3" xfId="49509"/>
    <cellStyle name="Heading 3 6 2 3 10" xfId="49510"/>
    <cellStyle name="Heading 3 6 2 3 11" xfId="49511"/>
    <cellStyle name="Heading 3 6 2 3 12" xfId="49512"/>
    <cellStyle name="Heading 3 6 2 3 13" xfId="49513"/>
    <cellStyle name="Heading 3 6 2 3 14" xfId="49514"/>
    <cellStyle name="Heading 3 6 2 3 15" xfId="49515"/>
    <cellStyle name="Heading 3 6 2 3 16" xfId="49516"/>
    <cellStyle name="Heading 3 6 2 3 2" xfId="49517"/>
    <cellStyle name="Heading 3 6 2 3 3" xfId="49518"/>
    <cellStyle name="Heading 3 6 2 3 4" xfId="49519"/>
    <cellStyle name="Heading 3 6 2 3 5" xfId="49520"/>
    <cellStyle name="Heading 3 6 2 3 6" xfId="49521"/>
    <cellStyle name="Heading 3 6 2 3 7" xfId="49522"/>
    <cellStyle name="Heading 3 6 2 3 8" xfId="49523"/>
    <cellStyle name="Heading 3 6 2 3 9" xfId="49524"/>
    <cellStyle name="Heading 3 6 2 4" xfId="49525"/>
    <cellStyle name="Heading 3 6 2 4 10" xfId="49526"/>
    <cellStyle name="Heading 3 6 2 4 11" xfId="49527"/>
    <cellStyle name="Heading 3 6 2 4 12" xfId="49528"/>
    <cellStyle name="Heading 3 6 2 4 13" xfId="49529"/>
    <cellStyle name="Heading 3 6 2 4 14" xfId="49530"/>
    <cellStyle name="Heading 3 6 2 4 15" xfId="49531"/>
    <cellStyle name="Heading 3 6 2 4 16" xfId="49532"/>
    <cellStyle name="Heading 3 6 2 4 2" xfId="49533"/>
    <cellStyle name="Heading 3 6 2 4 3" xfId="49534"/>
    <cellStyle name="Heading 3 6 2 4 4" xfId="49535"/>
    <cellStyle name="Heading 3 6 2 4 5" xfId="49536"/>
    <cellStyle name="Heading 3 6 2 4 6" xfId="49537"/>
    <cellStyle name="Heading 3 6 2 4 7" xfId="49538"/>
    <cellStyle name="Heading 3 6 2 4 8" xfId="49539"/>
    <cellStyle name="Heading 3 6 2 4 9" xfId="49540"/>
    <cellStyle name="Heading 3 6 2 5" xfId="49541"/>
    <cellStyle name="Heading 3 6 2 5 10" xfId="49542"/>
    <cellStyle name="Heading 3 6 2 5 11" xfId="49543"/>
    <cellStyle name="Heading 3 6 2 5 12" xfId="49544"/>
    <cellStyle name="Heading 3 6 2 5 13" xfId="49545"/>
    <cellStyle name="Heading 3 6 2 5 14" xfId="49546"/>
    <cellStyle name="Heading 3 6 2 5 15" xfId="49547"/>
    <cellStyle name="Heading 3 6 2 5 16" xfId="49548"/>
    <cellStyle name="Heading 3 6 2 5 2" xfId="49549"/>
    <cellStyle name="Heading 3 6 2 5 3" xfId="49550"/>
    <cellStyle name="Heading 3 6 2 5 4" xfId="49551"/>
    <cellStyle name="Heading 3 6 2 5 5" xfId="49552"/>
    <cellStyle name="Heading 3 6 2 5 6" xfId="49553"/>
    <cellStyle name="Heading 3 6 2 5 7" xfId="49554"/>
    <cellStyle name="Heading 3 6 2 5 8" xfId="49555"/>
    <cellStyle name="Heading 3 6 2 5 9" xfId="49556"/>
    <cellStyle name="Heading 3 6 2 6" xfId="49557"/>
    <cellStyle name="Heading 3 6 2 6 10" xfId="49558"/>
    <cellStyle name="Heading 3 6 2 6 11" xfId="49559"/>
    <cellStyle name="Heading 3 6 2 6 12" xfId="49560"/>
    <cellStyle name="Heading 3 6 2 6 13" xfId="49561"/>
    <cellStyle name="Heading 3 6 2 6 14" xfId="49562"/>
    <cellStyle name="Heading 3 6 2 6 15" xfId="49563"/>
    <cellStyle name="Heading 3 6 2 6 16" xfId="49564"/>
    <cellStyle name="Heading 3 6 2 6 2" xfId="49565"/>
    <cellStyle name="Heading 3 6 2 6 3" xfId="49566"/>
    <cellStyle name="Heading 3 6 2 6 4" xfId="49567"/>
    <cellStyle name="Heading 3 6 2 6 5" xfId="49568"/>
    <cellStyle name="Heading 3 6 2 6 6" xfId="49569"/>
    <cellStyle name="Heading 3 6 2 6 7" xfId="49570"/>
    <cellStyle name="Heading 3 6 2 6 8" xfId="49571"/>
    <cellStyle name="Heading 3 6 2 6 9" xfId="49572"/>
    <cellStyle name="Heading 3 6 2 7" xfId="49573"/>
    <cellStyle name="Heading 3 6 2 7 10" xfId="49574"/>
    <cellStyle name="Heading 3 6 2 7 11" xfId="49575"/>
    <cellStyle name="Heading 3 6 2 7 12" xfId="49576"/>
    <cellStyle name="Heading 3 6 2 7 13" xfId="49577"/>
    <cellStyle name="Heading 3 6 2 7 14" xfId="49578"/>
    <cellStyle name="Heading 3 6 2 7 15" xfId="49579"/>
    <cellStyle name="Heading 3 6 2 7 16" xfId="49580"/>
    <cellStyle name="Heading 3 6 2 7 2" xfId="49581"/>
    <cellStyle name="Heading 3 6 2 7 3" xfId="49582"/>
    <cellStyle name="Heading 3 6 2 7 4" xfId="49583"/>
    <cellStyle name="Heading 3 6 2 7 5" xfId="49584"/>
    <cellStyle name="Heading 3 6 2 7 6" xfId="49585"/>
    <cellStyle name="Heading 3 6 2 7 7" xfId="49586"/>
    <cellStyle name="Heading 3 6 2 7 8" xfId="49587"/>
    <cellStyle name="Heading 3 6 2 7 9" xfId="49588"/>
    <cellStyle name="Heading 3 6 2 8" xfId="49589"/>
    <cellStyle name="Heading 3 6 2 8 10" xfId="49590"/>
    <cellStyle name="Heading 3 6 2 8 11" xfId="49591"/>
    <cellStyle name="Heading 3 6 2 8 12" xfId="49592"/>
    <cellStyle name="Heading 3 6 2 8 13" xfId="49593"/>
    <cellStyle name="Heading 3 6 2 8 14" xfId="49594"/>
    <cellStyle name="Heading 3 6 2 8 15" xfId="49595"/>
    <cellStyle name="Heading 3 6 2 8 16" xfId="49596"/>
    <cellStyle name="Heading 3 6 2 8 2" xfId="49597"/>
    <cellStyle name="Heading 3 6 2 8 3" xfId="49598"/>
    <cellStyle name="Heading 3 6 2 8 4" xfId="49599"/>
    <cellStyle name="Heading 3 6 2 8 5" xfId="49600"/>
    <cellStyle name="Heading 3 6 2 8 6" xfId="49601"/>
    <cellStyle name="Heading 3 6 2 8 7" xfId="49602"/>
    <cellStyle name="Heading 3 6 2 8 8" xfId="49603"/>
    <cellStyle name="Heading 3 6 2 8 9" xfId="49604"/>
    <cellStyle name="Heading 3 6 2 9" xfId="49605"/>
    <cellStyle name="Heading 3 6 3" xfId="49606"/>
    <cellStyle name="Heading 3 6 3 10" xfId="49607"/>
    <cellStyle name="Heading 3 6 3 11" xfId="49608"/>
    <cellStyle name="Heading 3 6 3 12" xfId="49609"/>
    <cellStyle name="Heading 3 6 3 13" xfId="49610"/>
    <cellStyle name="Heading 3 6 3 14" xfId="49611"/>
    <cellStyle name="Heading 3 6 3 15" xfId="49612"/>
    <cellStyle name="Heading 3 6 3 16" xfId="49613"/>
    <cellStyle name="Heading 3 6 3 2" xfId="49614"/>
    <cellStyle name="Heading 3 6 3 3" xfId="49615"/>
    <cellStyle name="Heading 3 6 3 4" xfId="49616"/>
    <cellStyle name="Heading 3 6 3 5" xfId="49617"/>
    <cellStyle name="Heading 3 6 3 6" xfId="49618"/>
    <cellStyle name="Heading 3 6 3 7" xfId="49619"/>
    <cellStyle name="Heading 3 6 3 8" xfId="49620"/>
    <cellStyle name="Heading 3 6 3 9" xfId="49621"/>
    <cellStyle name="Heading 3 7" xfId="726"/>
    <cellStyle name="Heading 3 7 2" xfId="49622"/>
    <cellStyle name="Heading 3 7 2 10" xfId="49623"/>
    <cellStyle name="Heading 3 7 2 11" xfId="49624"/>
    <cellStyle name="Heading 3 7 2 12" xfId="49625"/>
    <cellStyle name="Heading 3 7 2 13" xfId="49626"/>
    <cellStyle name="Heading 3 7 2 14" xfId="49627"/>
    <cellStyle name="Heading 3 7 2 15" xfId="49628"/>
    <cellStyle name="Heading 3 7 2 16" xfId="49629"/>
    <cellStyle name="Heading 3 7 2 17" xfId="49630"/>
    <cellStyle name="Heading 3 7 2 18" xfId="49631"/>
    <cellStyle name="Heading 3 7 2 19" xfId="49632"/>
    <cellStyle name="Heading 3 7 2 2" xfId="49633"/>
    <cellStyle name="Heading 3 7 2 2 10" xfId="49634"/>
    <cellStyle name="Heading 3 7 2 2 11" xfId="49635"/>
    <cellStyle name="Heading 3 7 2 2 12" xfId="49636"/>
    <cellStyle name="Heading 3 7 2 2 13" xfId="49637"/>
    <cellStyle name="Heading 3 7 2 2 14" xfId="49638"/>
    <cellStyle name="Heading 3 7 2 2 15" xfId="49639"/>
    <cellStyle name="Heading 3 7 2 2 16" xfId="49640"/>
    <cellStyle name="Heading 3 7 2 2 2" xfId="49641"/>
    <cellStyle name="Heading 3 7 2 2 3" xfId="49642"/>
    <cellStyle name="Heading 3 7 2 2 4" xfId="49643"/>
    <cellStyle name="Heading 3 7 2 2 5" xfId="49644"/>
    <cellStyle name="Heading 3 7 2 2 6" xfId="49645"/>
    <cellStyle name="Heading 3 7 2 2 7" xfId="49646"/>
    <cellStyle name="Heading 3 7 2 2 8" xfId="49647"/>
    <cellStyle name="Heading 3 7 2 2 9" xfId="49648"/>
    <cellStyle name="Heading 3 7 2 20" xfId="49649"/>
    <cellStyle name="Heading 3 7 2 21" xfId="49650"/>
    <cellStyle name="Heading 3 7 2 22" xfId="49651"/>
    <cellStyle name="Heading 3 7 2 23" xfId="49652"/>
    <cellStyle name="Heading 3 7 2 3" xfId="49653"/>
    <cellStyle name="Heading 3 7 2 3 10" xfId="49654"/>
    <cellStyle name="Heading 3 7 2 3 11" xfId="49655"/>
    <cellStyle name="Heading 3 7 2 3 12" xfId="49656"/>
    <cellStyle name="Heading 3 7 2 3 13" xfId="49657"/>
    <cellStyle name="Heading 3 7 2 3 14" xfId="49658"/>
    <cellStyle name="Heading 3 7 2 3 15" xfId="49659"/>
    <cellStyle name="Heading 3 7 2 3 16" xfId="49660"/>
    <cellStyle name="Heading 3 7 2 3 2" xfId="49661"/>
    <cellStyle name="Heading 3 7 2 3 3" xfId="49662"/>
    <cellStyle name="Heading 3 7 2 3 4" xfId="49663"/>
    <cellStyle name="Heading 3 7 2 3 5" xfId="49664"/>
    <cellStyle name="Heading 3 7 2 3 6" xfId="49665"/>
    <cellStyle name="Heading 3 7 2 3 7" xfId="49666"/>
    <cellStyle name="Heading 3 7 2 3 8" xfId="49667"/>
    <cellStyle name="Heading 3 7 2 3 9" xfId="49668"/>
    <cellStyle name="Heading 3 7 2 4" xfId="49669"/>
    <cellStyle name="Heading 3 7 2 4 10" xfId="49670"/>
    <cellStyle name="Heading 3 7 2 4 11" xfId="49671"/>
    <cellStyle name="Heading 3 7 2 4 12" xfId="49672"/>
    <cellStyle name="Heading 3 7 2 4 13" xfId="49673"/>
    <cellStyle name="Heading 3 7 2 4 14" xfId="49674"/>
    <cellStyle name="Heading 3 7 2 4 15" xfId="49675"/>
    <cellStyle name="Heading 3 7 2 4 16" xfId="49676"/>
    <cellStyle name="Heading 3 7 2 4 2" xfId="49677"/>
    <cellStyle name="Heading 3 7 2 4 3" xfId="49678"/>
    <cellStyle name="Heading 3 7 2 4 4" xfId="49679"/>
    <cellStyle name="Heading 3 7 2 4 5" xfId="49680"/>
    <cellStyle name="Heading 3 7 2 4 6" xfId="49681"/>
    <cellStyle name="Heading 3 7 2 4 7" xfId="49682"/>
    <cellStyle name="Heading 3 7 2 4 8" xfId="49683"/>
    <cellStyle name="Heading 3 7 2 4 9" xfId="49684"/>
    <cellStyle name="Heading 3 7 2 5" xfId="49685"/>
    <cellStyle name="Heading 3 7 2 5 10" xfId="49686"/>
    <cellStyle name="Heading 3 7 2 5 11" xfId="49687"/>
    <cellStyle name="Heading 3 7 2 5 12" xfId="49688"/>
    <cellStyle name="Heading 3 7 2 5 13" xfId="49689"/>
    <cellStyle name="Heading 3 7 2 5 14" xfId="49690"/>
    <cellStyle name="Heading 3 7 2 5 15" xfId="49691"/>
    <cellStyle name="Heading 3 7 2 5 16" xfId="49692"/>
    <cellStyle name="Heading 3 7 2 5 2" xfId="49693"/>
    <cellStyle name="Heading 3 7 2 5 3" xfId="49694"/>
    <cellStyle name="Heading 3 7 2 5 4" xfId="49695"/>
    <cellStyle name="Heading 3 7 2 5 5" xfId="49696"/>
    <cellStyle name="Heading 3 7 2 5 6" xfId="49697"/>
    <cellStyle name="Heading 3 7 2 5 7" xfId="49698"/>
    <cellStyle name="Heading 3 7 2 5 8" xfId="49699"/>
    <cellStyle name="Heading 3 7 2 5 9" xfId="49700"/>
    <cellStyle name="Heading 3 7 2 6" xfId="49701"/>
    <cellStyle name="Heading 3 7 2 6 10" xfId="49702"/>
    <cellStyle name="Heading 3 7 2 6 11" xfId="49703"/>
    <cellStyle name="Heading 3 7 2 6 12" xfId="49704"/>
    <cellStyle name="Heading 3 7 2 6 13" xfId="49705"/>
    <cellStyle name="Heading 3 7 2 6 14" xfId="49706"/>
    <cellStyle name="Heading 3 7 2 6 15" xfId="49707"/>
    <cellStyle name="Heading 3 7 2 6 16" xfId="49708"/>
    <cellStyle name="Heading 3 7 2 6 2" xfId="49709"/>
    <cellStyle name="Heading 3 7 2 6 3" xfId="49710"/>
    <cellStyle name="Heading 3 7 2 6 4" xfId="49711"/>
    <cellStyle name="Heading 3 7 2 6 5" xfId="49712"/>
    <cellStyle name="Heading 3 7 2 6 6" xfId="49713"/>
    <cellStyle name="Heading 3 7 2 6 7" xfId="49714"/>
    <cellStyle name="Heading 3 7 2 6 8" xfId="49715"/>
    <cellStyle name="Heading 3 7 2 6 9" xfId="49716"/>
    <cellStyle name="Heading 3 7 2 7" xfId="49717"/>
    <cellStyle name="Heading 3 7 2 7 10" xfId="49718"/>
    <cellStyle name="Heading 3 7 2 7 11" xfId="49719"/>
    <cellStyle name="Heading 3 7 2 7 12" xfId="49720"/>
    <cellStyle name="Heading 3 7 2 7 13" xfId="49721"/>
    <cellStyle name="Heading 3 7 2 7 14" xfId="49722"/>
    <cellStyle name="Heading 3 7 2 7 15" xfId="49723"/>
    <cellStyle name="Heading 3 7 2 7 16" xfId="49724"/>
    <cellStyle name="Heading 3 7 2 7 2" xfId="49725"/>
    <cellStyle name="Heading 3 7 2 7 3" xfId="49726"/>
    <cellStyle name="Heading 3 7 2 7 4" xfId="49727"/>
    <cellStyle name="Heading 3 7 2 7 5" xfId="49728"/>
    <cellStyle name="Heading 3 7 2 7 6" xfId="49729"/>
    <cellStyle name="Heading 3 7 2 7 7" xfId="49730"/>
    <cellStyle name="Heading 3 7 2 7 8" xfId="49731"/>
    <cellStyle name="Heading 3 7 2 7 9" xfId="49732"/>
    <cellStyle name="Heading 3 7 2 8" xfId="49733"/>
    <cellStyle name="Heading 3 7 2 8 10" xfId="49734"/>
    <cellStyle name="Heading 3 7 2 8 11" xfId="49735"/>
    <cellStyle name="Heading 3 7 2 8 12" xfId="49736"/>
    <cellStyle name="Heading 3 7 2 8 13" xfId="49737"/>
    <cellStyle name="Heading 3 7 2 8 14" xfId="49738"/>
    <cellStyle name="Heading 3 7 2 8 15" xfId="49739"/>
    <cellStyle name="Heading 3 7 2 8 16" xfId="49740"/>
    <cellStyle name="Heading 3 7 2 8 2" xfId="49741"/>
    <cellStyle name="Heading 3 7 2 8 3" xfId="49742"/>
    <cellStyle name="Heading 3 7 2 8 4" xfId="49743"/>
    <cellStyle name="Heading 3 7 2 8 5" xfId="49744"/>
    <cellStyle name="Heading 3 7 2 8 6" xfId="49745"/>
    <cellStyle name="Heading 3 7 2 8 7" xfId="49746"/>
    <cellStyle name="Heading 3 7 2 8 8" xfId="49747"/>
    <cellStyle name="Heading 3 7 2 8 9" xfId="49748"/>
    <cellStyle name="Heading 3 7 2 9" xfId="49749"/>
    <cellStyle name="Heading 3 7 3" xfId="49750"/>
    <cellStyle name="Heading 3 7 3 10" xfId="49751"/>
    <cellStyle name="Heading 3 7 3 11" xfId="49752"/>
    <cellStyle name="Heading 3 7 3 12" xfId="49753"/>
    <cellStyle name="Heading 3 7 3 13" xfId="49754"/>
    <cellStyle name="Heading 3 7 3 14" xfId="49755"/>
    <cellStyle name="Heading 3 7 3 15" xfId="49756"/>
    <cellStyle name="Heading 3 7 3 16" xfId="49757"/>
    <cellStyle name="Heading 3 7 3 2" xfId="49758"/>
    <cellStyle name="Heading 3 7 3 3" xfId="49759"/>
    <cellStyle name="Heading 3 7 3 4" xfId="49760"/>
    <cellStyle name="Heading 3 7 3 5" xfId="49761"/>
    <cellStyle name="Heading 3 7 3 6" xfId="49762"/>
    <cellStyle name="Heading 3 7 3 7" xfId="49763"/>
    <cellStyle name="Heading 3 7 3 8" xfId="49764"/>
    <cellStyle name="Heading 3 7 3 9" xfId="49765"/>
    <cellStyle name="Heading 3 8" xfId="727"/>
    <cellStyle name="Heading 3 8 2" xfId="49766"/>
    <cellStyle name="Heading 3 8 2 10" xfId="49767"/>
    <cellStyle name="Heading 3 8 2 11" xfId="49768"/>
    <cellStyle name="Heading 3 8 2 12" xfId="49769"/>
    <cellStyle name="Heading 3 8 2 13" xfId="49770"/>
    <cellStyle name="Heading 3 8 2 14" xfId="49771"/>
    <cellStyle name="Heading 3 8 2 15" xfId="49772"/>
    <cellStyle name="Heading 3 8 2 16" xfId="49773"/>
    <cellStyle name="Heading 3 8 2 17" xfId="49774"/>
    <cellStyle name="Heading 3 8 2 18" xfId="49775"/>
    <cellStyle name="Heading 3 8 2 19" xfId="49776"/>
    <cellStyle name="Heading 3 8 2 2" xfId="49777"/>
    <cellStyle name="Heading 3 8 2 2 10" xfId="49778"/>
    <cellStyle name="Heading 3 8 2 2 11" xfId="49779"/>
    <cellStyle name="Heading 3 8 2 2 12" xfId="49780"/>
    <cellStyle name="Heading 3 8 2 2 13" xfId="49781"/>
    <cellStyle name="Heading 3 8 2 2 14" xfId="49782"/>
    <cellStyle name="Heading 3 8 2 2 15" xfId="49783"/>
    <cellStyle name="Heading 3 8 2 2 16" xfId="49784"/>
    <cellStyle name="Heading 3 8 2 2 2" xfId="49785"/>
    <cellStyle name="Heading 3 8 2 2 3" xfId="49786"/>
    <cellStyle name="Heading 3 8 2 2 4" xfId="49787"/>
    <cellStyle name="Heading 3 8 2 2 5" xfId="49788"/>
    <cellStyle name="Heading 3 8 2 2 6" xfId="49789"/>
    <cellStyle name="Heading 3 8 2 2 7" xfId="49790"/>
    <cellStyle name="Heading 3 8 2 2 8" xfId="49791"/>
    <cellStyle name="Heading 3 8 2 2 9" xfId="49792"/>
    <cellStyle name="Heading 3 8 2 20" xfId="49793"/>
    <cellStyle name="Heading 3 8 2 21" xfId="49794"/>
    <cellStyle name="Heading 3 8 2 22" xfId="49795"/>
    <cellStyle name="Heading 3 8 2 23" xfId="49796"/>
    <cellStyle name="Heading 3 8 2 3" xfId="49797"/>
    <cellStyle name="Heading 3 8 2 3 10" xfId="49798"/>
    <cellStyle name="Heading 3 8 2 3 11" xfId="49799"/>
    <cellStyle name="Heading 3 8 2 3 12" xfId="49800"/>
    <cellStyle name="Heading 3 8 2 3 13" xfId="49801"/>
    <cellStyle name="Heading 3 8 2 3 14" xfId="49802"/>
    <cellStyle name="Heading 3 8 2 3 15" xfId="49803"/>
    <cellStyle name="Heading 3 8 2 3 16" xfId="49804"/>
    <cellStyle name="Heading 3 8 2 3 2" xfId="49805"/>
    <cellStyle name="Heading 3 8 2 3 3" xfId="49806"/>
    <cellStyle name="Heading 3 8 2 3 4" xfId="49807"/>
    <cellStyle name="Heading 3 8 2 3 5" xfId="49808"/>
    <cellStyle name="Heading 3 8 2 3 6" xfId="49809"/>
    <cellStyle name="Heading 3 8 2 3 7" xfId="49810"/>
    <cellStyle name="Heading 3 8 2 3 8" xfId="49811"/>
    <cellStyle name="Heading 3 8 2 3 9" xfId="49812"/>
    <cellStyle name="Heading 3 8 2 4" xfId="49813"/>
    <cellStyle name="Heading 3 8 2 4 10" xfId="49814"/>
    <cellStyle name="Heading 3 8 2 4 11" xfId="49815"/>
    <cellStyle name="Heading 3 8 2 4 12" xfId="49816"/>
    <cellStyle name="Heading 3 8 2 4 13" xfId="49817"/>
    <cellStyle name="Heading 3 8 2 4 14" xfId="49818"/>
    <cellStyle name="Heading 3 8 2 4 15" xfId="49819"/>
    <cellStyle name="Heading 3 8 2 4 16" xfId="49820"/>
    <cellStyle name="Heading 3 8 2 4 2" xfId="49821"/>
    <cellStyle name="Heading 3 8 2 4 3" xfId="49822"/>
    <cellStyle name="Heading 3 8 2 4 4" xfId="49823"/>
    <cellStyle name="Heading 3 8 2 4 5" xfId="49824"/>
    <cellStyle name="Heading 3 8 2 4 6" xfId="49825"/>
    <cellStyle name="Heading 3 8 2 4 7" xfId="49826"/>
    <cellStyle name="Heading 3 8 2 4 8" xfId="49827"/>
    <cellStyle name="Heading 3 8 2 4 9" xfId="49828"/>
    <cellStyle name="Heading 3 8 2 5" xfId="49829"/>
    <cellStyle name="Heading 3 8 2 5 10" xfId="49830"/>
    <cellStyle name="Heading 3 8 2 5 11" xfId="49831"/>
    <cellStyle name="Heading 3 8 2 5 12" xfId="49832"/>
    <cellStyle name="Heading 3 8 2 5 13" xfId="49833"/>
    <cellStyle name="Heading 3 8 2 5 14" xfId="49834"/>
    <cellStyle name="Heading 3 8 2 5 15" xfId="49835"/>
    <cellStyle name="Heading 3 8 2 5 16" xfId="49836"/>
    <cellStyle name="Heading 3 8 2 5 2" xfId="49837"/>
    <cellStyle name="Heading 3 8 2 5 3" xfId="49838"/>
    <cellStyle name="Heading 3 8 2 5 4" xfId="49839"/>
    <cellStyle name="Heading 3 8 2 5 5" xfId="49840"/>
    <cellStyle name="Heading 3 8 2 5 6" xfId="49841"/>
    <cellStyle name="Heading 3 8 2 5 7" xfId="49842"/>
    <cellStyle name="Heading 3 8 2 5 8" xfId="49843"/>
    <cellStyle name="Heading 3 8 2 5 9" xfId="49844"/>
    <cellStyle name="Heading 3 8 2 6" xfId="49845"/>
    <cellStyle name="Heading 3 8 2 6 10" xfId="49846"/>
    <cellStyle name="Heading 3 8 2 6 11" xfId="49847"/>
    <cellStyle name="Heading 3 8 2 6 12" xfId="49848"/>
    <cellStyle name="Heading 3 8 2 6 13" xfId="49849"/>
    <cellStyle name="Heading 3 8 2 6 14" xfId="49850"/>
    <cellStyle name="Heading 3 8 2 6 15" xfId="49851"/>
    <cellStyle name="Heading 3 8 2 6 16" xfId="49852"/>
    <cellStyle name="Heading 3 8 2 6 2" xfId="49853"/>
    <cellStyle name="Heading 3 8 2 6 3" xfId="49854"/>
    <cellStyle name="Heading 3 8 2 6 4" xfId="49855"/>
    <cellStyle name="Heading 3 8 2 6 5" xfId="49856"/>
    <cellStyle name="Heading 3 8 2 6 6" xfId="49857"/>
    <cellStyle name="Heading 3 8 2 6 7" xfId="49858"/>
    <cellStyle name="Heading 3 8 2 6 8" xfId="49859"/>
    <cellStyle name="Heading 3 8 2 6 9" xfId="49860"/>
    <cellStyle name="Heading 3 8 2 7" xfId="49861"/>
    <cellStyle name="Heading 3 8 2 7 10" xfId="49862"/>
    <cellStyle name="Heading 3 8 2 7 11" xfId="49863"/>
    <cellStyle name="Heading 3 8 2 7 12" xfId="49864"/>
    <cellStyle name="Heading 3 8 2 7 13" xfId="49865"/>
    <cellStyle name="Heading 3 8 2 7 14" xfId="49866"/>
    <cellStyle name="Heading 3 8 2 7 15" xfId="49867"/>
    <cellStyle name="Heading 3 8 2 7 16" xfId="49868"/>
    <cellStyle name="Heading 3 8 2 7 2" xfId="49869"/>
    <cellStyle name="Heading 3 8 2 7 3" xfId="49870"/>
    <cellStyle name="Heading 3 8 2 7 4" xfId="49871"/>
    <cellStyle name="Heading 3 8 2 7 5" xfId="49872"/>
    <cellStyle name="Heading 3 8 2 7 6" xfId="49873"/>
    <cellStyle name="Heading 3 8 2 7 7" xfId="49874"/>
    <cellStyle name="Heading 3 8 2 7 8" xfId="49875"/>
    <cellStyle name="Heading 3 8 2 7 9" xfId="49876"/>
    <cellStyle name="Heading 3 8 2 8" xfId="49877"/>
    <cellStyle name="Heading 3 8 2 8 10" xfId="49878"/>
    <cellStyle name="Heading 3 8 2 8 11" xfId="49879"/>
    <cellStyle name="Heading 3 8 2 8 12" xfId="49880"/>
    <cellStyle name="Heading 3 8 2 8 13" xfId="49881"/>
    <cellStyle name="Heading 3 8 2 8 14" xfId="49882"/>
    <cellStyle name="Heading 3 8 2 8 15" xfId="49883"/>
    <cellStyle name="Heading 3 8 2 8 16" xfId="49884"/>
    <cellStyle name="Heading 3 8 2 8 2" xfId="49885"/>
    <cellStyle name="Heading 3 8 2 8 3" xfId="49886"/>
    <cellStyle name="Heading 3 8 2 8 4" xfId="49887"/>
    <cellStyle name="Heading 3 8 2 8 5" xfId="49888"/>
    <cellStyle name="Heading 3 8 2 8 6" xfId="49889"/>
    <cellStyle name="Heading 3 8 2 8 7" xfId="49890"/>
    <cellStyle name="Heading 3 8 2 8 8" xfId="49891"/>
    <cellStyle name="Heading 3 8 2 8 9" xfId="49892"/>
    <cellStyle name="Heading 3 8 2 9" xfId="49893"/>
    <cellStyle name="Heading 3 8 3" xfId="49894"/>
    <cellStyle name="Heading 3 8 3 10" xfId="49895"/>
    <cellStyle name="Heading 3 8 3 11" xfId="49896"/>
    <cellStyle name="Heading 3 8 3 12" xfId="49897"/>
    <cellStyle name="Heading 3 8 3 13" xfId="49898"/>
    <cellStyle name="Heading 3 8 3 14" xfId="49899"/>
    <cellStyle name="Heading 3 8 3 15" xfId="49900"/>
    <cellStyle name="Heading 3 8 3 16" xfId="49901"/>
    <cellStyle name="Heading 3 8 3 2" xfId="49902"/>
    <cellStyle name="Heading 3 8 3 3" xfId="49903"/>
    <cellStyle name="Heading 3 8 3 4" xfId="49904"/>
    <cellStyle name="Heading 3 8 3 5" xfId="49905"/>
    <cellStyle name="Heading 3 8 3 6" xfId="49906"/>
    <cellStyle name="Heading 3 8 3 7" xfId="49907"/>
    <cellStyle name="Heading 3 8 3 8" xfId="49908"/>
    <cellStyle name="Heading 3 8 3 9" xfId="49909"/>
    <cellStyle name="Heading 4 2" xfId="728"/>
    <cellStyle name="Heading 4 3" xfId="729"/>
    <cellStyle name="Heading 4 4" xfId="730"/>
    <cellStyle name="Heading 4 5" xfId="731"/>
    <cellStyle name="Heading 4 6" xfId="732"/>
    <cellStyle name="Heading 4 7" xfId="733"/>
    <cellStyle name="Heading 4 8" xfId="734"/>
    <cellStyle name="Hyperlink" xfId="48891" builtinId="8"/>
    <cellStyle name="Hyperlink 2" xfId="14442"/>
    <cellStyle name="Hyperlink 3" xfId="49910"/>
    <cellStyle name="Hyperlink 4" xfId="49911"/>
    <cellStyle name="Input 2" xfId="735"/>
    <cellStyle name="Input 2 10" xfId="736"/>
    <cellStyle name="Input 2 10 10" xfId="737"/>
    <cellStyle name="Input 2 10 10 2" xfId="11579"/>
    <cellStyle name="Input 2 10 10 2 2" xfId="23768"/>
    <cellStyle name="Input 2 10 10 2 2 2" xfId="45056"/>
    <cellStyle name="Input 2 10 10 2 3" xfId="35742"/>
    <cellStyle name="Input 2 10 10 3" xfId="16404"/>
    <cellStyle name="Input 2 10 10 3 2" xfId="40090"/>
    <cellStyle name="Input 2 10 10 4" xfId="28169"/>
    <cellStyle name="Input 2 10 10 5" xfId="30776"/>
    <cellStyle name="Input 2 10 11" xfId="738"/>
    <cellStyle name="Input 2 10 11 2" xfId="11648"/>
    <cellStyle name="Input 2 10 11 2 2" xfId="23825"/>
    <cellStyle name="Input 2 10 11 2 2 2" xfId="45113"/>
    <cellStyle name="Input 2 10 11 2 3" xfId="35799"/>
    <cellStyle name="Input 2 10 11 3" xfId="16405"/>
    <cellStyle name="Input 2 10 11 3 2" xfId="40091"/>
    <cellStyle name="Input 2 10 11 4" xfId="28221"/>
    <cellStyle name="Input 2 10 11 5" xfId="30777"/>
    <cellStyle name="Input 2 10 12" xfId="739"/>
    <cellStyle name="Input 2 10 12 2" xfId="11717"/>
    <cellStyle name="Input 2 10 12 2 2" xfId="23882"/>
    <cellStyle name="Input 2 10 12 2 2 2" xfId="45170"/>
    <cellStyle name="Input 2 10 12 2 3" xfId="35856"/>
    <cellStyle name="Input 2 10 12 3" xfId="16406"/>
    <cellStyle name="Input 2 10 12 3 2" xfId="40092"/>
    <cellStyle name="Input 2 10 12 4" xfId="28271"/>
    <cellStyle name="Input 2 10 12 5" xfId="30778"/>
    <cellStyle name="Input 2 10 13" xfId="740"/>
    <cellStyle name="Input 2 10 13 2" xfId="11787"/>
    <cellStyle name="Input 2 10 13 2 2" xfId="23941"/>
    <cellStyle name="Input 2 10 13 2 2 2" xfId="45229"/>
    <cellStyle name="Input 2 10 13 2 3" xfId="35915"/>
    <cellStyle name="Input 2 10 13 3" xfId="16407"/>
    <cellStyle name="Input 2 10 13 3 2" xfId="40093"/>
    <cellStyle name="Input 2 10 13 4" xfId="28326"/>
    <cellStyle name="Input 2 10 13 5" xfId="30779"/>
    <cellStyle name="Input 2 10 14" xfId="741"/>
    <cellStyle name="Input 2 10 14 2" xfId="11845"/>
    <cellStyle name="Input 2 10 14 2 2" xfId="23992"/>
    <cellStyle name="Input 2 10 14 2 2 2" xfId="45280"/>
    <cellStyle name="Input 2 10 14 2 3" xfId="35966"/>
    <cellStyle name="Input 2 10 14 3" xfId="16408"/>
    <cellStyle name="Input 2 10 14 3 2" xfId="40094"/>
    <cellStyle name="Input 2 10 14 4" xfId="28368"/>
    <cellStyle name="Input 2 10 14 5" xfId="30780"/>
    <cellStyle name="Input 2 10 15" xfId="742"/>
    <cellStyle name="Input 2 10 15 2" xfId="11932"/>
    <cellStyle name="Input 2 10 15 2 2" xfId="24064"/>
    <cellStyle name="Input 2 10 15 2 2 2" xfId="45352"/>
    <cellStyle name="Input 2 10 15 2 3" xfId="36038"/>
    <cellStyle name="Input 2 10 15 3" xfId="16409"/>
    <cellStyle name="Input 2 10 15 3 2" xfId="40095"/>
    <cellStyle name="Input 2 10 15 4" xfId="28433"/>
    <cellStyle name="Input 2 10 15 5" xfId="30781"/>
    <cellStyle name="Input 2 10 16" xfId="743"/>
    <cellStyle name="Input 2 10 16 2" xfId="12009"/>
    <cellStyle name="Input 2 10 16 2 2" xfId="24129"/>
    <cellStyle name="Input 2 10 16 2 2 2" xfId="45417"/>
    <cellStyle name="Input 2 10 16 2 3" xfId="36103"/>
    <cellStyle name="Input 2 10 16 3" xfId="16410"/>
    <cellStyle name="Input 2 10 16 3 2" xfId="40096"/>
    <cellStyle name="Input 2 10 16 4" xfId="28487"/>
    <cellStyle name="Input 2 10 16 5" xfId="30782"/>
    <cellStyle name="Input 2 10 17" xfId="744"/>
    <cellStyle name="Input 2 10 17 2" xfId="12091"/>
    <cellStyle name="Input 2 10 17 2 2" xfId="24198"/>
    <cellStyle name="Input 2 10 17 2 2 2" xfId="45486"/>
    <cellStyle name="Input 2 10 17 2 3" xfId="36172"/>
    <cellStyle name="Input 2 10 17 3" xfId="16411"/>
    <cellStyle name="Input 2 10 17 3 2" xfId="40097"/>
    <cellStyle name="Input 2 10 17 4" xfId="28542"/>
    <cellStyle name="Input 2 10 17 5" xfId="30783"/>
    <cellStyle name="Input 2 10 18" xfId="745"/>
    <cellStyle name="Input 2 10 18 2" xfId="12168"/>
    <cellStyle name="Input 2 10 18 2 2" xfId="24262"/>
    <cellStyle name="Input 2 10 18 2 2 2" xfId="45550"/>
    <cellStyle name="Input 2 10 18 2 3" xfId="36236"/>
    <cellStyle name="Input 2 10 18 3" xfId="16412"/>
    <cellStyle name="Input 2 10 18 3 2" xfId="40098"/>
    <cellStyle name="Input 2 10 18 4" xfId="28596"/>
    <cellStyle name="Input 2 10 18 5" xfId="30784"/>
    <cellStyle name="Input 2 10 19" xfId="746"/>
    <cellStyle name="Input 2 10 19 2" xfId="12241"/>
    <cellStyle name="Input 2 10 19 2 2" xfId="24323"/>
    <cellStyle name="Input 2 10 19 2 2 2" xfId="45611"/>
    <cellStyle name="Input 2 10 19 2 3" xfId="36297"/>
    <cellStyle name="Input 2 10 19 3" xfId="16413"/>
    <cellStyle name="Input 2 10 19 3 2" xfId="40099"/>
    <cellStyle name="Input 2 10 19 4" xfId="28652"/>
    <cellStyle name="Input 2 10 19 5" xfId="30785"/>
    <cellStyle name="Input 2 10 2" xfId="747"/>
    <cellStyle name="Input 2 10 2 2" xfId="9831"/>
    <cellStyle name="Input 2 10 2 2 2" xfId="22036"/>
    <cellStyle name="Input 2 10 2 2 2 2" xfId="43324"/>
    <cellStyle name="Input 2 10 2 2 3" xfId="34010"/>
    <cellStyle name="Input 2 10 2 3" xfId="15235"/>
    <cellStyle name="Input 2 10 2 3 2" xfId="26950"/>
    <cellStyle name="Input 2 10 2 3 2 2" xfId="48238"/>
    <cellStyle name="Input 2 10 2 3 3" xfId="38924"/>
    <cellStyle name="Input 2 10 2 4" xfId="16414"/>
    <cellStyle name="Input 2 10 2 4 2" xfId="40100"/>
    <cellStyle name="Input 2 10 2 5" xfId="27743"/>
    <cellStyle name="Input 2 10 2 6" xfId="30786"/>
    <cellStyle name="Input 2 10 20" xfId="748"/>
    <cellStyle name="Input 2 10 20 2" xfId="12308"/>
    <cellStyle name="Input 2 10 20 2 2" xfId="24378"/>
    <cellStyle name="Input 2 10 20 2 2 2" xfId="45666"/>
    <cellStyle name="Input 2 10 20 2 3" xfId="36352"/>
    <cellStyle name="Input 2 10 20 3" xfId="16415"/>
    <cellStyle name="Input 2 10 20 3 2" xfId="40101"/>
    <cellStyle name="Input 2 10 20 4" xfId="28705"/>
    <cellStyle name="Input 2 10 20 5" xfId="30787"/>
    <cellStyle name="Input 2 10 21" xfId="749"/>
    <cellStyle name="Input 2 10 21 2" xfId="12300"/>
    <cellStyle name="Input 2 10 21 2 2" xfId="24372"/>
    <cellStyle name="Input 2 10 21 2 2 2" xfId="45660"/>
    <cellStyle name="Input 2 10 21 2 3" xfId="36346"/>
    <cellStyle name="Input 2 10 21 3" xfId="16416"/>
    <cellStyle name="Input 2 10 21 3 2" xfId="40102"/>
    <cellStyle name="Input 2 10 21 4" xfId="28699"/>
    <cellStyle name="Input 2 10 21 5" xfId="30788"/>
    <cellStyle name="Input 2 10 22" xfId="750"/>
    <cellStyle name="Input 2 10 22 2" xfId="12482"/>
    <cellStyle name="Input 2 10 22 2 2" xfId="24528"/>
    <cellStyle name="Input 2 10 22 2 2 2" xfId="45816"/>
    <cellStyle name="Input 2 10 22 2 3" xfId="36502"/>
    <cellStyle name="Input 2 10 22 3" xfId="16417"/>
    <cellStyle name="Input 2 10 22 3 2" xfId="40103"/>
    <cellStyle name="Input 2 10 22 4" xfId="28838"/>
    <cellStyle name="Input 2 10 22 5" xfId="30789"/>
    <cellStyle name="Input 2 10 23" xfId="751"/>
    <cellStyle name="Input 2 10 23 2" xfId="12525"/>
    <cellStyle name="Input 2 10 23 2 2" xfId="24563"/>
    <cellStyle name="Input 2 10 23 2 2 2" xfId="45851"/>
    <cellStyle name="Input 2 10 23 2 3" xfId="36537"/>
    <cellStyle name="Input 2 10 23 3" xfId="16418"/>
    <cellStyle name="Input 2 10 23 3 2" xfId="40104"/>
    <cellStyle name="Input 2 10 23 4" xfId="28867"/>
    <cellStyle name="Input 2 10 23 5" xfId="30790"/>
    <cellStyle name="Input 2 10 24" xfId="752"/>
    <cellStyle name="Input 2 10 24 2" xfId="12597"/>
    <cellStyle name="Input 2 10 24 2 2" xfId="24622"/>
    <cellStyle name="Input 2 10 24 2 2 2" xfId="45910"/>
    <cellStyle name="Input 2 10 24 2 3" xfId="36596"/>
    <cellStyle name="Input 2 10 24 3" xfId="16419"/>
    <cellStyle name="Input 2 10 24 3 2" xfId="40105"/>
    <cellStyle name="Input 2 10 24 4" xfId="28921"/>
    <cellStyle name="Input 2 10 24 5" xfId="30791"/>
    <cellStyle name="Input 2 10 25" xfId="753"/>
    <cellStyle name="Input 2 10 25 2" xfId="12677"/>
    <cellStyle name="Input 2 10 25 2 2" xfId="24690"/>
    <cellStyle name="Input 2 10 25 2 2 2" xfId="45978"/>
    <cellStyle name="Input 2 10 25 2 3" xfId="36664"/>
    <cellStyle name="Input 2 10 25 3" xfId="16420"/>
    <cellStyle name="Input 2 10 25 3 2" xfId="40106"/>
    <cellStyle name="Input 2 10 25 4" xfId="28977"/>
    <cellStyle name="Input 2 10 25 5" xfId="30792"/>
    <cellStyle name="Input 2 10 26" xfId="754"/>
    <cellStyle name="Input 2 10 26 2" xfId="12748"/>
    <cellStyle name="Input 2 10 26 2 2" xfId="24749"/>
    <cellStyle name="Input 2 10 26 2 2 2" xfId="46037"/>
    <cellStyle name="Input 2 10 26 2 3" xfId="36723"/>
    <cellStyle name="Input 2 10 26 3" xfId="16421"/>
    <cellStyle name="Input 2 10 26 3 2" xfId="40107"/>
    <cellStyle name="Input 2 10 26 4" xfId="29030"/>
    <cellStyle name="Input 2 10 26 5" xfId="30793"/>
    <cellStyle name="Input 2 10 27" xfId="755"/>
    <cellStyle name="Input 2 10 27 2" xfId="12741"/>
    <cellStyle name="Input 2 10 27 2 2" xfId="24743"/>
    <cellStyle name="Input 2 10 27 2 2 2" xfId="46031"/>
    <cellStyle name="Input 2 10 27 2 3" xfId="36717"/>
    <cellStyle name="Input 2 10 27 3" xfId="16422"/>
    <cellStyle name="Input 2 10 27 3 2" xfId="40108"/>
    <cellStyle name="Input 2 10 27 4" xfId="29024"/>
    <cellStyle name="Input 2 10 27 5" xfId="30794"/>
    <cellStyle name="Input 2 10 28" xfId="756"/>
    <cellStyle name="Input 2 10 28 2" xfId="12929"/>
    <cellStyle name="Input 2 10 28 2 2" xfId="24902"/>
    <cellStyle name="Input 2 10 28 2 2 2" xfId="46190"/>
    <cellStyle name="Input 2 10 28 2 3" xfId="36876"/>
    <cellStyle name="Input 2 10 28 3" xfId="16423"/>
    <cellStyle name="Input 2 10 28 3 2" xfId="40109"/>
    <cellStyle name="Input 2 10 28 4" xfId="29163"/>
    <cellStyle name="Input 2 10 28 5" xfId="30795"/>
    <cellStyle name="Input 2 10 29" xfId="757"/>
    <cellStyle name="Input 2 10 29 2" xfId="12970"/>
    <cellStyle name="Input 2 10 29 2 2" xfId="24936"/>
    <cellStyle name="Input 2 10 29 2 2 2" xfId="46224"/>
    <cellStyle name="Input 2 10 29 2 3" xfId="36910"/>
    <cellStyle name="Input 2 10 29 3" xfId="16424"/>
    <cellStyle name="Input 2 10 29 3 2" xfId="40110"/>
    <cellStyle name="Input 2 10 29 4" xfId="29191"/>
    <cellStyle name="Input 2 10 29 5" xfId="30796"/>
    <cellStyle name="Input 2 10 3" xfId="758"/>
    <cellStyle name="Input 2 10 3 2" xfId="9887"/>
    <cellStyle name="Input 2 10 3 2 2" xfId="22092"/>
    <cellStyle name="Input 2 10 3 2 2 2" xfId="43380"/>
    <cellStyle name="Input 2 10 3 2 3" xfId="34066"/>
    <cellStyle name="Input 2 10 3 3" xfId="15417"/>
    <cellStyle name="Input 2 10 3 3 2" xfId="27132"/>
    <cellStyle name="Input 2 10 3 3 2 2" xfId="48420"/>
    <cellStyle name="Input 2 10 3 3 3" xfId="39106"/>
    <cellStyle name="Input 2 10 3 4" xfId="16425"/>
    <cellStyle name="Input 2 10 3 4 2" xfId="40111"/>
    <cellStyle name="Input 2 10 3 5" xfId="27840"/>
    <cellStyle name="Input 2 10 3 6" xfId="30797"/>
    <cellStyle name="Input 2 10 30" xfId="759"/>
    <cellStyle name="Input 2 10 30 2" xfId="13043"/>
    <cellStyle name="Input 2 10 30 2 2" xfId="24997"/>
    <cellStyle name="Input 2 10 30 2 2 2" xfId="46285"/>
    <cellStyle name="Input 2 10 30 2 3" xfId="36971"/>
    <cellStyle name="Input 2 10 30 3" xfId="16426"/>
    <cellStyle name="Input 2 10 30 3 2" xfId="40112"/>
    <cellStyle name="Input 2 10 30 4" xfId="29245"/>
    <cellStyle name="Input 2 10 30 5" xfId="30798"/>
    <cellStyle name="Input 2 10 31" xfId="760"/>
    <cellStyle name="Input 2 10 31 2" xfId="13118"/>
    <cellStyle name="Input 2 10 31 2 2" xfId="25059"/>
    <cellStyle name="Input 2 10 31 2 2 2" xfId="46347"/>
    <cellStyle name="Input 2 10 31 2 3" xfId="37033"/>
    <cellStyle name="Input 2 10 31 3" xfId="16427"/>
    <cellStyle name="Input 2 10 31 3 2" xfId="40113"/>
    <cellStyle name="Input 2 10 31 4" xfId="29299"/>
    <cellStyle name="Input 2 10 31 5" xfId="30799"/>
    <cellStyle name="Input 2 10 32" xfId="761"/>
    <cellStyle name="Input 2 10 32 2" xfId="13195"/>
    <cellStyle name="Input 2 10 32 2 2" xfId="25123"/>
    <cellStyle name="Input 2 10 32 2 2 2" xfId="46411"/>
    <cellStyle name="Input 2 10 32 2 3" xfId="37097"/>
    <cellStyle name="Input 2 10 32 3" xfId="16428"/>
    <cellStyle name="Input 2 10 32 3 2" xfId="40114"/>
    <cellStyle name="Input 2 10 32 4" xfId="29356"/>
    <cellStyle name="Input 2 10 32 5" xfId="30800"/>
    <cellStyle name="Input 2 10 33" xfId="762"/>
    <cellStyle name="Input 2 10 33 2" xfId="13268"/>
    <cellStyle name="Input 2 10 33 2 2" xfId="25183"/>
    <cellStyle name="Input 2 10 33 2 2 2" xfId="46471"/>
    <cellStyle name="Input 2 10 33 2 3" xfId="37157"/>
    <cellStyle name="Input 2 10 33 3" xfId="16429"/>
    <cellStyle name="Input 2 10 33 3 2" xfId="40115"/>
    <cellStyle name="Input 2 10 33 4" xfId="29410"/>
    <cellStyle name="Input 2 10 33 5" xfId="30801"/>
    <cellStyle name="Input 2 10 34" xfId="763"/>
    <cellStyle name="Input 2 10 34 2" xfId="13344"/>
    <cellStyle name="Input 2 10 34 2 2" xfId="25244"/>
    <cellStyle name="Input 2 10 34 2 2 2" xfId="46532"/>
    <cellStyle name="Input 2 10 34 2 3" xfId="37218"/>
    <cellStyle name="Input 2 10 34 3" xfId="16430"/>
    <cellStyle name="Input 2 10 34 3 2" xfId="40116"/>
    <cellStyle name="Input 2 10 34 4" xfId="29465"/>
    <cellStyle name="Input 2 10 34 5" xfId="30802"/>
    <cellStyle name="Input 2 10 35" xfId="764"/>
    <cellStyle name="Input 2 10 35 2" xfId="13423"/>
    <cellStyle name="Input 2 10 35 2 2" xfId="25308"/>
    <cellStyle name="Input 2 10 35 2 2 2" xfId="46596"/>
    <cellStyle name="Input 2 10 35 2 3" xfId="37282"/>
    <cellStyle name="Input 2 10 35 3" xfId="16431"/>
    <cellStyle name="Input 2 10 35 3 2" xfId="40117"/>
    <cellStyle name="Input 2 10 35 4" xfId="29520"/>
    <cellStyle name="Input 2 10 35 5" xfId="30803"/>
    <cellStyle name="Input 2 10 36" xfId="765"/>
    <cellStyle name="Input 2 10 36 2" xfId="13415"/>
    <cellStyle name="Input 2 10 36 2 2" xfId="25302"/>
    <cellStyle name="Input 2 10 36 2 2 2" xfId="46590"/>
    <cellStyle name="Input 2 10 36 2 3" xfId="37276"/>
    <cellStyle name="Input 2 10 36 3" xfId="16432"/>
    <cellStyle name="Input 2 10 36 3 2" xfId="40118"/>
    <cellStyle name="Input 2 10 36 4" xfId="29515"/>
    <cellStyle name="Input 2 10 36 5" xfId="30804"/>
    <cellStyle name="Input 2 10 37" xfId="766"/>
    <cellStyle name="Input 2 10 37 2" xfId="13566"/>
    <cellStyle name="Input 2 10 37 2 2" xfId="25422"/>
    <cellStyle name="Input 2 10 37 2 2 2" xfId="46710"/>
    <cellStyle name="Input 2 10 37 2 3" xfId="37396"/>
    <cellStyle name="Input 2 10 37 3" xfId="16433"/>
    <cellStyle name="Input 2 10 37 3 2" xfId="40119"/>
    <cellStyle name="Input 2 10 37 4" xfId="29624"/>
    <cellStyle name="Input 2 10 37 5" xfId="30805"/>
    <cellStyle name="Input 2 10 38" xfId="767"/>
    <cellStyle name="Input 2 10 38 2" xfId="13642"/>
    <cellStyle name="Input 2 10 38 2 2" xfId="25485"/>
    <cellStyle name="Input 2 10 38 2 2 2" xfId="46773"/>
    <cellStyle name="Input 2 10 38 2 3" xfId="37459"/>
    <cellStyle name="Input 2 10 38 3" xfId="16434"/>
    <cellStyle name="Input 2 10 38 3 2" xfId="40120"/>
    <cellStyle name="Input 2 10 38 4" xfId="29679"/>
    <cellStyle name="Input 2 10 38 5" xfId="30806"/>
    <cellStyle name="Input 2 10 39" xfId="768"/>
    <cellStyle name="Input 2 10 39 2" xfId="13712"/>
    <cellStyle name="Input 2 10 39 2 2" xfId="25544"/>
    <cellStyle name="Input 2 10 39 2 2 2" xfId="46832"/>
    <cellStyle name="Input 2 10 39 2 3" xfId="37518"/>
    <cellStyle name="Input 2 10 39 3" xfId="16435"/>
    <cellStyle name="Input 2 10 39 3 2" xfId="40121"/>
    <cellStyle name="Input 2 10 39 4" xfId="29732"/>
    <cellStyle name="Input 2 10 39 5" xfId="30807"/>
    <cellStyle name="Input 2 10 4" xfId="769"/>
    <cellStyle name="Input 2 10 4 2" xfId="10361"/>
    <cellStyle name="Input 2 10 4 2 2" xfId="22566"/>
    <cellStyle name="Input 2 10 4 2 2 2" xfId="43854"/>
    <cellStyle name="Input 2 10 4 2 3" xfId="34540"/>
    <cellStyle name="Input 2 10 4 3" xfId="15221"/>
    <cellStyle name="Input 2 10 4 3 2" xfId="26936"/>
    <cellStyle name="Input 2 10 4 3 2 2" xfId="48224"/>
    <cellStyle name="Input 2 10 4 3 3" xfId="38910"/>
    <cellStyle name="Input 2 10 4 4" xfId="16436"/>
    <cellStyle name="Input 2 10 4 4 2" xfId="40122"/>
    <cellStyle name="Input 2 10 4 5" xfId="27674"/>
    <cellStyle name="Input 2 10 4 6" xfId="30808"/>
    <cellStyle name="Input 2 10 40" xfId="770"/>
    <cellStyle name="Input 2 10 40 2" xfId="13791"/>
    <cellStyle name="Input 2 10 40 2 2" xfId="25611"/>
    <cellStyle name="Input 2 10 40 2 2 2" xfId="46899"/>
    <cellStyle name="Input 2 10 40 2 3" xfId="37585"/>
    <cellStyle name="Input 2 10 40 3" xfId="16437"/>
    <cellStyle name="Input 2 10 40 3 2" xfId="40123"/>
    <cellStyle name="Input 2 10 40 4" xfId="29787"/>
    <cellStyle name="Input 2 10 40 5" xfId="30809"/>
    <cellStyle name="Input 2 10 41" xfId="771"/>
    <cellStyle name="Input 2 10 41 2" xfId="13858"/>
    <cellStyle name="Input 2 10 41 2 2" xfId="25666"/>
    <cellStyle name="Input 2 10 41 2 2 2" xfId="46954"/>
    <cellStyle name="Input 2 10 41 2 3" xfId="37640"/>
    <cellStyle name="Input 2 10 41 3" xfId="16438"/>
    <cellStyle name="Input 2 10 41 3 2" xfId="40124"/>
    <cellStyle name="Input 2 10 41 4" xfId="29840"/>
    <cellStyle name="Input 2 10 41 5" xfId="30810"/>
    <cellStyle name="Input 2 10 42" xfId="772"/>
    <cellStyle name="Input 2 10 42 2" xfId="13936"/>
    <cellStyle name="Input 2 10 42 2 2" xfId="25731"/>
    <cellStyle name="Input 2 10 42 2 2 2" xfId="47019"/>
    <cellStyle name="Input 2 10 42 2 3" xfId="37705"/>
    <cellStyle name="Input 2 10 42 3" xfId="16439"/>
    <cellStyle name="Input 2 10 42 3 2" xfId="40125"/>
    <cellStyle name="Input 2 10 42 4" xfId="29893"/>
    <cellStyle name="Input 2 10 42 5" xfId="30811"/>
    <cellStyle name="Input 2 10 43" xfId="773"/>
    <cellStyle name="Input 2 10 43 2" xfId="14080"/>
    <cellStyle name="Input 2 10 43 2 2" xfId="25850"/>
    <cellStyle name="Input 2 10 43 2 2 2" xfId="47138"/>
    <cellStyle name="Input 2 10 43 2 3" xfId="37824"/>
    <cellStyle name="Input 2 10 43 3" xfId="16440"/>
    <cellStyle name="Input 2 10 43 3 2" xfId="40126"/>
    <cellStyle name="Input 2 10 43 4" xfId="30002"/>
    <cellStyle name="Input 2 10 43 5" xfId="30812"/>
    <cellStyle name="Input 2 10 44" xfId="774"/>
    <cellStyle name="Input 2 10 44 2" xfId="14150"/>
    <cellStyle name="Input 2 10 44 2 2" xfId="25907"/>
    <cellStyle name="Input 2 10 44 2 2 2" xfId="47195"/>
    <cellStyle name="Input 2 10 44 2 3" xfId="37881"/>
    <cellStyle name="Input 2 10 44 3" xfId="16441"/>
    <cellStyle name="Input 2 10 44 3 2" xfId="40127"/>
    <cellStyle name="Input 2 10 44 4" xfId="30052"/>
    <cellStyle name="Input 2 10 44 5" xfId="30813"/>
    <cellStyle name="Input 2 10 45" xfId="775"/>
    <cellStyle name="Input 2 10 45 2" xfId="14215"/>
    <cellStyle name="Input 2 10 45 2 2" xfId="25963"/>
    <cellStyle name="Input 2 10 45 2 2 2" xfId="47251"/>
    <cellStyle name="Input 2 10 45 2 3" xfId="37937"/>
    <cellStyle name="Input 2 10 45 3" xfId="16442"/>
    <cellStyle name="Input 2 10 45 3 2" xfId="40128"/>
    <cellStyle name="Input 2 10 45 4" xfId="30100"/>
    <cellStyle name="Input 2 10 45 5" xfId="30814"/>
    <cellStyle name="Input 2 10 46" xfId="776"/>
    <cellStyle name="Input 2 10 46 2" xfId="14273"/>
    <cellStyle name="Input 2 10 46 2 2" xfId="26012"/>
    <cellStyle name="Input 2 10 46 2 2 2" xfId="47300"/>
    <cellStyle name="Input 2 10 46 2 3" xfId="37986"/>
    <cellStyle name="Input 2 10 46 3" xfId="16443"/>
    <cellStyle name="Input 2 10 46 3 2" xfId="40129"/>
    <cellStyle name="Input 2 10 46 4" xfId="30145"/>
    <cellStyle name="Input 2 10 46 5" xfId="30815"/>
    <cellStyle name="Input 2 10 47" xfId="777"/>
    <cellStyle name="Input 2 10 47 2" xfId="14329"/>
    <cellStyle name="Input 2 10 47 2 2" xfId="26059"/>
    <cellStyle name="Input 2 10 47 2 2 2" xfId="47347"/>
    <cellStyle name="Input 2 10 47 2 3" xfId="38033"/>
    <cellStyle name="Input 2 10 47 3" xfId="16444"/>
    <cellStyle name="Input 2 10 47 3 2" xfId="40130"/>
    <cellStyle name="Input 2 10 47 4" xfId="30184"/>
    <cellStyle name="Input 2 10 47 5" xfId="30816"/>
    <cellStyle name="Input 2 10 48" xfId="778"/>
    <cellStyle name="Input 2 10 48 2" xfId="14378"/>
    <cellStyle name="Input 2 10 48 2 2" xfId="26100"/>
    <cellStyle name="Input 2 10 48 2 2 2" xfId="47388"/>
    <cellStyle name="Input 2 10 48 2 3" xfId="38074"/>
    <cellStyle name="Input 2 10 48 3" xfId="16445"/>
    <cellStyle name="Input 2 10 48 3 2" xfId="40131"/>
    <cellStyle name="Input 2 10 48 4" xfId="30217"/>
    <cellStyle name="Input 2 10 48 5" xfId="30817"/>
    <cellStyle name="Input 2 10 49" xfId="8484"/>
    <cellStyle name="Input 2 10 49 2" xfId="20692"/>
    <cellStyle name="Input 2 10 49 2 2" xfId="41980"/>
    <cellStyle name="Input 2 10 49 3" xfId="32666"/>
    <cellStyle name="Input 2 10 5" xfId="779"/>
    <cellStyle name="Input 2 10 5 2" xfId="11287"/>
    <cellStyle name="Input 2 10 5 2 2" xfId="23492"/>
    <cellStyle name="Input 2 10 5 2 2 2" xfId="44780"/>
    <cellStyle name="Input 2 10 5 2 3" xfId="35466"/>
    <cellStyle name="Input 2 10 5 3" xfId="15599"/>
    <cellStyle name="Input 2 10 5 3 2" xfId="27314"/>
    <cellStyle name="Input 2 10 5 3 2 2" xfId="48602"/>
    <cellStyle name="Input 2 10 5 3 3" xfId="39288"/>
    <cellStyle name="Input 2 10 5 4" xfId="16446"/>
    <cellStyle name="Input 2 10 5 4 2" xfId="40132"/>
    <cellStyle name="Input 2 10 5 5" xfId="27904"/>
    <cellStyle name="Input 2 10 5 6" xfId="30818"/>
    <cellStyle name="Input 2 10 50" xfId="14620"/>
    <cellStyle name="Input 2 10 50 2" xfId="26335"/>
    <cellStyle name="Input 2 10 50 2 2" xfId="47623"/>
    <cellStyle name="Input 2 10 50 3" xfId="38309"/>
    <cellStyle name="Input 2 10 51" xfId="14916"/>
    <cellStyle name="Input 2 10 51 2" xfId="26631"/>
    <cellStyle name="Input 2 10 51 2 2" xfId="47919"/>
    <cellStyle name="Input 2 10 51 3" xfId="38605"/>
    <cellStyle name="Input 2 10 52" xfId="16403"/>
    <cellStyle name="Input 2 10 52 2" xfId="40089"/>
    <cellStyle name="Input 2 10 53" xfId="27668"/>
    <cellStyle name="Input 2 10 54" xfId="30775"/>
    <cellStyle name="Input 2 10 6" xfId="780"/>
    <cellStyle name="Input 2 10 6 2" xfId="11332"/>
    <cellStyle name="Input 2 10 6 2 2" xfId="23537"/>
    <cellStyle name="Input 2 10 6 2 2 2" xfId="44825"/>
    <cellStyle name="Input 2 10 6 2 3" xfId="35511"/>
    <cellStyle name="Input 2 10 6 3" xfId="15618"/>
    <cellStyle name="Input 2 10 6 3 2" xfId="27333"/>
    <cellStyle name="Input 2 10 6 3 2 2" xfId="48621"/>
    <cellStyle name="Input 2 10 6 3 3" xfId="39307"/>
    <cellStyle name="Input 2 10 6 4" xfId="16447"/>
    <cellStyle name="Input 2 10 6 4 2" xfId="40133"/>
    <cellStyle name="Input 2 10 6 5" xfId="27958"/>
    <cellStyle name="Input 2 10 6 6" xfId="30819"/>
    <cellStyle name="Input 2 10 7" xfId="781"/>
    <cellStyle name="Input 2 10 7 2" xfId="11391"/>
    <cellStyle name="Input 2 10 7 2 2" xfId="23595"/>
    <cellStyle name="Input 2 10 7 2 2 2" xfId="44883"/>
    <cellStyle name="Input 2 10 7 2 3" xfId="35569"/>
    <cellStyle name="Input 2 10 7 3" xfId="15803"/>
    <cellStyle name="Input 2 10 7 3 2" xfId="27518"/>
    <cellStyle name="Input 2 10 7 3 2 2" xfId="48806"/>
    <cellStyle name="Input 2 10 7 3 3" xfId="39492"/>
    <cellStyle name="Input 2 10 7 4" xfId="16448"/>
    <cellStyle name="Input 2 10 7 4 2" xfId="40134"/>
    <cellStyle name="Input 2 10 7 5" xfId="28012"/>
    <cellStyle name="Input 2 10 7 6" xfId="30820"/>
    <cellStyle name="Input 2 10 8" xfId="782"/>
    <cellStyle name="Input 2 10 8 2" xfId="11451"/>
    <cellStyle name="Input 2 10 8 2 2" xfId="23653"/>
    <cellStyle name="Input 2 10 8 2 2 2" xfId="44941"/>
    <cellStyle name="Input 2 10 8 2 3" xfId="35627"/>
    <cellStyle name="Input 2 10 8 3" xfId="15882"/>
    <cellStyle name="Input 2 10 8 3 2" xfId="27597"/>
    <cellStyle name="Input 2 10 8 3 2 2" xfId="48885"/>
    <cellStyle name="Input 2 10 8 3 3" xfId="39571"/>
    <cellStyle name="Input 2 10 8 4" xfId="16449"/>
    <cellStyle name="Input 2 10 8 4 2" xfId="40135"/>
    <cellStyle name="Input 2 10 8 5" xfId="28065"/>
    <cellStyle name="Input 2 10 8 6" xfId="30821"/>
    <cellStyle name="Input 2 10 9" xfId="783"/>
    <cellStyle name="Input 2 10 9 2" xfId="11515"/>
    <cellStyle name="Input 2 10 9 2 2" xfId="23712"/>
    <cellStyle name="Input 2 10 9 2 2 2" xfId="45000"/>
    <cellStyle name="Input 2 10 9 2 3" xfId="35686"/>
    <cellStyle name="Input 2 10 9 3" xfId="16450"/>
    <cellStyle name="Input 2 10 9 3 2" xfId="40136"/>
    <cellStyle name="Input 2 10 9 4" xfId="28118"/>
    <cellStyle name="Input 2 10 9 5" xfId="30822"/>
    <cellStyle name="Input 2 11" xfId="784"/>
    <cellStyle name="Input 2 11 2" xfId="9832"/>
    <cellStyle name="Input 2 11 2 2" xfId="22037"/>
    <cellStyle name="Input 2 11 2 2 2" xfId="43325"/>
    <cellStyle name="Input 2 11 2 3" xfId="34011"/>
    <cellStyle name="Input 2 11 3" xfId="10378"/>
    <cellStyle name="Input 2 11 3 2" xfId="22583"/>
    <cellStyle name="Input 2 11 3 2 2" xfId="43871"/>
    <cellStyle name="Input 2 11 3 3" xfId="34557"/>
    <cellStyle name="Input 2 11 4" xfId="9860"/>
    <cellStyle name="Input 2 11 4 2" xfId="22065"/>
    <cellStyle name="Input 2 11 4 2 2" xfId="43353"/>
    <cellStyle name="Input 2 11 4 3" xfId="34039"/>
    <cellStyle name="Input 2 11 5" xfId="8485"/>
    <cellStyle name="Input 2 11 5 2" xfId="20693"/>
    <cellStyle name="Input 2 11 5 2 2" xfId="41981"/>
    <cellStyle name="Input 2 11 5 3" xfId="32667"/>
    <cellStyle name="Input 2 11 6" xfId="14917"/>
    <cellStyle name="Input 2 11 6 2" xfId="26632"/>
    <cellStyle name="Input 2 11 6 2 2" xfId="47920"/>
    <cellStyle name="Input 2 11 6 3" xfId="38606"/>
    <cellStyle name="Input 2 11 7" xfId="16451"/>
    <cellStyle name="Input 2 11 7 2" xfId="40137"/>
    <cellStyle name="Input 2 11 8" xfId="27744"/>
    <cellStyle name="Input 2 11 9" xfId="30823"/>
    <cellStyle name="Input 2 12" xfId="785"/>
    <cellStyle name="Input 2 12 2" xfId="9830"/>
    <cellStyle name="Input 2 12 2 2" xfId="22035"/>
    <cellStyle name="Input 2 12 2 2 2" xfId="43323"/>
    <cellStyle name="Input 2 12 2 3" xfId="34009"/>
    <cellStyle name="Input 2 12 3" xfId="14671"/>
    <cellStyle name="Input 2 12 3 2" xfId="26386"/>
    <cellStyle name="Input 2 12 3 2 2" xfId="47674"/>
    <cellStyle name="Input 2 12 3 3" xfId="38360"/>
    <cellStyle name="Input 2 12 4" xfId="15232"/>
    <cellStyle name="Input 2 12 4 2" xfId="26947"/>
    <cellStyle name="Input 2 12 4 2 2" xfId="48235"/>
    <cellStyle name="Input 2 12 4 3" xfId="38921"/>
    <cellStyle name="Input 2 12 5" xfId="16452"/>
    <cellStyle name="Input 2 12 5 2" xfId="40138"/>
    <cellStyle name="Input 2 12 6" xfId="30244"/>
    <cellStyle name="Input 2 12 7" xfId="30824"/>
    <cellStyle name="Input 2 13" xfId="786"/>
    <cellStyle name="Input 2 13 2" xfId="9888"/>
    <cellStyle name="Input 2 13 2 2" xfId="22093"/>
    <cellStyle name="Input 2 13 2 2 2" xfId="43381"/>
    <cellStyle name="Input 2 13 2 3" xfId="34067"/>
    <cellStyle name="Input 2 13 3" xfId="14488"/>
    <cellStyle name="Input 2 13 3 2" xfId="26203"/>
    <cellStyle name="Input 2 13 3 2 2" xfId="47491"/>
    <cellStyle name="Input 2 13 3 3" xfId="38177"/>
    <cellStyle name="Input 2 13 4" xfId="15538"/>
    <cellStyle name="Input 2 13 4 2" xfId="27253"/>
    <cellStyle name="Input 2 13 4 2 2" xfId="48541"/>
    <cellStyle name="Input 2 13 4 3" xfId="39227"/>
    <cellStyle name="Input 2 13 5" xfId="16453"/>
    <cellStyle name="Input 2 13 5 2" xfId="40139"/>
    <cellStyle name="Input 2 13 6" xfId="30241"/>
    <cellStyle name="Input 2 13 7" xfId="30825"/>
    <cellStyle name="Input 2 14" xfId="787"/>
    <cellStyle name="Input 2 14 2" xfId="9859"/>
    <cellStyle name="Input 2 14 2 2" xfId="22064"/>
    <cellStyle name="Input 2 14 2 2 2" xfId="43352"/>
    <cellStyle name="Input 2 14 2 3" xfId="34038"/>
    <cellStyle name="Input 2 14 3" xfId="15463"/>
    <cellStyle name="Input 2 14 3 2" xfId="27178"/>
    <cellStyle name="Input 2 14 3 2 2" xfId="48466"/>
    <cellStyle name="Input 2 14 3 3" xfId="39152"/>
    <cellStyle name="Input 2 14 4" xfId="16454"/>
    <cellStyle name="Input 2 14 4 2" xfId="40140"/>
    <cellStyle name="Input 2 14 5" xfId="30826"/>
    <cellStyle name="Input 2 15" xfId="788"/>
    <cellStyle name="Input 2 15 2" xfId="15533"/>
    <cellStyle name="Input 2 15 2 2" xfId="27248"/>
    <cellStyle name="Input 2 15 2 2 2" xfId="48536"/>
    <cellStyle name="Input 2 15 2 3" xfId="39222"/>
    <cellStyle name="Input 2 15 3" xfId="16455"/>
    <cellStyle name="Input 2 15 3 2" xfId="40141"/>
    <cellStyle name="Input 2 15 4" xfId="30827"/>
    <cellStyle name="Input 2 16" xfId="789"/>
    <cellStyle name="Input 2 16 2" xfId="15602"/>
    <cellStyle name="Input 2 16 2 2" xfId="27317"/>
    <cellStyle name="Input 2 16 2 2 2" xfId="48605"/>
    <cellStyle name="Input 2 16 2 3" xfId="39291"/>
    <cellStyle name="Input 2 16 3" xfId="16456"/>
    <cellStyle name="Input 2 16 3 2" xfId="40142"/>
    <cellStyle name="Input 2 16 4" xfId="30828"/>
    <cellStyle name="Input 2 17" xfId="790"/>
    <cellStyle name="Input 2 17 2" xfId="15672"/>
    <cellStyle name="Input 2 17 2 2" xfId="27387"/>
    <cellStyle name="Input 2 17 2 2 2" xfId="48675"/>
    <cellStyle name="Input 2 17 2 3" xfId="39361"/>
    <cellStyle name="Input 2 17 3" xfId="16457"/>
    <cellStyle name="Input 2 17 3 2" xfId="40143"/>
    <cellStyle name="Input 2 17 4" xfId="30829"/>
    <cellStyle name="Input 2 18" xfId="791"/>
    <cellStyle name="Input 2 18 2" xfId="15675"/>
    <cellStyle name="Input 2 18 2 2" xfId="27390"/>
    <cellStyle name="Input 2 18 2 2 2" xfId="48678"/>
    <cellStyle name="Input 2 18 2 3" xfId="39364"/>
    <cellStyle name="Input 2 18 3" xfId="16458"/>
    <cellStyle name="Input 2 18 3 2" xfId="40144"/>
    <cellStyle name="Input 2 18 4" xfId="30830"/>
    <cellStyle name="Input 2 19" xfId="792"/>
    <cellStyle name="Input 2 19 2" xfId="15802"/>
    <cellStyle name="Input 2 19 2 2" xfId="27517"/>
    <cellStyle name="Input 2 19 2 2 2" xfId="48805"/>
    <cellStyle name="Input 2 19 2 3" xfId="39491"/>
    <cellStyle name="Input 2 19 3" xfId="16459"/>
    <cellStyle name="Input 2 19 3 2" xfId="40145"/>
    <cellStyle name="Input 2 19 4" xfId="30831"/>
    <cellStyle name="Input 2 2" xfId="793"/>
    <cellStyle name="Input 2 2 10" xfId="794"/>
    <cellStyle name="Input 2 2 10 2" xfId="11700"/>
    <cellStyle name="Input 2 2 10 2 2" xfId="23870"/>
    <cellStyle name="Input 2 2 10 2 2 2" xfId="45158"/>
    <cellStyle name="Input 2 2 10 2 3" xfId="35844"/>
    <cellStyle name="Input 2 2 10 3" xfId="16461"/>
    <cellStyle name="Input 2 2 10 3 2" xfId="40147"/>
    <cellStyle name="Input 2 2 10 4" xfId="28260"/>
    <cellStyle name="Input 2 2 10 5" xfId="30833"/>
    <cellStyle name="Input 2 2 11" xfId="795"/>
    <cellStyle name="Input 2 2 11 2" xfId="11767"/>
    <cellStyle name="Input 2 2 11 2 2" xfId="23925"/>
    <cellStyle name="Input 2 2 11 2 2 2" xfId="45213"/>
    <cellStyle name="Input 2 2 11 2 3" xfId="35899"/>
    <cellStyle name="Input 2 2 11 3" xfId="16462"/>
    <cellStyle name="Input 2 2 11 3 2" xfId="40148"/>
    <cellStyle name="Input 2 2 11 4" xfId="28312"/>
    <cellStyle name="Input 2 2 11 5" xfId="30834"/>
    <cellStyle name="Input 2 2 12" xfId="796"/>
    <cellStyle name="Input 2 2 12 2" xfId="11842"/>
    <cellStyle name="Input 2 2 12 2 2" xfId="23989"/>
    <cellStyle name="Input 2 2 12 2 2 2" xfId="45277"/>
    <cellStyle name="Input 2 2 12 2 3" xfId="35963"/>
    <cellStyle name="Input 2 2 12 3" xfId="16463"/>
    <cellStyle name="Input 2 2 12 3 2" xfId="40149"/>
    <cellStyle name="Input 2 2 12 4" xfId="28366"/>
    <cellStyle name="Input 2 2 12 5" xfId="30835"/>
    <cellStyle name="Input 2 2 13" xfId="797"/>
    <cellStyle name="Input 2 2 13 2" xfId="11913"/>
    <cellStyle name="Input 2 2 13 2 2" xfId="24049"/>
    <cellStyle name="Input 2 2 13 2 2 2" xfId="45337"/>
    <cellStyle name="Input 2 2 13 2 3" xfId="36023"/>
    <cellStyle name="Input 2 2 13 3" xfId="16464"/>
    <cellStyle name="Input 2 2 13 3 2" xfId="40150"/>
    <cellStyle name="Input 2 2 13 4" xfId="28420"/>
    <cellStyle name="Input 2 2 13 5" xfId="30836"/>
    <cellStyle name="Input 2 2 14" xfId="798"/>
    <cellStyle name="Input 2 2 14 2" xfId="11803"/>
    <cellStyle name="Input 2 2 14 2 2" xfId="23956"/>
    <cellStyle name="Input 2 2 14 2 2 2" xfId="45244"/>
    <cellStyle name="Input 2 2 14 2 3" xfId="35930"/>
    <cellStyle name="Input 2 2 14 3" xfId="16465"/>
    <cellStyle name="Input 2 2 14 3 2" xfId="40151"/>
    <cellStyle name="Input 2 2 14 4" xfId="28338"/>
    <cellStyle name="Input 2 2 14 5" xfId="30837"/>
    <cellStyle name="Input 2 2 15" xfId="799"/>
    <cellStyle name="Input 2 2 15 2" xfId="11875"/>
    <cellStyle name="Input 2 2 15 2 2" xfId="24018"/>
    <cellStyle name="Input 2 2 15 2 2 2" xfId="45306"/>
    <cellStyle name="Input 2 2 15 2 3" xfId="35992"/>
    <cellStyle name="Input 2 2 15 3" xfId="16466"/>
    <cellStyle name="Input 2 2 15 3 2" xfId="40152"/>
    <cellStyle name="Input 2 2 15 4" xfId="28391"/>
    <cellStyle name="Input 2 2 15 5" xfId="30838"/>
    <cellStyle name="Input 2 2 16" xfId="800"/>
    <cellStyle name="Input 2 2 16 2" xfId="11954"/>
    <cellStyle name="Input 2 2 16 2 2" xfId="24081"/>
    <cellStyle name="Input 2 2 16 2 2 2" xfId="45369"/>
    <cellStyle name="Input 2 2 16 2 3" xfId="36055"/>
    <cellStyle name="Input 2 2 16 3" xfId="16467"/>
    <cellStyle name="Input 2 2 16 3 2" xfId="40153"/>
    <cellStyle name="Input 2 2 16 4" xfId="28447"/>
    <cellStyle name="Input 2 2 16 5" xfId="30839"/>
    <cellStyle name="Input 2 2 17" xfId="801"/>
    <cellStyle name="Input 2 2 17 2" xfId="12032"/>
    <cellStyle name="Input 2 2 17 2 2" xfId="24147"/>
    <cellStyle name="Input 2 2 17 2 2 2" xfId="45435"/>
    <cellStyle name="Input 2 2 17 2 3" xfId="36121"/>
    <cellStyle name="Input 2 2 17 3" xfId="16468"/>
    <cellStyle name="Input 2 2 17 3 2" xfId="40154"/>
    <cellStyle name="Input 2 2 17 4" xfId="28501"/>
    <cellStyle name="Input 2 2 17 5" xfId="30840"/>
    <cellStyle name="Input 2 2 18" xfId="802"/>
    <cellStyle name="Input 2 2 18 2" xfId="12117"/>
    <cellStyle name="Input 2 2 18 2 2" xfId="24218"/>
    <cellStyle name="Input 2 2 18 2 2 2" xfId="45506"/>
    <cellStyle name="Input 2 2 18 2 3" xfId="36192"/>
    <cellStyle name="Input 2 2 18 3" xfId="16469"/>
    <cellStyle name="Input 2 2 18 3 2" xfId="40155"/>
    <cellStyle name="Input 2 2 18 4" xfId="28556"/>
    <cellStyle name="Input 2 2 18 5" xfId="30841"/>
    <cellStyle name="Input 2 2 19" xfId="803"/>
    <cellStyle name="Input 2 2 19 2" xfId="12189"/>
    <cellStyle name="Input 2 2 19 2 2" xfId="24278"/>
    <cellStyle name="Input 2 2 19 2 2 2" xfId="45566"/>
    <cellStyle name="Input 2 2 19 2 3" xfId="36252"/>
    <cellStyle name="Input 2 2 19 3" xfId="16470"/>
    <cellStyle name="Input 2 2 19 3 2" xfId="40156"/>
    <cellStyle name="Input 2 2 19 4" xfId="28610"/>
    <cellStyle name="Input 2 2 19 5" xfId="30842"/>
    <cellStyle name="Input 2 2 2" xfId="804"/>
    <cellStyle name="Input 2 2 2 2" xfId="9833"/>
    <cellStyle name="Input 2 2 2 2 2" xfId="22038"/>
    <cellStyle name="Input 2 2 2 2 2 2" xfId="43326"/>
    <cellStyle name="Input 2 2 2 2 3" xfId="34012"/>
    <cellStyle name="Input 2 2 2 3" xfId="15236"/>
    <cellStyle name="Input 2 2 2 3 2" xfId="26951"/>
    <cellStyle name="Input 2 2 2 3 2 2" xfId="48239"/>
    <cellStyle name="Input 2 2 2 3 3" xfId="38925"/>
    <cellStyle name="Input 2 2 2 4" xfId="16471"/>
    <cellStyle name="Input 2 2 2 4 2" xfId="40157"/>
    <cellStyle name="Input 2 2 2 5" xfId="27745"/>
    <cellStyle name="Input 2 2 2 6" xfId="30843"/>
    <cellStyle name="Input 2 2 20" xfId="805"/>
    <cellStyle name="Input 2 2 20 2" xfId="12259"/>
    <cellStyle name="Input 2 2 20 2 2" xfId="24336"/>
    <cellStyle name="Input 2 2 20 2 2 2" xfId="45624"/>
    <cellStyle name="Input 2 2 20 2 3" xfId="36310"/>
    <cellStyle name="Input 2 2 20 3" xfId="16472"/>
    <cellStyle name="Input 2 2 20 3 2" xfId="40158"/>
    <cellStyle name="Input 2 2 20 4" xfId="28665"/>
    <cellStyle name="Input 2 2 20 5" xfId="30844"/>
    <cellStyle name="Input 2 2 21" xfId="806"/>
    <cellStyle name="Input 2 2 21 2" xfId="12409"/>
    <cellStyle name="Input 2 2 21 2 2" xfId="24463"/>
    <cellStyle name="Input 2 2 21 2 2 2" xfId="45751"/>
    <cellStyle name="Input 2 2 21 2 3" xfId="36437"/>
    <cellStyle name="Input 2 2 21 3" xfId="16473"/>
    <cellStyle name="Input 2 2 21 3 2" xfId="40159"/>
    <cellStyle name="Input 2 2 21 4" xfId="28782"/>
    <cellStyle name="Input 2 2 21 5" xfId="30845"/>
    <cellStyle name="Input 2 2 22" xfId="807"/>
    <cellStyle name="Input 2 2 22 2" xfId="12396"/>
    <cellStyle name="Input 2 2 22 2 2" xfId="24452"/>
    <cellStyle name="Input 2 2 22 2 2 2" xfId="45740"/>
    <cellStyle name="Input 2 2 22 2 3" xfId="36426"/>
    <cellStyle name="Input 2 2 22 3" xfId="16474"/>
    <cellStyle name="Input 2 2 22 3 2" xfId="40160"/>
    <cellStyle name="Input 2 2 22 4" xfId="28771"/>
    <cellStyle name="Input 2 2 22 5" xfId="30846"/>
    <cellStyle name="Input 2 2 23" xfId="808"/>
    <cellStyle name="Input 2 2 23 2" xfId="12493"/>
    <cellStyle name="Input 2 2 23 2 2" xfId="24536"/>
    <cellStyle name="Input 2 2 23 2 2 2" xfId="45824"/>
    <cellStyle name="Input 2 2 23 2 3" xfId="36510"/>
    <cellStyle name="Input 2 2 23 3" xfId="16475"/>
    <cellStyle name="Input 2 2 23 3 2" xfId="40161"/>
    <cellStyle name="Input 2 2 23 4" xfId="28846"/>
    <cellStyle name="Input 2 2 23 5" xfId="30847"/>
    <cellStyle name="Input 2 2 24" xfId="809"/>
    <cellStyle name="Input 2 2 24 2" xfId="12546"/>
    <cellStyle name="Input 2 2 24 2 2" xfId="24577"/>
    <cellStyle name="Input 2 2 24 2 2 2" xfId="45865"/>
    <cellStyle name="Input 2 2 24 2 3" xfId="36551"/>
    <cellStyle name="Input 2 2 24 3" xfId="16476"/>
    <cellStyle name="Input 2 2 24 3 2" xfId="40162"/>
    <cellStyle name="Input 2 2 24 4" xfId="28881"/>
    <cellStyle name="Input 2 2 24 5" xfId="30848"/>
    <cellStyle name="Input 2 2 25" xfId="810"/>
    <cellStyle name="Input 2 2 25 2" xfId="12621"/>
    <cellStyle name="Input 2 2 25 2 2" xfId="24640"/>
    <cellStyle name="Input 2 2 25 2 2 2" xfId="45928"/>
    <cellStyle name="Input 2 2 25 2 3" xfId="36614"/>
    <cellStyle name="Input 2 2 25 3" xfId="16477"/>
    <cellStyle name="Input 2 2 25 3 2" xfId="40163"/>
    <cellStyle name="Input 2 2 25 4" xfId="28935"/>
    <cellStyle name="Input 2 2 25 5" xfId="30849"/>
    <cellStyle name="Input 2 2 26" xfId="811"/>
    <cellStyle name="Input 2 2 26 2" xfId="12700"/>
    <cellStyle name="Input 2 2 26 2 2" xfId="24707"/>
    <cellStyle name="Input 2 2 26 2 2 2" xfId="45995"/>
    <cellStyle name="Input 2 2 26 2 3" xfId="36681"/>
    <cellStyle name="Input 2 2 26 3" xfId="16478"/>
    <cellStyle name="Input 2 2 26 3 2" xfId="40164"/>
    <cellStyle name="Input 2 2 26 4" xfId="28990"/>
    <cellStyle name="Input 2 2 26 5" xfId="30850"/>
    <cellStyle name="Input 2 2 27" xfId="812"/>
    <cellStyle name="Input 2 2 27 2" xfId="12852"/>
    <cellStyle name="Input 2 2 27 2 2" xfId="24834"/>
    <cellStyle name="Input 2 2 27 2 2 2" xfId="46122"/>
    <cellStyle name="Input 2 2 27 2 3" xfId="36808"/>
    <cellStyle name="Input 2 2 27 3" xfId="16479"/>
    <cellStyle name="Input 2 2 27 3 2" xfId="40165"/>
    <cellStyle name="Input 2 2 27 4" xfId="29107"/>
    <cellStyle name="Input 2 2 27 5" xfId="30851"/>
    <cellStyle name="Input 2 2 28" xfId="813"/>
    <cellStyle name="Input 2 2 28 2" xfId="12837"/>
    <cellStyle name="Input 2 2 28 2 2" xfId="24821"/>
    <cellStyle name="Input 2 2 28 2 2 2" xfId="46109"/>
    <cellStyle name="Input 2 2 28 2 3" xfId="36795"/>
    <cellStyle name="Input 2 2 28 3" xfId="16480"/>
    <cellStyle name="Input 2 2 28 3 2" xfId="40166"/>
    <cellStyle name="Input 2 2 28 4" xfId="29096"/>
    <cellStyle name="Input 2 2 28 5" xfId="30852"/>
    <cellStyle name="Input 2 2 29" xfId="814"/>
    <cellStyle name="Input 2 2 29 2" xfId="12941"/>
    <cellStyle name="Input 2 2 29 2 2" xfId="24911"/>
    <cellStyle name="Input 2 2 29 2 2 2" xfId="46199"/>
    <cellStyle name="Input 2 2 29 2 3" xfId="36885"/>
    <cellStyle name="Input 2 2 29 3" xfId="16481"/>
    <cellStyle name="Input 2 2 29 3 2" xfId="40167"/>
    <cellStyle name="Input 2 2 29 4" xfId="29171"/>
    <cellStyle name="Input 2 2 29 5" xfId="30853"/>
    <cellStyle name="Input 2 2 3" xfId="815"/>
    <cellStyle name="Input 2 2 3 2" xfId="9886"/>
    <cellStyle name="Input 2 2 3 2 2" xfId="22091"/>
    <cellStyle name="Input 2 2 3 2 2 2" xfId="43379"/>
    <cellStyle name="Input 2 2 3 2 3" xfId="34065"/>
    <cellStyle name="Input 2 2 3 3" xfId="15418"/>
    <cellStyle name="Input 2 2 3 3 2" xfId="27133"/>
    <cellStyle name="Input 2 2 3 3 2 2" xfId="48421"/>
    <cellStyle name="Input 2 2 3 3 3" xfId="39107"/>
    <cellStyle name="Input 2 2 3 4" xfId="16482"/>
    <cellStyle name="Input 2 2 3 4 2" xfId="40168"/>
    <cellStyle name="Input 2 2 3 5" xfId="27842"/>
    <cellStyle name="Input 2 2 3 6" xfId="30854"/>
    <cellStyle name="Input 2 2 30" xfId="816"/>
    <cellStyle name="Input 2 2 30 2" xfId="12993"/>
    <cellStyle name="Input 2 2 30 2 2" xfId="24953"/>
    <cellStyle name="Input 2 2 30 2 2 2" xfId="46241"/>
    <cellStyle name="Input 2 2 30 2 3" xfId="36927"/>
    <cellStyle name="Input 2 2 30 3" xfId="16483"/>
    <cellStyle name="Input 2 2 30 3 2" xfId="40169"/>
    <cellStyle name="Input 2 2 30 4" xfId="29205"/>
    <cellStyle name="Input 2 2 30 5" xfId="30855"/>
    <cellStyle name="Input 2 2 31" xfId="817"/>
    <cellStyle name="Input 2 2 31 2" xfId="13064"/>
    <cellStyle name="Input 2 2 31 2 2" xfId="25012"/>
    <cellStyle name="Input 2 2 31 2 2 2" xfId="46300"/>
    <cellStyle name="Input 2 2 31 2 3" xfId="36986"/>
    <cellStyle name="Input 2 2 31 3" xfId="16484"/>
    <cellStyle name="Input 2 2 31 3 2" xfId="40170"/>
    <cellStyle name="Input 2 2 31 4" xfId="29259"/>
    <cellStyle name="Input 2 2 31 5" xfId="30856"/>
    <cellStyle name="Input 2 2 32" xfId="818"/>
    <cellStyle name="Input 2 2 32 2" xfId="13144"/>
    <cellStyle name="Input 2 2 32 2 2" xfId="25079"/>
    <cellStyle name="Input 2 2 32 2 2 2" xfId="46367"/>
    <cellStyle name="Input 2 2 32 2 3" xfId="37053"/>
    <cellStyle name="Input 2 2 32 3" xfId="16485"/>
    <cellStyle name="Input 2 2 32 3 2" xfId="40171"/>
    <cellStyle name="Input 2 2 32 4" xfId="29314"/>
    <cellStyle name="Input 2 2 32 5" xfId="30857"/>
    <cellStyle name="Input 2 2 33" xfId="819"/>
    <cellStyle name="Input 2 2 33 2" xfId="13219"/>
    <cellStyle name="Input 2 2 33 2 2" xfId="25140"/>
    <cellStyle name="Input 2 2 33 2 2 2" xfId="46428"/>
    <cellStyle name="Input 2 2 33 2 3" xfId="37114"/>
    <cellStyle name="Input 2 2 33 3" xfId="16486"/>
    <cellStyle name="Input 2 2 33 3 2" xfId="40172"/>
    <cellStyle name="Input 2 2 33 4" xfId="29370"/>
    <cellStyle name="Input 2 2 33 5" xfId="30858"/>
    <cellStyle name="Input 2 2 34" xfId="820"/>
    <cellStyle name="Input 2 2 34 2" xfId="13291"/>
    <cellStyle name="Input 2 2 34 2 2" xfId="25199"/>
    <cellStyle name="Input 2 2 34 2 2 2" xfId="46487"/>
    <cellStyle name="Input 2 2 34 2 3" xfId="37173"/>
    <cellStyle name="Input 2 2 34 3" xfId="16487"/>
    <cellStyle name="Input 2 2 34 3 2" xfId="40173"/>
    <cellStyle name="Input 2 2 34 4" xfId="29425"/>
    <cellStyle name="Input 2 2 34 5" xfId="30859"/>
    <cellStyle name="Input 2 2 35" xfId="821"/>
    <cellStyle name="Input 2 2 35 2" xfId="13367"/>
    <cellStyle name="Input 2 2 35 2 2" xfId="25259"/>
    <cellStyle name="Input 2 2 35 2 2 2" xfId="46547"/>
    <cellStyle name="Input 2 2 35 2 3" xfId="37233"/>
    <cellStyle name="Input 2 2 35 3" xfId="16488"/>
    <cellStyle name="Input 2 2 35 3 2" xfId="40174"/>
    <cellStyle name="Input 2 2 35 4" xfId="29478"/>
    <cellStyle name="Input 2 2 35 5" xfId="30860"/>
    <cellStyle name="Input 2 2 36" xfId="822"/>
    <cellStyle name="Input 2 2 36 2" xfId="13531"/>
    <cellStyle name="Input 2 2 36 2 2" xfId="25393"/>
    <cellStyle name="Input 2 2 36 2 2 2" xfId="46681"/>
    <cellStyle name="Input 2 2 36 2 3" xfId="37367"/>
    <cellStyle name="Input 2 2 36 3" xfId="16489"/>
    <cellStyle name="Input 2 2 36 3 2" xfId="40175"/>
    <cellStyle name="Input 2 2 36 4" xfId="29596"/>
    <cellStyle name="Input 2 2 36 5" xfId="30861"/>
    <cellStyle name="Input 2 2 37" xfId="823"/>
    <cellStyle name="Input 2 2 37 2" xfId="13629"/>
    <cellStyle name="Input 2 2 37 2 2" xfId="25476"/>
    <cellStyle name="Input 2 2 37 2 2 2" xfId="46764"/>
    <cellStyle name="Input 2 2 37 2 3" xfId="37450"/>
    <cellStyle name="Input 2 2 37 3" xfId="16490"/>
    <cellStyle name="Input 2 2 37 3 2" xfId="40176"/>
    <cellStyle name="Input 2 2 37 4" xfId="29670"/>
    <cellStyle name="Input 2 2 37 5" xfId="30862"/>
    <cellStyle name="Input 2 2 38" xfId="824"/>
    <cellStyle name="Input 2 2 38 2" xfId="13698"/>
    <cellStyle name="Input 2 2 38 2 2" xfId="25533"/>
    <cellStyle name="Input 2 2 38 2 2 2" xfId="46821"/>
    <cellStyle name="Input 2 2 38 2 3" xfId="37507"/>
    <cellStyle name="Input 2 2 38 3" xfId="16491"/>
    <cellStyle name="Input 2 2 38 3 2" xfId="40177"/>
    <cellStyle name="Input 2 2 38 4" xfId="29723"/>
    <cellStyle name="Input 2 2 38 5" xfId="30863"/>
    <cellStyle name="Input 2 2 39" xfId="825"/>
    <cellStyle name="Input 2 2 39 2" xfId="13775"/>
    <cellStyle name="Input 2 2 39 2 2" xfId="25599"/>
    <cellStyle name="Input 2 2 39 2 2 2" xfId="46887"/>
    <cellStyle name="Input 2 2 39 2 3" xfId="37573"/>
    <cellStyle name="Input 2 2 39 3" xfId="16492"/>
    <cellStyle name="Input 2 2 39 3 2" xfId="40178"/>
    <cellStyle name="Input 2 2 39 4" xfId="29778"/>
    <cellStyle name="Input 2 2 39 5" xfId="30864"/>
    <cellStyle name="Input 2 2 4" xfId="826"/>
    <cellStyle name="Input 2 2 4 2" xfId="10362"/>
    <cellStyle name="Input 2 2 4 2 2" xfId="22567"/>
    <cellStyle name="Input 2 2 4 2 2 2" xfId="43855"/>
    <cellStyle name="Input 2 2 4 2 3" xfId="34541"/>
    <cellStyle name="Input 2 2 4 3" xfId="15542"/>
    <cellStyle name="Input 2 2 4 3 2" xfId="27257"/>
    <cellStyle name="Input 2 2 4 3 2 2" xfId="48545"/>
    <cellStyle name="Input 2 2 4 3 3" xfId="39231"/>
    <cellStyle name="Input 2 2 4 4" xfId="16493"/>
    <cellStyle name="Input 2 2 4 4 2" xfId="40179"/>
    <cellStyle name="Input 2 2 4 5" xfId="27945"/>
    <cellStyle name="Input 2 2 4 6" xfId="30865"/>
    <cellStyle name="Input 2 2 40" xfId="827"/>
    <cellStyle name="Input 2 2 40 2" xfId="13845"/>
    <cellStyle name="Input 2 2 40 2 2" xfId="25657"/>
    <cellStyle name="Input 2 2 40 2 2 2" xfId="46945"/>
    <cellStyle name="Input 2 2 40 2 3" xfId="37631"/>
    <cellStyle name="Input 2 2 40 3" xfId="16494"/>
    <cellStyle name="Input 2 2 40 3 2" xfId="40180"/>
    <cellStyle name="Input 2 2 40 4" xfId="29830"/>
    <cellStyle name="Input 2 2 40 5" xfId="30866"/>
    <cellStyle name="Input 2 2 41" xfId="828"/>
    <cellStyle name="Input 2 2 41 2" xfId="13923"/>
    <cellStyle name="Input 2 2 41 2 2" xfId="25722"/>
    <cellStyle name="Input 2 2 41 2 2 2" xfId="47010"/>
    <cellStyle name="Input 2 2 41 2 3" xfId="37696"/>
    <cellStyle name="Input 2 2 41 3" xfId="16495"/>
    <cellStyle name="Input 2 2 41 3 2" xfId="40181"/>
    <cellStyle name="Input 2 2 41 4" xfId="29884"/>
    <cellStyle name="Input 2 2 41 5" xfId="30867"/>
    <cellStyle name="Input 2 2 42" xfId="829"/>
    <cellStyle name="Input 2 2 42 2" xfId="13989"/>
    <cellStyle name="Input 2 2 42 2 2" xfId="25774"/>
    <cellStyle name="Input 2 2 42 2 2 2" xfId="47062"/>
    <cellStyle name="Input 2 2 42 2 3" xfId="37748"/>
    <cellStyle name="Input 2 2 42 3" xfId="16496"/>
    <cellStyle name="Input 2 2 42 3 2" xfId="40182"/>
    <cellStyle name="Input 2 2 42 4" xfId="29934"/>
    <cellStyle name="Input 2 2 42 5" xfId="30868"/>
    <cellStyle name="Input 2 2 43" xfId="830"/>
    <cellStyle name="Input 2 2 43 2" xfId="14037"/>
    <cellStyle name="Input 2 2 43 2 2" xfId="25813"/>
    <cellStyle name="Input 2 2 43 2 2 2" xfId="47101"/>
    <cellStyle name="Input 2 2 43 2 3" xfId="37787"/>
    <cellStyle name="Input 2 2 43 3" xfId="16497"/>
    <cellStyle name="Input 2 2 43 3 2" xfId="40183"/>
    <cellStyle name="Input 2 2 43 4" xfId="29971"/>
    <cellStyle name="Input 2 2 43 5" xfId="30869"/>
    <cellStyle name="Input 2 2 44" xfId="831"/>
    <cellStyle name="Input 2 2 44 2" xfId="14132"/>
    <cellStyle name="Input 2 2 44 2 2" xfId="25893"/>
    <cellStyle name="Input 2 2 44 2 2 2" xfId="47181"/>
    <cellStyle name="Input 2 2 44 2 3" xfId="37867"/>
    <cellStyle name="Input 2 2 44 3" xfId="16498"/>
    <cellStyle name="Input 2 2 44 3 2" xfId="40184"/>
    <cellStyle name="Input 2 2 44 4" xfId="30042"/>
    <cellStyle name="Input 2 2 44 5" xfId="30870"/>
    <cellStyle name="Input 2 2 45" xfId="832"/>
    <cellStyle name="Input 2 2 45 2" xfId="14200"/>
    <cellStyle name="Input 2 2 45 2 2" xfId="25951"/>
    <cellStyle name="Input 2 2 45 2 2 2" xfId="47239"/>
    <cellStyle name="Input 2 2 45 2 3" xfId="37925"/>
    <cellStyle name="Input 2 2 45 3" xfId="16499"/>
    <cellStyle name="Input 2 2 45 3 2" xfId="40185"/>
    <cellStyle name="Input 2 2 45 4" xfId="30090"/>
    <cellStyle name="Input 2 2 45 5" xfId="30871"/>
    <cellStyle name="Input 2 2 46" xfId="833"/>
    <cellStyle name="Input 2 2 46 2" xfId="14262"/>
    <cellStyle name="Input 2 2 46 2 2" xfId="26004"/>
    <cellStyle name="Input 2 2 46 2 2 2" xfId="47292"/>
    <cellStyle name="Input 2 2 46 2 3" xfId="37978"/>
    <cellStyle name="Input 2 2 46 3" xfId="16500"/>
    <cellStyle name="Input 2 2 46 3 2" xfId="40186"/>
    <cellStyle name="Input 2 2 46 4" xfId="30137"/>
    <cellStyle name="Input 2 2 46 5" xfId="30872"/>
    <cellStyle name="Input 2 2 47" xfId="834"/>
    <cellStyle name="Input 2 2 47 2" xfId="14320"/>
    <cellStyle name="Input 2 2 47 2 2" xfId="26053"/>
    <cellStyle name="Input 2 2 47 2 2 2" xfId="47341"/>
    <cellStyle name="Input 2 2 47 2 3" xfId="38027"/>
    <cellStyle name="Input 2 2 47 3" xfId="16501"/>
    <cellStyle name="Input 2 2 47 3 2" xfId="40187"/>
    <cellStyle name="Input 2 2 47 4" xfId="30178"/>
    <cellStyle name="Input 2 2 47 5" xfId="30873"/>
    <cellStyle name="Input 2 2 48" xfId="835"/>
    <cellStyle name="Input 2 2 48 2" xfId="14369"/>
    <cellStyle name="Input 2 2 48 2 2" xfId="26093"/>
    <cellStyle name="Input 2 2 48 2 2 2" xfId="47381"/>
    <cellStyle name="Input 2 2 48 2 3" xfId="38067"/>
    <cellStyle name="Input 2 2 48 3" xfId="16502"/>
    <cellStyle name="Input 2 2 48 3 2" xfId="40188"/>
    <cellStyle name="Input 2 2 48 4" xfId="30211"/>
    <cellStyle name="Input 2 2 48 5" xfId="30874"/>
    <cellStyle name="Input 2 2 49" xfId="8486"/>
    <cellStyle name="Input 2 2 49 2" xfId="20694"/>
    <cellStyle name="Input 2 2 49 2 2" xfId="41982"/>
    <cellStyle name="Input 2 2 49 3" xfId="32668"/>
    <cellStyle name="Input 2 2 5" xfId="836"/>
    <cellStyle name="Input 2 2 5 2" xfId="11374"/>
    <cellStyle name="Input 2 2 5 2 2" xfId="23579"/>
    <cellStyle name="Input 2 2 5 2 2 2" xfId="44867"/>
    <cellStyle name="Input 2 2 5 2 3" xfId="35553"/>
    <cellStyle name="Input 2 2 5 3" xfId="15598"/>
    <cellStyle name="Input 2 2 5 3 2" xfId="27313"/>
    <cellStyle name="Input 2 2 5 3 2 2" xfId="48601"/>
    <cellStyle name="Input 2 2 5 3 3" xfId="39287"/>
    <cellStyle name="Input 2 2 5 4" xfId="16503"/>
    <cellStyle name="Input 2 2 5 4 2" xfId="40189"/>
    <cellStyle name="Input 2 2 5 5" xfId="27999"/>
    <cellStyle name="Input 2 2 5 6" xfId="30875"/>
    <cellStyle name="Input 2 2 50" xfId="12432"/>
    <cellStyle name="Input 2 2 50 2" xfId="24484"/>
    <cellStyle name="Input 2 2 50 2 2" xfId="45772"/>
    <cellStyle name="Input 2 2 50 3" xfId="36458"/>
    <cellStyle name="Input 2 2 51" xfId="14918"/>
    <cellStyle name="Input 2 2 51 2" xfId="26633"/>
    <cellStyle name="Input 2 2 51 2 2" xfId="47921"/>
    <cellStyle name="Input 2 2 51 3" xfId="38607"/>
    <cellStyle name="Input 2 2 52" xfId="16460"/>
    <cellStyle name="Input 2 2 52 2" xfId="40146"/>
    <cellStyle name="Input 2 2 53" xfId="27631"/>
    <cellStyle name="Input 2 2 54" xfId="30832"/>
    <cellStyle name="Input 2 2 6" xfId="837"/>
    <cellStyle name="Input 2 2 6 2" xfId="11434"/>
    <cellStyle name="Input 2 2 6 2 2" xfId="23638"/>
    <cellStyle name="Input 2 2 6 2 2 2" xfId="44926"/>
    <cellStyle name="Input 2 2 6 2 3" xfId="35612"/>
    <cellStyle name="Input 2 2 6 3" xfId="15619"/>
    <cellStyle name="Input 2 2 6 3 2" xfId="27334"/>
    <cellStyle name="Input 2 2 6 3 2 2" xfId="48622"/>
    <cellStyle name="Input 2 2 6 3 3" xfId="39308"/>
    <cellStyle name="Input 2 2 6 4" xfId="16504"/>
    <cellStyle name="Input 2 2 6 4 2" xfId="40190"/>
    <cellStyle name="Input 2 2 6 5" xfId="28052"/>
    <cellStyle name="Input 2 2 6 6" xfId="30876"/>
    <cellStyle name="Input 2 2 7" xfId="838"/>
    <cellStyle name="Input 2 2 7 2" xfId="11497"/>
    <cellStyle name="Input 2 2 7 2 2" xfId="23697"/>
    <cellStyle name="Input 2 2 7 2 2 2" xfId="44985"/>
    <cellStyle name="Input 2 2 7 2 3" xfId="35671"/>
    <cellStyle name="Input 2 2 7 3" xfId="15805"/>
    <cellStyle name="Input 2 2 7 3 2" xfId="27520"/>
    <cellStyle name="Input 2 2 7 3 2 2" xfId="48808"/>
    <cellStyle name="Input 2 2 7 3 3" xfId="39494"/>
    <cellStyle name="Input 2 2 7 4" xfId="16505"/>
    <cellStyle name="Input 2 2 7 4 2" xfId="40191"/>
    <cellStyle name="Input 2 2 7 5" xfId="28105"/>
    <cellStyle name="Input 2 2 7 6" xfId="30877"/>
    <cellStyle name="Input 2 2 8" xfId="839"/>
    <cellStyle name="Input 2 2 8 2" xfId="11560"/>
    <cellStyle name="Input 2 2 8 2 2" xfId="23753"/>
    <cellStyle name="Input 2 2 8 2 2 2" xfId="45041"/>
    <cellStyle name="Input 2 2 8 2 3" xfId="35727"/>
    <cellStyle name="Input 2 2 8 3" xfId="15886"/>
    <cellStyle name="Input 2 2 8 3 2" xfId="27601"/>
    <cellStyle name="Input 2 2 8 3 2 2" xfId="48889"/>
    <cellStyle name="Input 2 2 8 3 3" xfId="39575"/>
    <cellStyle name="Input 2 2 8 4" xfId="16506"/>
    <cellStyle name="Input 2 2 8 4 2" xfId="40192"/>
    <cellStyle name="Input 2 2 8 5" xfId="28158"/>
    <cellStyle name="Input 2 2 8 6" xfId="30878"/>
    <cellStyle name="Input 2 2 9" xfId="840"/>
    <cellStyle name="Input 2 2 9 2" xfId="11630"/>
    <cellStyle name="Input 2 2 9 2 2" xfId="23812"/>
    <cellStyle name="Input 2 2 9 2 2 2" xfId="45100"/>
    <cellStyle name="Input 2 2 9 2 3" xfId="35786"/>
    <cellStyle name="Input 2 2 9 3" xfId="16507"/>
    <cellStyle name="Input 2 2 9 3 2" xfId="40193"/>
    <cellStyle name="Input 2 2 9 4" xfId="28209"/>
    <cellStyle name="Input 2 2 9 5" xfId="30879"/>
    <cellStyle name="Input 2 20" xfId="841"/>
    <cellStyle name="Input 2 20 2" xfId="15878"/>
    <cellStyle name="Input 2 20 2 2" xfId="27593"/>
    <cellStyle name="Input 2 20 2 2 2" xfId="48881"/>
    <cellStyle name="Input 2 20 2 3" xfId="39567"/>
    <cellStyle name="Input 2 20 3" xfId="16508"/>
    <cellStyle name="Input 2 20 3 2" xfId="40194"/>
    <cellStyle name="Input 2 20 4" xfId="30880"/>
    <cellStyle name="Input 2 21" xfId="8483"/>
    <cellStyle name="Input 2 21 2" xfId="20691"/>
    <cellStyle name="Input 2 21 2 2" xfId="41979"/>
    <cellStyle name="Input 2 21 3" xfId="32665"/>
    <cellStyle name="Input 2 22" xfId="11672"/>
    <cellStyle name="Input 2 22 2" xfId="23845"/>
    <cellStyle name="Input 2 22 2 2" xfId="45133"/>
    <cellStyle name="Input 2 22 3" xfId="35819"/>
    <cellStyle name="Input 2 23" xfId="16402"/>
    <cellStyle name="Input 2 23 2" xfId="40088"/>
    <cellStyle name="Input 2 24" xfId="27607"/>
    <cellStyle name="Input 2 25" xfId="30774"/>
    <cellStyle name="Input 2 3" xfId="842"/>
    <cellStyle name="Input 2 3 10" xfId="843"/>
    <cellStyle name="Input 2 3 10 2" xfId="11673"/>
    <cellStyle name="Input 2 3 10 2 2" xfId="23846"/>
    <cellStyle name="Input 2 3 10 2 2 2" xfId="45134"/>
    <cellStyle name="Input 2 3 10 2 3" xfId="35820"/>
    <cellStyle name="Input 2 3 10 3" xfId="16510"/>
    <cellStyle name="Input 2 3 10 3 2" xfId="40196"/>
    <cellStyle name="Input 2 3 10 4" xfId="28238"/>
    <cellStyle name="Input 2 3 10 5" xfId="30882"/>
    <cellStyle name="Input 2 3 11" xfId="844"/>
    <cellStyle name="Input 2 3 11 2" xfId="11742"/>
    <cellStyle name="Input 2 3 11 2 2" xfId="23903"/>
    <cellStyle name="Input 2 3 11 2 2 2" xfId="45191"/>
    <cellStyle name="Input 2 3 11 2 3" xfId="35877"/>
    <cellStyle name="Input 2 3 11 3" xfId="16511"/>
    <cellStyle name="Input 2 3 11 3 2" xfId="40197"/>
    <cellStyle name="Input 2 3 11 4" xfId="28289"/>
    <cellStyle name="Input 2 3 11 5" xfId="30883"/>
    <cellStyle name="Input 2 3 12" xfId="845"/>
    <cellStyle name="Input 2 3 12 2" xfId="11816"/>
    <cellStyle name="Input 2 3 12 2 2" xfId="23966"/>
    <cellStyle name="Input 2 3 12 2 2 2" xfId="45254"/>
    <cellStyle name="Input 2 3 12 2 3" xfId="35940"/>
    <cellStyle name="Input 2 3 12 3" xfId="16512"/>
    <cellStyle name="Input 2 3 12 3 2" xfId="40198"/>
    <cellStyle name="Input 2 3 12 4" xfId="28345"/>
    <cellStyle name="Input 2 3 12 5" xfId="30884"/>
    <cellStyle name="Input 2 3 13" xfId="846"/>
    <cellStyle name="Input 2 3 13 2" xfId="11888"/>
    <cellStyle name="Input 2 3 13 2 2" xfId="24027"/>
    <cellStyle name="Input 2 3 13 2 2 2" xfId="45315"/>
    <cellStyle name="Input 2 3 13 2 3" xfId="36001"/>
    <cellStyle name="Input 2 3 13 3" xfId="16513"/>
    <cellStyle name="Input 2 3 13 3 2" xfId="40199"/>
    <cellStyle name="Input 2 3 13 4" xfId="28398"/>
    <cellStyle name="Input 2 3 13 5" xfId="30885"/>
    <cellStyle name="Input 2 3 14" xfId="847"/>
    <cellStyle name="Input 2 3 14 2" xfId="11985"/>
    <cellStyle name="Input 2 3 14 2 2" xfId="24109"/>
    <cellStyle name="Input 2 3 14 2 2 2" xfId="45397"/>
    <cellStyle name="Input 2 3 14 2 3" xfId="36083"/>
    <cellStyle name="Input 2 3 14 3" xfId="16514"/>
    <cellStyle name="Input 2 3 14 3 2" xfId="40200"/>
    <cellStyle name="Input 2 3 14 4" xfId="28470"/>
    <cellStyle name="Input 2 3 14 5" xfId="30886"/>
    <cellStyle name="Input 2 3 15" xfId="848"/>
    <cellStyle name="Input 2 3 15 2" xfId="12067"/>
    <cellStyle name="Input 2 3 15 2 2" xfId="24178"/>
    <cellStyle name="Input 2 3 15 2 2 2" xfId="45466"/>
    <cellStyle name="Input 2 3 15 2 3" xfId="36152"/>
    <cellStyle name="Input 2 3 15 3" xfId="16515"/>
    <cellStyle name="Input 2 3 15 3 2" xfId="40201"/>
    <cellStyle name="Input 2 3 15 4" xfId="28524"/>
    <cellStyle name="Input 2 3 15 5" xfId="30887"/>
    <cellStyle name="Input 2 3 16" xfId="849"/>
    <cellStyle name="Input 2 3 16 2" xfId="12147"/>
    <cellStyle name="Input 2 3 16 2 2" xfId="24245"/>
    <cellStyle name="Input 2 3 16 2 2 2" xfId="45533"/>
    <cellStyle name="Input 2 3 16 2 3" xfId="36219"/>
    <cellStyle name="Input 2 3 16 3" xfId="16516"/>
    <cellStyle name="Input 2 3 16 3 2" xfId="40202"/>
    <cellStyle name="Input 2 3 16 4" xfId="28579"/>
    <cellStyle name="Input 2 3 16 5" xfId="30888"/>
    <cellStyle name="Input 2 3 17" xfId="850"/>
    <cellStyle name="Input 2 3 17 2" xfId="12220"/>
    <cellStyle name="Input 2 3 17 2 2" xfId="24306"/>
    <cellStyle name="Input 2 3 17 2 2 2" xfId="45594"/>
    <cellStyle name="Input 2 3 17 2 3" xfId="36280"/>
    <cellStyle name="Input 2 3 17 3" xfId="16517"/>
    <cellStyle name="Input 2 3 17 3 2" xfId="40203"/>
    <cellStyle name="Input 2 3 17 4" xfId="28634"/>
    <cellStyle name="Input 2 3 17 5" xfId="30889"/>
    <cellStyle name="Input 2 3 18" xfId="851"/>
    <cellStyle name="Input 2 3 18 2" xfId="12289"/>
    <cellStyle name="Input 2 3 18 2 2" xfId="24363"/>
    <cellStyle name="Input 2 3 18 2 2 2" xfId="45651"/>
    <cellStyle name="Input 2 3 18 2 3" xfId="36337"/>
    <cellStyle name="Input 2 3 18 3" xfId="16518"/>
    <cellStyle name="Input 2 3 18 3 2" xfId="40204"/>
    <cellStyle name="Input 2 3 18 4" xfId="28688"/>
    <cellStyle name="Input 2 3 18 5" xfId="30890"/>
    <cellStyle name="Input 2 3 19" xfId="852"/>
    <cellStyle name="Input 2 3 19 2" xfId="12361"/>
    <cellStyle name="Input 2 3 19 2 2" xfId="24424"/>
    <cellStyle name="Input 2 3 19 2 2 2" xfId="45712"/>
    <cellStyle name="Input 2 3 19 2 3" xfId="36398"/>
    <cellStyle name="Input 2 3 19 3" xfId="16519"/>
    <cellStyle name="Input 2 3 19 3 2" xfId="40205"/>
    <cellStyle name="Input 2 3 19 4" xfId="28743"/>
    <cellStyle name="Input 2 3 19 5" xfId="30891"/>
    <cellStyle name="Input 2 3 2" xfId="853"/>
    <cellStyle name="Input 2 3 2 2" xfId="9834"/>
    <cellStyle name="Input 2 3 2 2 2" xfId="22039"/>
    <cellStyle name="Input 2 3 2 2 2 2" xfId="43327"/>
    <cellStyle name="Input 2 3 2 2 3" xfId="34013"/>
    <cellStyle name="Input 2 3 2 3" xfId="15237"/>
    <cellStyle name="Input 2 3 2 3 2" xfId="26952"/>
    <cellStyle name="Input 2 3 2 3 2 2" xfId="48240"/>
    <cellStyle name="Input 2 3 2 3 3" xfId="38926"/>
    <cellStyle name="Input 2 3 2 4" xfId="16520"/>
    <cellStyle name="Input 2 3 2 4 2" xfId="40206"/>
    <cellStyle name="Input 2 3 2 5" xfId="27746"/>
    <cellStyle name="Input 2 3 2 6" xfId="30892"/>
    <cellStyle name="Input 2 3 20" xfId="854"/>
    <cellStyle name="Input 2 3 20 2" xfId="12426"/>
    <cellStyle name="Input 2 3 20 2 2" xfId="24478"/>
    <cellStyle name="Input 2 3 20 2 2 2" xfId="45766"/>
    <cellStyle name="Input 2 3 20 2 3" xfId="36452"/>
    <cellStyle name="Input 2 3 20 3" xfId="16521"/>
    <cellStyle name="Input 2 3 20 3 2" xfId="40207"/>
    <cellStyle name="Input 2 3 20 4" xfId="28795"/>
    <cellStyle name="Input 2 3 20 5" xfId="30893"/>
    <cellStyle name="Input 2 3 21" xfId="855"/>
    <cellStyle name="Input 2 3 21 2" xfId="12329"/>
    <cellStyle name="Input 2 3 21 2 2" xfId="24395"/>
    <cellStyle name="Input 2 3 21 2 2 2" xfId="45683"/>
    <cellStyle name="Input 2 3 21 2 3" xfId="36369"/>
    <cellStyle name="Input 2 3 21 3" xfId="16522"/>
    <cellStyle name="Input 2 3 21 3 2" xfId="40208"/>
    <cellStyle name="Input 2 3 21 4" xfId="28718"/>
    <cellStyle name="Input 2 3 21 5" xfId="30894"/>
    <cellStyle name="Input 2 3 22" xfId="856"/>
    <cellStyle name="Input 2 3 22 2" xfId="12577"/>
    <cellStyle name="Input 2 3 22 2 2" xfId="24605"/>
    <cellStyle name="Input 2 3 22 2 2 2" xfId="45893"/>
    <cellStyle name="Input 2 3 22 2 3" xfId="36579"/>
    <cellStyle name="Input 2 3 22 3" xfId="16523"/>
    <cellStyle name="Input 2 3 22 3 2" xfId="40209"/>
    <cellStyle name="Input 2 3 22 4" xfId="28904"/>
    <cellStyle name="Input 2 3 22 5" xfId="30895"/>
    <cellStyle name="Input 2 3 23" xfId="857"/>
    <cellStyle name="Input 2 3 23 2" xfId="12653"/>
    <cellStyle name="Input 2 3 23 2 2" xfId="24669"/>
    <cellStyle name="Input 2 3 23 2 2 2" xfId="45957"/>
    <cellStyle name="Input 2 3 23 2 3" xfId="36643"/>
    <cellStyle name="Input 2 3 23 3" xfId="16524"/>
    <cellStyle name="Input 2 3 23 3 2" xfId="40210"/>
    <cellStyle name="Input 2 3 23 4" xfId="28959"/>
    <cellStyle name="Input 2 3 23 5" xfId="30896"/>
    <cellStyle name="Input 2 3 24" xfId="858"/>
    <cellStyle name="Input 2 3 24 2" xfId="12729"/>
    <cellStyle name="Input 2 3 24 2 2" xfId="24733"/>
    <cellStyle name="Input 2 3 24 2 2 2" xfId="46021"/>
    <cellStyle name="Input 2 3 24 2 3" xfId="36707"/>
    <cellStyle name="Input 2 3 24 3" xfId="16525"/>
    <cellStyle name="Input 2 3 24 3 2" xfId="40211"/>
    <cellStyle name="Input 2 3 24 4" xfId="29013"/>
    <cellStyle name="Input 2 3 24 5" xfId="30897"/>
    <cellStyle name="Input 2 3 25" xfId="859"/>
    <cellStyle name="Input 2 3 25 2" xfId="12798"/>
    <cellStyle name="Input 2 3 25 2 2" xfId="24791"/>
    <cellStyle name="Input 2 3 25 2 2 2" xfId="46079"/>
    <cellStyle name="Input 2 3 25 2 3" xfId="36765"/>
    <cellStyle name="Input 2 3 25 3" xfId="16526"/>
    <cellStyle name="Input 2 3 25 3 2" xfId="40212"/>
    <cellStyle name="Input 2 3 25 4" xfId="29068"/>
    <cellStyle name="Input 2 3 25 5" xfId="30898"/>
    <cellStyle name="Input 2 3 26" xfId="860"/>
    <cellStyle name="Input 2 3 26 2" xfId="12872"/>
    <cellStyle name="Input 2 3 26 2 2" xfId="24852"/>
    <cellStyle name="Input 2 3 26 2 2 2" xfId="46140"/>
    <cellStyle name="Input 2 3 26 2 3" xfId="36826"/>
    <cellStyle name="Input 2 3 26 3" xfId="16527"/>
    <cellStyle name="Input 2 3 26 3 2" xfId="40213"/>
    <cellStyle name="Input 2 3 26 4" xfId="29120"/>
    <cellStyle name="Input 2 3 26 5" xfId="30899"/>
    <cellStyle name="Input 2 3 27" xfId="861"/>
    <cellStyle name="Input 2 3 27 2" xfId="12768"/>
    <cellStyle name="Input 2 3 27 2 2" xfId="24764"/>
    <cellStyle name="Input 2 3 27 2 2 2" xfId="46052"/>
    <cellStyle name="Input 2 3 27 2 3" xfId="36738"/>
    <cellStyle name="Input 2 3 27 3" xfId="16528"/>
    <cellStyle name="Input 2 3 27 3 2" xfId="40214"/>
    <cellStyle name="Input 2 3 27 4" xfId="29043"/>
    <cellStyle name="Input 2 3 27 5" xfId="30900"/>
    <cellStyle name="Input 2 3 28" xfId="862"/>
    <cellStyle name="Input 2 3 28 2" xfId="13025"/>
    <cellStyle name="Input 2 3 28 2 2" xfId="24982"/>
    <cellStyle name="Input 2 3 28 2 2 2" xfId="46270"/>
    <cellStyle name="Input 2 3 28 2 3" xfId="36956"/>
    <cellStyle name="Input 2 3 28 3" xfId="16529"/>
    <cellStyle name="Input 2 3 28 3 2" xfId="40215"/>
    <cellStyle name="Input 2 3 28 4" xfId="29228"/>
    <cellStyle name="Input 2 3 28 5" xfId="30901"/>
    <cellStyle name="Input 2 3 29" xfId="863"/>
    <cellStyle name="Input 2 3 29 2" xfId="13094"/>
    <cellStyle name="Input 2 3 29 2 2" xfId="25039"/>
    <cellStyle name="Input 2 3 29 2 2 2" xfId="46327"/>
    <cellStyle name="Input 2 3 29 2 3" xfId="37013"/>
    <cellStyle name="Input 2 3 29 3" xfId="16530"/>
    <cellStyle name="Input 2 3 29 3 2" xfId="40216"/>
    <cellStyle name="Input 2 3 29 4" xfId="29282"/>
    <cellStyle name="Input 2 3 29 5" xfId="30902"/>
    <cellStyle name="Input 2 3 3" xfId="864"/>
    <cellStyle name="Input 2 3 3 2" xfId="10623"/>
    <cellStyle name="Input 2 3 3 2 2" xfId="22828"/>
    <cellStyle name="Input 2 3 3 2 2 2" xfId="44116"/>
    <cellStyle name="Input 2 3 3 2 3" xfId="34802"/>
    <cellStyle name="Input 2 3 3 3" xfId="15419"/>
    <cellStyle name="Input 2 3 3 3 2" xfId="27134"/>
    <cellStyle name="Input 2 3 3 3 2 2" xfId="48422"/>
    <cellStyle name="Input 2 3 3 3 3" xfId="39108"/>
    <cellStyle name="Input 2 3 3 4" xfId="16531"/>
    <cellStyle name="Input 2 3 3 4 2" xfId="40217"/>
    <cellStyle name="Input 2 3 3 5" xfId="27843"/>
    <cellStyle name="Input 2 3 3 6" xfId="30903"/>
    <cellStyle name="Input 2 3 30" xfId="865"/>
    <cellStyle name="Input 2 3 30 2" xfId="13173"/>
    <cellStyle name="Input 2 3 30 2 2" xfId="25104"/>
    <cellStyle name="Input 2 3 30 2 2 2" xfId="46392"/>
    <cellStyle name="Input 2 3 30 2 3" xfId="37078"/>
    <cellStyle name="Input 2 3 30 3" xfId="16532"/>
    <cellStyle name="Input 2 3 30 3 2" xfId="40218"/>
    <cellStyle name="Input 2 3 30 4" xfId="29337"/>
    <cellStyle name="Input 2 3 30 5" xfId="30904"/>
    <cellStyle name="Input 2 3 31" xfId="866"/>
    <cellStyle name="Input 2 3 31 2" xfId="13248"/>
    <cellStyle name="Input 2 3 31 2 2" xfId="25166"/>
    <cellStyle name="Input 2 3 31 2 2 2" xfId="46454"/>
    <cellStyle name="Input 2 3 31 2 3" xfId="37140"/>
    <cellStyle name="Input 2 3 31 3" xfId="16533"/>
    <cellStyle name="Input 2 3 31 3 2" xfId="40219"/>
    <cellStyle name="Input 2 3 31 4" xfId="29392"/>
    <cellStyle name="Input 2 3 31 5" xfId="30905"/>
    <cellStyle name="Input 2 3 32" xfId="867"/>
    <cellStyle name="Input 2 3 32 2" xfId="13324"/>
    <cellStyle name="Input 2 3 32 2 2" xfId="25228"/>
    <cellStyle name="Input 2 3 32 2 2 2" xfId="46516"/>
    <cellStyle name="Input 2 3 32 2 3" xfId="37202"/>
    <cellStyle name="Input 2 3 32 3" xfId="16534"/>
    <cellStyle name="Input 2 3 32 3 2" xfId="40220"/>
    <cellStyle name="Input 2 3 32 4" xfId="29448"/>
    <cellStyle name="Input 2 3 32 5" xfId="30906"/>
    <cellStyle name="Input 2 3 33" xfId="868"/>
    <cellStyle name="Input 2 3 33 2" xfId="13402"/>
    <cellStyle name="Input 2 3 33 2 2" xfId="25291"/>
    <cellStyle name="Input 2 3 33 2 2 2" xfId="46579"/>
    <cellStyle name="Input 2 3 33 2 3" xfId="37265"/>
    <cellStyle name="Input 2 3 33 3" xfId="16535"/>
    <cellStyle name="Input 2 3 33 3 2" xfId="40221"/>
    <cellStyle name="Input 2 3 33 4" xfId="29503"/>
    <cellStyle name="Input 2 3 33 5" xfId="30907"/>
    <cellStyle name="Input 2 3 34" xfId="869"/>
    <cellStyle name="Input 2 3 34 2" xfId="13476"/>
    <cellStyle name="Input 2 3 34 2 2" xfId="25350"/>
    <cellStyle name="Input 2 3 34 2 2 2" xfId="46638"/>
    <cellStyle name="Input 2 3 34 2 3" xfId="37324"/>
    <cellStyle name="Input 2 3 34 3" xfId="16536"/>
    <cellStyle name="Input 2 3 34 3 2" xfId="40222"/>
    <cellStyle name="Input 2 3 34 4" xfId="29556"/>
    <cellStyle name="Input 2 3 34 5" xfId="30908"/>
    <cellStyle name="Input 2 3 35" xfId="870"/>
    <cellStyle name="Input 2 3 35 2" xfId="13549"/>
    <cellStyle name="Input 2 3 35 2 2" xfId="25409"/>
    <cellStyle name="Input 2 3 35 2 2 2" xfId="46697"/>
    <cellStyle name="Input 2 3 35 2 3" xfId="37383"/>
    <cellStyle name="Input 2 3 35 3" xfId="16537"/>
    <cellStyle name="Input 2 3 35 3 2" xfId="40223"/>
    <cellStyle name="Input 2 3 35 4" xfId="29609"/>
    <cellStyle name="Input 2 3 35 5" xfId="30909"/>
    <cellStyle name="Input 2 3 36" xfId="871"/>
    <cellStyle name="Input 2 3 36 2" xfId="13443"/>
    <cellStyle name="Input 2 3 36 2 2" xfId="25321"/>
    <cellStyle name="Input 2 3 36 2 2 2" xfId="46609"/>
    <cellStyle name="Input 2 3 36 2 3" xfId="37295"/>
    <cellStyle name="Input 2 3 36 3" xfId="16538"/>
    <cellStyle name="Input 2 3 36 3 2" xfId="40224"/>
    <cellStyle name="Input 2 3 36 4" xfId="29532"/>
    <cellStyle name="Input 2 3 36 5" xfId="30910"/>
    <cellStyle name="Input 2 3 37" xfId="872"/>
    <cellStyle name="Input 2 3 37 2" xfId="13516"/>
    <cellStyle name="Input 2 3 37 2 2" xfId="25380"/>
    <cellStyle name="Input 2 3 37 2 2 2" xfId="46668"/>
    <cellStyle name="Input 2 3 37 2 3" xfId="37354"/>
    <cellStyle name="Input 2 3 37 3" xfId="16539"/>
    <cellStyle name="Input 2 3 37 3 2" xfId="40225"/>
    <cellStyle name="Input 2 3 37 4" xfId="29585"/>
    <cellStyle name="Input 2 3 37 5" xfId="30911"/>
    <cellStyle name="Input 2 3 38" xfId="873"/>
    <cellStyle name="Input 2 3 38 2" xfId="13413"/>
    <cellStyle name="Input 2 3 38 2 2" xfId="25301"/>
    <cellStyle name="Input 2 3 38 2 2 2" xfId="46589"/>
    <cellStyle name="Input 2 3 38 2 3" xfId="37275"/>
    <cellStyle name="Input 2 3 38 3" xfId="16540"/>
    <cellStyle name="Input 2 3 38 3 2" xfId="40226"/>
    <cellStyle name="Input 2 3 38 4" xfId="29512"/>
    <cellStyle name="Input 2 3 38 5" xfId="30912"/>
    <cellStyle name="Input 2 3 39" xfId="874"/>
    <cellStyle name="Input 2 3 39 2" xfId="13488"/>
    <cellStyle name="Input 2 3 39 2 2" xfId="25361"/>
    <cellStyle name="Input 2 3 39 2 2 2" xfId="46649"/>
    <cellStyle name="Input 2 3 39 2 3" xfId="37335"/>
    <cellStyle name="Input 2 3 39 3" xfId="16541"/>
    <cellStyle name="Input 2 3 39 3 2" xfId="40227"/>
    <cellStyle name="Input 2 3 39 4" xfId="29564"/>
    <cellStyle name="Input 2 3 39 5" xfId="30913"/>
    <cellStyle name="Input 2 3 4" xfId="875"/>
    <cellStyle name="Input 2 3 4 2" xfId="9861"/>
    <cellStyle name="Input 2 3 4 2 2" xfId="22066"/>
    <cellStyle name="Input 2 3 4 2 2 2" xfId="43354"/>
    <cellStyle name="Input 2 3 4 2 3" xfId="34040"/>
    <cellStyle name="Input 2 3 4 3" xfId="15541"/>
    <cellStyle name="Input 2 3 4 3 2" xfId="27256"/>
    <cellStyle name="Input 2 3 4 3 2 2" xfId="48544"/>
    <cellStyle name="Input 2 3 4 3 3" xfId="39230"/>
    <cellStyle name="Input 2 3 4 4" xfId="16542"/>
    <cellStyle name="Input 2 3 4 4 2" xfId="40228"/>
    <cellStyle name="Input 2 3 4 5" xfId="27922"/>
    <cellStyle name="Input 2 3 4 6" xfId="30914"/>
    <cellStyle name="Input 2 3 40" xfId="876"/>
    <cellStyle name="Input 2 3 40 2" xfId="13584"/>
    <cellStyle name="Input 2 3 40 2 2" xfId="25438"/>
    <cellStyle name="Input 2 3 40 2 2 2" xfId="46726"/>
    <cellStyle name="Input 2 3 40 2 3" xfId="37412"/>
    <cellStyle name="Input 2 3 40 3" xfId="16543"/>
    <cellStyle name="Input 2 3 40 3 2" xfId="40229"/>
    <cellStyle name="Input 2 3 40 4" xfId="29637"/>
    <cellStyle name="Input 2 3 40 5" xfId="30915"/>
    <cellStyle name="Input 2 3 41" xfId="877"/>
    <cellStyle name="Input 2 3 41 2" xfId="13658"/>
    <cellStyle name="Input 2 3 41 2 2" xfId="25499"/>
    <cellStyle name="Input 2 3 41 2 2 2" xfId="46787"/>
    <cellStyle name="Input 2 3 41 2 3" xfId="37473"/>
    <cellStyle name="Input 2 3 41 3" xfId="16544"/>
    <cellStyle name="Input 2 3 41 3 2" xfId="40230"/>
    <cellStyle name="Input 2 3 41 4" xfId="29691"/>
    <cellStyle name="Input 2 3 41 5" xfId="30916"/>
    <cellStyle name="Input 2 3 42" xfId="878"/>
    <cellStyle name="Input 2 3 42 2" xfId="13729"/>
    <cellStyle name="Input 2 3 42 2 2" xfId="25559"/>
    <cellStyle name="Input 2 3 42 2 2 2" xfId="46847"/>
    <cellStyle name="Input 2 3 42 2 3" xfId="37533"/>
    <cellStyle name="Input 2 3 42 3" xfId="16545"/>
    <cellStyle name="Input 2 3 42 3 2" xfId="40231"/>
    <cellStyle name="Input 2 3 42 4" xfId="29745"/>
    <cellStyle name="Input 2 3 42 5" xfId="30917"/>
    <cellStyle name="Input 2 3 43" xfId="879"/>
    <cellStyle name="Input 2 3 43 2" xfId="14062"/>
    <cellStyle name="Input 2 3 43 2 2" xfId="25835"/>
    <cellStyle name="Input 2 3 43 2 2 2" xfId="47123"/>
    <cellStyle name="Input 2 3 43 2 3" xfId="37809"/>
    <cellStyle name="Input 2 3 43 3" xfId="16546"/>
    <cellStyle name="Input 2 3 43 3 2" xfId="40232"/>
    <cellStyle name="Input 2 3 43 4" xfId="29992"/>
    <cellStyle name="Input 2 3 43 5" xfId="30918"/>
    <cellStyle name="Input 2 3 44" xfId="880"/>
    <cellStyle name="Input 2 3 44 2" xfId="13958"/>
    <cellStyle name="Input 2 3 44 2 2" xfId="25751"/>
    <cellStyle name="Input 2 3 44 2 2 2" xfId="47039"/>
    <cellStyle name="Input 2 3 44 2 3" xfId="37725"/>
    <cellStyle name="Input 2 3 44 3" xfId="16547"/>
    <cellStyle name="Input 2 3 44 3 2" xfId="40233"/>
    <cellStyle name="Input 2 3 44 4" xfId="29911"/>
    <cellStyle name="Input 2 3 44 5" xfId="30919"/>
    <cellStyle name="Input 2 3 45" xfId="881"/>
    <cellStyle name="Input 2 3 45 2" xfId="14049"/>
    <cellStyle name="Input 2 3 45 2 2" xfId="25824"/>
    <cellStyle name="Input 2 3 45 2 2 2" xfId="47112"/>
    <cellStyle name="Input 2 3 45 2 3" xfId="37798"/>
    <cellStyle name="Input 2 3 45 3" xfId="16548"/>
    <cellStyle name="Input 2 3 45 3 2" xfId="40234"/>
    <cellStyle name="Input 2 3 45 4" xfId="29981"/>
    <cellStyle name="Input 2 3 45 5" xfId="30920"/>
    <cellStyle name="Input 2 3 46" xfId="882"/>
    <cellStyle name="Input 2 3 46 2" xfId="13868"/>
    <cellStyle name="Input 2 3 46 2 2" xfId="25675"/>
    <cellStyle name="Input 2 3 46 2 2 2" xfId="46963"/>
    <cellStyle name="Input 2 3 46 2 3" xfId="37649"/>
    <cellStyle name="Input 2 3 46 3" xfId="16549"/>
    <cellStyle name="Input 2 3 46 3 2" xfId="40235"/>
    <cellStyle name="Input 2 3 46 4" xfId="29847"/>
    <cellStyle name="Input 2 3 46 5" xfId="30921"/>
    <cellStyle name="Input 2 3 47" xfId="883"/>
    <cellStyle name="Input 2 3 47 2" xfId="13944"/>
    <cellStyle name="Input 2 3 47 2 2" xfId="25738"/>
    <cellStyle name="Input 2 3 47 2 2 2" xfId="47026"/>
    <cellStyle name="Input 2 3 47 2 3" xfId="37712"/>
    <cellStyle name="Input 2 3 47 3" xfId="16550"/>
    <cellStyle name="Input 2 3 47 3 2" xfId="40236"/>
    <cellStyle name="Input 2 3 47 4" xfId="29899"/>
    <cellStyle name="Input 2 3 47 5" xfId="30922"/>
    <cellStyle name="Input 2 3 48" xfId="884"/>
    <cellStyle name="Input 2 3 48 2" xfId="13823"/>
    <cellStyle name="Input 2 3 48 2 2" xfId="25640"/>
    <cellStyle name="Input 2 3 48 2 2 2" xfId="46928"/>
    <cellStyle name="Input 2 3 48 2 3" xfId="37614"/>
    <cellStyle name="Input 2 3 48 3" xfId="16551"/>
    <cellStyle name="Input 2 3 48 3 2" xfId="40237"/>
    <cellStyle name="Input 2 3 48 4" xfId="29814"/>
    <cellStyle name="Input 2 3 48 5" xfId="30923"/>
    <cellStyle name="Input 2 3 49" xfId="8487"/>
    <cellStyle name="Input 2 3 49 2" xfId="20695"/>
    <cellStyle name="Input 2 3 49 2 2" xfId="41983"/>
    <cellStyle name="Input 2 3 49 3" xfId="32669"/>
    <cellStyle name="Input 2 3 5" xfId="885"/>
    <cellStyle name="Input 2 3 5 2" xfId="11352"/>
    <cellStyle name="Input 2 3 5 2 2" xfId="23557"/>
    <cellStyle name="Input 2 3 5 2 2 2" xfId="44845"/>
    <cellStyle name="Input 2 3 5 2 3" xfId="35531"/>
    <cellStyle name="Input 2 3 5 3" xfId="15473"/>
    <cellStyle name="Input 2 3 5 3 2" xfId="27188"/>
    <cellStyle name="Input 2 3 5 3 2 2" xfId="48476"/>
    <cellStyle name="Input 2 3 5 3 3" xfId="39162"/>
    <cellStyle name="Input 2 3 5 4" xfId="16552"/>
    <cellStyle name="Input 2 3 5 4 2" xfId="40238"/>
    <cellStyle name="Input 2 3 5 5" xfId="27976"/>
    <cellStyle name="Input 2 3 5 6" xfId="30924"/>
    <cellStyle name="Input 2 3 50" xfId="14757"/>
    <cellStyle name="Input 2 3 50 2" xfId="26472"/>
    <cellStyle name="Input 2 3 50 2 2" xfId="47760"/>
    <cellStyle name="Input 2 3 50 3" xfId="38446"/>
    <cellStyle name="Input 2 3 51" xfId="14919"/>
    <cellStyle name="Input 2 3 51 2" xfId="26634"/>
    <cellStyle name="Input 2 3 51 2 2" xfId="47922"/>
    <cellStyle name="Input 2 3 51 3" xfId="38608"/>
    <cellStyle name="Input 2 3 52" xfId="16509"/>
    <cellStyle name="Input 2 3 52 2" xfId="40195"/>
    <cellStyle name="Input 2 3 53" xfId="27635"/>
    <cellStyle name="Input 2 3 54" xfId="30881"/>
    <cellStyle name="Input 2 3 6" xfId="886"/>
    <cellStyle name="Input 2 3 6 2" xfId="11409"/>
    <cellStyle name="Input 2 3 6 2 2" xfId="23613"/>
    <cellStyle name="Input 2 3 6 2 2 2" xfId="44901"/>
    <cellStyle name="Input 2 3 6 2 3" xfId="35587"/>
    <cellStyle name="Input 2 3 6 3" xfId="15620"/>
    <cellStyle name="Input 2 3 6 3 2" xfId="27335"/>
    <cellStyle name="Input 2 3 6 3 2 2" xfId="48623"/>
    <cellStyle name="Input 2 3 6 3 3" xfId="39309"/>
    <cellStyle name="Input 2 3 6 4" xfId="16553"/>
    <cellStyle name="Input 2 3 6 4 2" xfId="40239"/>
    <cellStyle name="Input 2 3 6 5" xfId="28030"/>
    <cellStyle name="Input 2 3 6 6" xfId="30925"/>
    <cellStyle name="Input 2 3 7" xfId="887"/>
    <cellStyle name="Input 2 3 7 2" xfId="11476"/>
    <cellStyle name="Input 2 3 7 2 2" xfId="23676"/>
    <cellStyle name="Input 2 3 7 2 2 2" xfId="44964"/>
    <cellStyle name="Input 2 3 7 2 3" xfId="35650"/>
    <cellStyle name="Input 2 3 7 3" xfId="15806"/>
    <cellStyle name="Input 2 3 7 3 2" xfId="27521"/>
    <cellStyle name="Input 2 3 7 3 2 2" xfId="48809"/>
    <cellStyle name="Input 2 3 7 3 3" xfId="39495"/>
    <cellStyle name="Input 2 3 7 4" xfId="16554"/>
    <cellStyle name="Input 2 3 7 4 2" xfId="40240"/>
    <cellStyle name="Input 2 3 7 5" xfId="28083"/>
    <cellStyle name="Input 2 3 7 6" xfId="30926"/>
    <cellStyle name="Input 2 3 8" xfId="888"/>
    <cellStyle name="Input 2 3 8 2" xfId="11538"/>
    <cellStyle name="Input 2 3 8 2 2" xfId="23732"/>
    <cellStyle name="Input 2 3 8 2 2 2" xfId="45020"/>
    <cellStyle name="Input 2 3 8 2 3" xfId="35706"/>
    <cellStyle name="Input 2 3 8 3" xfId="15887"/>
    <cellStyle name="Input 2 3 8 3 2" xfId="27602"/>
    <cellStyle name="Input 2 3 8 3 2 2" xfId="48890"/>
    <cellStyle name="Input 2 3 8 3 3" xfId="39576"/>
    <cellStyle name="Input 2 3 8 4" xfId="16555"/>
    <cellStyle name="Input 2 3 8 4 2" xfId="40241"/>
    <cellStyle name="Input 2 3 8 5" xfId="28136"/>
    <cellStyle name="Input 2 3 8 6" xfId="30927"/>
    <cellStyle name="Input 2 3 9" xfId="889"/>
    <cellStyle name="Input 2 3 9 2" xfId="11604"/>
    <cellStyle name="Input 2 3 9 2 2" xfId="23789"/>
    <cellStyle name="Input 2 3 9 2 2 2" xfId="45077"/>
    <cellStyle name="Input 2 3 9 2 3" xfId="35763"/>
    <cellStyle name="Input 2 3 9 3" xfId="16556"/>
    <cellStyle name="Input 2 3 9 3 2" xfId="40242"/>
    <cellStyle name="Input 2 3 9 4" xfId="28187"/>
    <cellStyle name="Input 2 3 9 5" xfId="30928"/>
    <cellStyle name="Input 2 4" xfId="890"/>
    <cellStyle name="Input 2 4 10" xfId="891"/>
    <cellStyle name="Input 2 4 10 2" xfId="11653"/>
    <cellStyle name="Input 2 4 10 2 2" xfId="23830"/>
    <cellStyle name="Input 2 4 10 2 2 2" xfId="45118"/>
    <cellStyle name="Input 2 4 10 2 3" xfId="35804"/>
    <cellStyle name="Input 2 4 10 3" xfId="16558"/>
    <cellStyle name="Input 2 4 10 3 2" xfId="40244"/>
    <cellStyle name="Input 2 4 10 4" xfId="28226"/>
    <cellStyle name="Input 2 4 10 5" xfId="30930"/>
    <cellStyle name="Input 2 4 11" xfId="892"/>
    <cellStyle name="Input 2 4 11 2" xfId="11723"/>
    <cellStyle name="Input 2 4 11 2 2" xfId="23888"/>
    <cellStyle name="Input 2 4 11 2 2 2" xfId="45176"/>
    <cellStyle name="Input 2 4 11 2 3" xfId="35862"/>
    <cellStyle name="Input 2 4 11 3" xfId="16559"/>
    <cellStyle name="Input 2 4 11 3 2" xfId="40245"/>
    <cellStyle name="Input 2 4 11 4" xfId="28276"/>
    <cellStyle name="Input 2 4 11 5" xfId="30931"/>
    <cellStyle name="Input 2 4 12" xfId="893"/>
    <cellStyle name="Input 2 4 12 2" xfId="11793"/>
    <cellStyle name="Input 2 4 12 2 2" xfId="23947"/>
    <cellStyle name="Input 2 4 12 2 2 2" xfId="45235"/>
    <cellStyle name="Input 2 4 12 2 3" xfId="35921"/>
    <cellStyle name="Input 2 4 12 3" xfId="16560"/>
    <cellStyle name="Input 2 4 12 3 2" xfId="40246"/>
    <cellStyle name="Input 2 4 12 4" xfId="28331"/>
    <cellStyle name="Input 2 4 12 5" xfId="30932"/>
    <cellStyle name="Input 2 4 13" xfId="894"/>
    <cellStyle name="Input 2 4 13 2" xfId="11866"/>
    <cellStyle name="Input 2 4 13 2 2" xfId="24010"/>
    <cellStyle name="Input 2 4 13 2 2 2" xfId="45298"/>
    <cellStyle name="Input 2 4 13 2 3" xfId="35984"/>
    <cellStyle name="Input 2 4 13 3" xfId="16561"/>
    <cellStyle name="Input 2 4 13 3 2" xfId="40247"/>
    <cellStyle name="Input 2 4 13 4" xfId="28385"/>
    <cellStyle name="Input 2 4 13 5" xfId="30933"/>
    <cellStyle name="Input 2 4 14" xfId="895"/>
    <cellStyle name="Input 2 4 14 2" xfId="11961"/>
    <cellStyle name="Input 2 4 14 2 2" xfId="24087"/>
    <cellStyle name="Input 2 4 14 2 2 2" xfId="45375"/>
    <cellStyle name="Input 2 4 14 2 3" xfId="36061"/>
    <cellStyle name="Input 2 4 14 3" xfId="16562"/>
    <cellStyle name="Input 2 4 14 3 2" xfId="40248"/>
    <cellStyle name="Input 2 4 14 4" xfId="28453"/>
    <cellStyle name="Input 2 4 14 5" xfId="30934"/>
    <cellStyle name="Input 2 4 15" xfId="896"/>
    <cellStyle name="Input 2 4 15 2" xfId="12041"/>
    <cellStyle name="Input 2 4 15 2 2" xfId="24155"/>
    <cellStyle name="Input 2 4 15 2 2 2" xfId="45443"/>
    <cellStyle name="Input 2 4 15 2 3" xfId="36129"/>
    <cellStyle name="Input 2 4 15 3" xfId="16563"/>
    <cellStyle name="Input 2 4 15 3 2" xfId="40249"/>
    <cellStyle name="Input 2 4 15 4" xfId="28507"/>
    <cellStyle name="Input 2 4 15 5" xfId="30935"/>
    <cellStyle name="Input 2 4 16" xfId="897"/>
    <cellStyle name="Input 2 4 16 2" xfId="12125"/>
    <cellStyle name="Input 2 4 16 2 2" xfId="24225"/>
    <cellStyle name="Input 2 4 16 2 2 2" xfId="45513"/>
    <cellStyle name="Input 2 4 16 2 3" xfId="36199"/>
    <cellStyle name="Input 2 4 16 3" xfId="16564"/>
    <cellStyle name="Input 2 4 16 3 2" xfId="40250"/>
    <cellStyle name="Input 2 4 16 4" xfId="28562"/>
    <cellStyle name="Input 2 4 16 5" xfId="30936"/>
    <cellStyle name="Input 2 4 17" xfId="898"/>
    <cellStyle name="Input 2 4 17 2" xfId="12197"/>
    <cellStyle name="Input 2 4 17 2 2" xfId="24285"/>
    <cellStyle name="Input 2 4 17 2 2 2" xfId="45573"/>
    <cellStyle name="Input 2 4 17 2 3" xfId="36259"/>
    <cellStyle name="Input 2 4 17 3" xfId="16565"/>
    <cellStyle name="Input 2 4 17 3 2" xfId="40251"/>
    <cellStyle name="Input 2 4 17 4" xfId="28616"/>
    <cellStyle name="Input 2 4 17 5" xfId="30937"/>
    <cellStyle name="Input 2 4 18" xfId="899"/>
    <cellStyle name="Input 2 4 18 2" xfId="12269"/>
    <cellStyle name="Input 2 4 18 2 2" xfId="24345"/>
    <cellStyle name="Input 2 4 18 2 2 2" xfId="45633"/>
    <cellStyle name="Input 2 4 18 2 3" xfId="36319"/>
    <cellStyle name="Input 2 4 18 3" xfId="16566"/>
    <cellStyle name="Input 2 4 18 3 2" xfId="40252"/>
    <cellStyle name="Input 2 4 18 4" xfId="28671"/>
    <cellStyle name="Input 2 4 18 5" xfId="30938"/>
    <cellStyle name="Input 2 4 19" xfId="900"/>
    <cellStyle name="Input 2 4 19 2" xfId="12338"/>
    <cellStyle name="Input 2 4 19 2 2" xfId="24403"/>
    <cellStyle name="Input 2 4 19 2 2 2" xfId="45691"/>
    <cellStyle name="Input 2 4 19 2 3" xfId="36377"/>
    <cellStyle name="Input 2 4 19 3" xfId="16567"/>
    <cellStyle name="Input 2 4 19 3 2" xfId="40253"/>
    <cellStyle name="Input 2 4 19 4" xfId="28724"/>
    <cellStyle name="Input 2 4 19 5" xfId="30939"/>
    <cellStyle name="Input 2 4 2" xfId="901"/>
    <cellStyle name="Input 2 4 2 2" xfId="9835"/>
    <cellStyle name="Input 2 4 2 2 2" xfId="22040"/>
    <cellStyle name="Input 2 4 2 2 2 2" xfId="43328"/>
    <cellStyle name="Input 2 4 2 2 3" xfId="34014"/>
    <cellStyle name="Input 2 4 2 3" xfId="15238"/>
    <cellStyle name="Input 2 4 2 3 2" xfId="26953"/>
    <cellStyle name="Input 2 4 2 3 2 2" xfId="48241"/>
    <cellStyle name="Input 2 4 2 3 3" xfId="38927"/>
    <cellStyle name="Input 2 4 2 4" xfId="16568"/>
    <cellStyle name="Input 2 4 2 4 2" xfId="40254"/>
    <cellStyle name="Input 2 4 2 5" xfId="27747"/>
    <cellStyle name="Input 2 4 2 6" xfId="30940"/>
    <cellStyle name="Input 2 4 20" xfId="902"/>
    <cellStyle name="Input 2 4 20 2" xfId="12403"/>
    <cellStyle name="Input 2 4 20 2 2" xfId="24457"/>
    <cellStyle name="Input 2 4 20 2 2 2" xfId="45745"/>
    <cellStyle name="Input 2 4 20 2 3" xfId="36431"/>
    <cellStyle name="Input 2 4 20 3" xfId="16569"/>
    <cellStyle name="Input 2 4 20 3 2" xfId="40255"/>
    <cellStyle name="Input 2 4 20 4" xfId="28776"/>
    <cellStyle name="Input 2 4 20 5" xfId="30941"/>
    <cellStyle name="Input 2 4 21" xfId="903"/>
    <cellStyle name="Input 2 4 21 2" xfId="12502"/>
    <cellStyle name="Input 2 4 21 2 2" xfId="24544"/>
    <cellStyle name="Input 2 4 21 2 2 2" xfId="45832"/>
    <cellStyle name="Input 2 4 21 2 3" xfId="36518"/>
    <cellStyle name="Input 2 4 21 3" xfId="16570"/>
    <cellStyle name="Input 2 4 21 3 2" xfId="40256"/>
    <cellStyle name="Input 2 4 21 4" xfId="28852"/>
    <cellStyle name="Input 2 4 21 5" xfId="30942"/>
    <cellStyle name="Input 2 4 22" xfId="904"/>
    <cellStyle name="Input 2 4 22 2" xfId="12555"/>
    <cellStyle name="Input 2 4 22 2 2" xfId="24585"/>
    <cellStyle name="Input 2 4 22 2 2 2" xfId="45873"/>
    <cellStyle name="Input 2 4 22 2 3" xfId="36559"/>
    <cellStyle name="Input 2 4 22 3" xfId="16571"/>
    <cellStyle name="Input 2 4 22 3 2" xfId="40257"/>
    <cellStyle name="Input 2 4 22 4" xfId="28887"/>
    <cellStyle name="Input 2 4 22 5" xfId="30943"/>
    <cellStyle name="Input 2 4 23" xfId="905"/>
    <cellStyle name="Input 2 4 23 2" xfId="12628"/>
    <cellStyle name="Input 2 4 23 2 2" xfId="24646"/>
    <cellStyle name="Input 2 4 23 2 2 2" xfId="45934"/>
    <cellStyle name="Input 2 4 23 2 3" xfId="36620"/>
    <cellStyle name="Input 2 4 23 3" xfId="16572"/>
    <cellStyle name="Input 2 4 23 3 2" xfId="40258"/>
    <cellStyle name="Input 2 4 23 4" xfId="28941"/>
    <cellStyle name="Input 2 4 23 5" xfId="30944"/>
    <cellStyle name="Input 2 4 24" xfId="906"/>
    <cellStyle name="Input 2 4 24 2" xfId="12707"/>
    <cellStyle name="Input 2 4 24 2 2" xfId="24713"/>
    <cellStyle name="Input 2 4 24 2 2 2" xfId="46001"/>
    <cellStyle name="Input 2 4 24 2 3" xfId="36687"/>
    <cellStyle name="Input 2 4 24 3" xfId="16573"/>
    <cellStyle name="Input 2 4 24 3 2" xfId="40259"/>
    <cellStyle name="Input 2 4 24 4" xfId="28996"/>
    <cellStyle name="Input 2 4 24 5" xfId="30945"/>
    <cellStyle name="Input 2 4 25" xfId="907"/>
    <cellStyle name="Input 2 4 25 2" xfId="12775"/>
    <cellStyle name="Input 2 4 25 2 2" xfId="24770"/>
    <cellStyle name="Input 2 4 25 2 2 2" xfId="46058"/>
    <cellStyle name="Input 2 4 25 2 3" xfId="36744"/>
    <cellStyle name="Input 2 4 25 3" xfId="16574"/>
    <cellStyle name="Input 2 4 25 3 2" xfId="40260"/>
    <cellStyle name="Input 2 4 25 4" xfId="29049"/>
    <cellStyle name="Input 2 4 25 5" xfId="30946"/>
    <cellStyle name="Input 2 4 26" xfId="908"/>
    <cellStyle name="Input 2 4 26 2" xfId="12845"/>
    <cellStyle name="Input 2 4 26 2 2" xfId="24827"/>
    <cellStyle name="Input 2 4 26 2 2 2" xfId="46115"/>
    <cellStyle name="Input 2 4 26 2 3" xfId="36801"/>
    <cellStyle name="Input 2 4 26 3" xfId="16575"/>
    <cellStyle name="Input 2 4 26 3 2" xfId="40261"/>
    <cellStyle name="Input 2 4 26 4" xfId="29101"/>
    <cellStyle name="Input 2 4 26 5" xfId="30947"/>
    <cellStyle name="Input 2 4 27" xfId="909"/>
    <cellStyle name="Input 2 4 27 2" xfId="12950"/>
    <cellStyle name="Input 2 4 27 2 2" xfId="24919"/>
    <cellStyle name="Input 2 4 27 2 2 2" xfId="46207"/>
    <cellStyle name="Input 2 4 27 2 3" xfId="36893"/>
    <cellStyle name="Input 2 4 27 3" xfId="16576"/>
    <cellStyle name="Input 2 4 27 3 2" xfId="40262"/>
    <cellStyle name="Input 2 4 27 4" xfId="29177"/>
    <cellStyle name="Input 2 4 27 5" xfId="30948"/>
    <cellStyle name="Input 2 4 28" xfId="910"/>
    <cellStyle name="Input 2 4 28 2" xfId="13001"/>
    <cellStyle name="Input 2 4 28 2 2" xfId="24960"/>
    <cellStyle name="Input 2 4 28 2 2 2" xfId="46248"/>
    <cellStyle name="Input 2 4 28 2 3" xfId="36934"/>
    <cellStyle name="Input 2 4 28 3" xfId="16577"/>
    <cellStyle name="Input 2 4 28 3 2" xfId="40263"/>
    <cellStyle name="Input 2 4 28 4" xfId="29211"/>
    <cellStyle name="Input 2 4 28 5" xfId="30949"/>
    <cellStyle name="Input 2 4 29" xfId="911"/>
    <cellStyle name="Input 2 4 29 2" xfId="13073"/>
    <cellStyle name="Input 2 4 29 2 2" xfId="25020"/>
    <cellStyle name="Input 2 4 29 2 2 2" xfId="46308"/>
    <cellStyle name="Input 2 4 29 2 3" xfId="36994"/>
    <cellStyle name="Input 2 4 29 3" xfId="16578"/>
    <cellStyle name="Input 2 4 29 3 2" xfId="40264"/>
    <cellStyle name="Input 2 4 29 4" xfId="29265"/>
    <cellStyle name="Input 2 4 29 5" xfId="30950"/>
    <cellStyle name="Input 2 4 3" xfId="912"/>
    <cellStyle name="Input 2 4 3 2" xfId="10272"/>
    <cellStyle name="Input 2 4 3 2 2" xfId="22477"/>
    <cellStyle name="Input 2 4 3 2 2 2" xfId="43765"/>
    <cellStyle name="Input 2 4 3 2 3" xfId="34451"/>
    <cellStyle name="Input 2 4 3 3" xfId="15420"/>
    <cellStyle name="Input 2 4 3 3 2" xfId="27135"/>
    <cellStyle name="Input 2 4 3 3 2 2" xfId="48423"/>
    <cellStyle name="Input 2 4 3 3 3" xfId="39109"/>
    <cellStyle name="Input 2 4 3 4" xfId="16579"/>
    <cellStyle name="Input 2 4 3 4 2" xfId="40265"/>
    <cellStyle name="Input 2 4 3 5" xfId="27844"/>
    <cellStyle name="Input 2 4 3 6" xfId="30951"/>
    <cellStyle name="Input 2 4 30" xfId="913"/>
    <cellStyle name="Input 2 4 30 2" xfId="13152"/>
    <cellStyle name="Input 2 4 30 2 2" xfId="25086"/>
    <cellStyle name="Input 2 4 30 2 2 2" xfId="46374"/>
    <cellStyle name="Input 2 4 30 2 3" xfId="37060"/>
    <cellStyle name="Input 2 4 30 3" xfId="16580"/>
    <cellStyle name="Input 2 4 30 3 2" xfId="40266"/>
    <cellStyle name="Input 2 4 30 4" xfId="29320"/>
    <cellStyle name="Input 2 4 30 5" xfId="30952"/>
    <cellStyle name="Input 2 4 31" xfId="914"/>
    <cellStyle name="Input 2 4 31 2" xfId="13227"/>
    <cellStyle name="Input 2 4 31 2 2" xfId="25147"/>
    <cellStyle name="Input 2 4 31 2 2 2" xfId="46435"/>
    <cellStyle name="Input 2 4 31 2 3" xfId="37121"/>
    <cellStyle name="Input 2 4 31 3" xfId="16581"/>
    <cellStyle name="Input 2 4 31 3 2" xfId="40267"/>
    <cellStyle name="Input 2 4 31 4" xfId="29376"/>
    <cellStyle name="Input 2 4 31 5" xfId="30953"/>
    <cellStyle name="Input 2 4 32" xfId="915"/>
    <cellStyle name="Input 2 4 32 2" xfId="13299"/>
    <cellStyle name="Input 2 4 32 2 2" xfId="25206"/>
    <cellStyle name="Input 2 4 32 2 2 2" xfId="46494"/>
    <cellStyle name="Input 2 4 32 2 3" xfId="37180"/>
    <cellStyle name="Input 2 4 32 3" xfId="16582"/>
    <cellStyle name="Input 2 4 32 3 2" xfId="40268"/>
    <cellStyle name="Input 2 4 32 4" xfId="29431"/>
    <cellStyle name="Input 2 4 32 5" xfId="30954"/>
    <cellStyle name="Input 2 4 33" xfId="916"/>
    <cellStyle name="Input 2 4 33 2" xfId="13375"/>
    <cellStyle name="Input 2 4 33 2 2" xfId="25266"/>
    <cellStyle name="Input 2 4 33 2 2 2" xfId="46554"/>
    <cellStyle name="Input 2 4 33 2 3" xfId="37240"/>
    <cellStyle name="Input 2 4 33 3" xfId="16583"/>
    <cellStyle name="Input 2 4 33 3 2" xfId="40269"/>
    <cellStyle name="Input 2 4 33 4" xfId="29484"/>
    <cellStyle name="Input 2 4 33 5" xfId="30955"/>
    <cellStyle name="Input 2 4 34" xfId="917"/>
    <cellStyle name="Input 2 4 34 2" xfId="13451"/>
    <cellStyle name="Input 2 4 34 2 2" xfId="25328"/>
    <cellStyle name="Input 2 4 34 2 2 2" xfId="46616"/>
    <cellStyle name="Input 2 4 34 2 3" xfId="37302"/>
    <cellStyle name="Input 2 4 34 3" xfId="16584"/>
    <cellStyle name="Input 2 4 34 3 2" xfId="40270"/>
    <cellStyle name="Input 2 4 34 4" xfId="29538"/>
    <cellStyle name="Input 2 4 34 5" xfId="30956"/>
    <cellStyle name="Input 2 4 35" xfId="918"/>
    <cellStyle name="Input 2 4 35 2" xfId="13525"/>
    <cellStyle name="Input 2 4 35 2 2" xfId="25387"/>
    <cellStyle name="Input 2 4 35 2 2 2" xfId="46675"/>
    <cellStyle name="Input 2 4 35 2 3" xfId="37361"/>
    <cellStyle name="Input 2 4 35 3" xfId="16585"/>
    <cellStyle name="Input 2 4 35 3 2" xfId="40271"/>
    <cellStyle name="Input 2 4 35 4" xfId="29591"/>
    <cellStyle name="Input 2 4 35 5" xfId="30957"/>
    <cellStyle name="Input 2 4 36" xfId="919"/>
    <cellStyle name="Input 2 4 36 2" xfId="13624"/>
    <cellStyle name="Input 2 4 36 2 2" xfId="25471"/>
    <cellStyle name="Input 2 4 36 2 2 2" xfId="46759"/>
    <cellStyle name="Input 2 4 36 2 3" xfId="37445"/>
    <cellStyle name="Input 2 4 36 3" xfId="16586"/>
    <cellStyle name="Input 2 4 36 3 2" xfId="40272"/>
    <cellStyle name="Input 2 4 36 4" xfId="29665"/>
    <cellStyle name="Input 2 4 36 5" xfId="30958"/>
    <cellStyle name="Input 2 4 37" xfId="920"/>
    <cellStyle name="Input 2 4 37 2" xfId="13692"/>
    <cellStyle name="Input 2 4 37 2 2" xfId="25528"/>
    <cellStyle name="Input 2 4 37 2 2 2" xfId="46816"/>
    <cellStyle name="Input 2 4 37 2 3" xfId="37502"/>
    <cellStyle name="Input 2 4 37 3" xfId="16587"/>
    <cellStyle name="Input 2 4 37 3 2" xfId="40273"/>
    <cellStyle name="Input 2 4 37 4" xfId="29718"/>
    <cellStyle name="Input 2 4 37 5" xfId="30959"/>
    <cellStyle name="Input 2 4 38" xfId="921"/>
    <cellStyle name="Input 2 4 38 2" xfId="13768"/>
    <cellStyle name="Input 2 4 38 2 2" xfId="25592"/>
    <cellStyle name="Input 2 4 38 2 2 2" xfId="46880"/>
    <cellStyle name="Input 2 4 38 2 3" xfId="37566"/>
    <cellStyle name="Input 2 4 38 3" xfId="16588"/>
    <cellStyle name="Input 2 4 38 3 2" xfId="40274"/>
    <cellStyle name="Input 2 4 38 4" xfId="29773"/>
    <cellStyle name="Input 2 4 38 5" xfId="30960"/>
    <cellStyle name="Input 2 4 39" xfId="922"/>
    <cellStyle name="Input 2 4 39 2" xfId="13839"/>
    <cellStyle name="Input 2 4 39 2 2" xfId="25652"/>
    <cellStyle name="Input 2 4 39 2 2 2" xfId="46940"/>
    <cellStyle name="Input 2 4 39 2 3" xfId="37626"/>
    <cellStyle name="Input 2 4 39 3" xfId="16589"/>
    <cellStyle name="Input 2 4 39 3 2" xfId="40275"/>
    <cellStyle name="Input 2 4 39 4" xfId="29825"/>
    <cellStyle name="Input 2 4 39 5" xfId="30961"/>
    <cellStyle name="Input 2 4 4" xfId="923"/>
    <cellStyle name="Input 2 4 4 2" xfId="10363"/>
    <cellStyle name="Input 2 4 4 2 2" xfId="22568"/>
    <cellStyle name="Input 2 4 4 2 2 2" xfId="43856"/>
    <cellStyle name="Input 2 4 4 2 3" xfId="34542"/>
    <cellStyle name="Input 2 4 4 3" xfId="15540"/>
    <cellStyle name="Input 2 4 4 3 2" xfId="27255"/>
    <cellStyle name="Input 2 4 4 3 2 2" xfId="48543"/>
    <cellStyle name="Input 2 4 4 3 3" xfId="39229"/>
    <cellStyle name="Input 2 4 4 4" xfId="16590"/>
    <cellStyle name="Input 2 4 4 4 2" xfId="40276"/>
    <cellStyle name="Input 2 4 4 5" xfId="27909"/>
    <cellStyle name="Input 2 4 4 6" xfId="30962"/>
    <cellStyle name="Input 2 4 40" xfId="924"/>
    <cellStyle name="Input 2 4 40 2" xfId="13917"/>
    <cellStyle name="Input 2 4 40 2 2" xfId="25716"/>
    <cellStyle name="Input 2 4 40 2 2 2" xfId="47004"/>
    <cellStyle name="Input 2 4 40 2 3" xfId="37690"/>
    <cellStyle name="Input 2 4 40 3" xfId="16591"/>
    <cellStyle name="Input 2 4 40 3 2" xfId="40277"/>
    <cellStyle name="Input 2 4 40 4" xfId="29879"/>
    <cellStyle name="Input 2 4 40 5" xfId="30963"/>
    <cellStyle name="Input 2 4 41" xfId="925"/>
    <cellStyle name="Input 2 4 41 2" xfId="13984"/>
    <cellStyle name="Input 2 4 41 2 2" xfId="25770"/>
    <cellStyle name="Input 2 4 41 2 2 2" xfId="47058"/>
    <cellStyle name="Input 2 4 41 2 3" xfId="37744"/>
    <cellStyle name="Input 2 4 41 3" xfId="16592"/>
    <cellStyle name="Input 2 4 41 3 2" xfId="40278"/>
    <cellStyle name="Input 2 4 41 4" xfId="29930"/>
    <cellStyle name="Input 2 4 41 5" xfId="30964"/>
    <cellStyle name="Input 2 4 42" xfId="926"/>
    <cellStyle name="Input 2 4 42 2" xfId="14056"/>
    <cellStyle name="Input 2 4 42 2 2" xfId="25830"/>
    <cellStyle name="Input 2 4 42 2 2 2" xfId="47118"/>
    <cellStyle name="Input 2 4 42 2 3" xfId="37804"/>
    <cellStyle name="Input 2 4 42 3" xfId="16593"/>
    <cellStyle name="Input 2 4 42 3 2" xfId="40279"/>
    <cellStyle name="Input 2 4 42 4" xfId="29987"/>
    <cellStyle name="Input 2 4 42 5" xfId="30965"/>
    <cellStyle name="Input 2 4 43" xfId="927"/>
    <cellStyle name="Input 2 4 43 2" xfId="13805"/>
    <cellStyle name="Input 2 4 43 2 2" xfId="25623"/>
    <cellStyle name="Input 2 4 43 2 2 2" xfId="46911"/>
    <cellStyle name="Input 2 4 43 2 3" xfId="37597"/>
    <cellStyle name="Input 2 4 43 3" xfId="16594"/>
    <cellStyle name="Input 2 4 43 3 2" xfId="40280"/>
    <cellStyle name="Input 2 4 43 4" xfId="29798"/>
    <cellStyle name="Input 2 4 43 5" xfId="30966"/>
    <cellStyle name="Input 2 4 44" xfId="928"/>
    <cellStyle name="Input 2 4 44 2" xfId="13822"/>
    <cellStyle name="Input 2 4 44 2 2" xfId="25639"/>
    <cellStyle name="Input 2 4 44 2 2 2" xfId="46927"/>
    <cellStyle name="Input 2 4 44 2 3" xfId="37613"/>
    <cellStyle name="Input 2 4 44 3" xfId="16595"/>
    <cellStyle name="Input 2 4 44 3 2" xfId="40281"/>
    <cellStyle name="Input 2 4 44 4" xfId="29813"/>
    <cellStyle name="Input 2 4 44 5" xfId="30967"/>
    <cellStyle name="Input 2 4 45" xfId="929"/>
    <cellStyle name="Input 2 4 45 2" xfId="13872"/>
    <cellStyle name="Input 2 4 45 2 2" xfId="25678"/>
    <cellStyle name="Input 2 4 45 2 2 2" xfId="46966"/>
    <cellStyle name="Input 2 4 45 2 3" xfId="37652"/>
    <cellStyle name="Input 2 4 45 3" xfId="16596"/>
    <cellStyle name="Input 2 4 45 3 2" xfId="40282"/>
    <cellStyle name="Input 2 4 45 4" xfId="29849"/>
    <cellStyle name="Input 2 4 45 5" xfId="30968"/>
    <cellStyle name="Input 2 4 46" xfId="930"/>
    <cellStyle name="Input 2 4 46 2" xfId="13968"/>
    <cellStyle name="Input 2 4 46 2 2" xfId="25760"/>
    <cellStyle name="Input 2 4 46 2 2 2" xfId="47048"/>
    <cellStyle name="Input 2 4 46 2 3" xfId="37734"/>
    <cellStyle name="Input 2 4 46 3" xfId="16597"/>
    <cellStyle name="Input 2 4 46 3 2" xfId="40283"/>
    <cellStyle name="Input 2 4 46 4" xfId="29920"/>
    <cellStyle name="Input 2 4 46 5" xfId="30969"/>
    <cellStyle name="Input 2 4 47" xfId="931"/>
    <cellStyle name="Input 2 4 47 2" xfId="14025"/>
    <cellStyle name="Input 2 4 47 2 2" xfId="25804"/>
    <cellStyle name="Input 2 4 47 2 2 2" xfId="47092"/>
    <cellStyle name="Input 2 4 47 2 3" xfId="37778"/>
    <cellStyle name="Input 2 4 47 3" xfId="16598"/>
    <cellStyle name="Input 2 4 47 3 2" xfId="40284"/>
    <cellStyle name="Input 2 4 47 4" xfId="29964"/>
    <cellStyle name="Input 2 4 47 5" xfId="30970"/>
    <cellStyle name="Input 2 4 48" xfId="932"/>
    <cellStyle name="Input 2 4 48 2" xfId="14122"/>
    <cellStyle name="Input 2 4 48 2 2" xfId="25885"/>
    <cellStyle name="Input 2 4 48 2 2 2" xfId="47173"/>
    <cellStyle name="Input 2 4 48 2 3" xfId="37859"/>
    <cellStyle name="Input 2 4 48 3" xfId="16599"/>
    <cellStyle name="Input 2 4 48 3 2" xfId="40285"/>
    <cellStyle name="Input 2 4 48 4" xfId="30034"/>
    <cellStyle name="Input 2 4 48 5" xfId="30971"/>
    <cellStyle name="Input 2 4 49" xfId="8488"/>
    <cellStyle name="Input 2 4 49 2" xfId="20696"/>
    <cellStyle name="Input 2 4 49 2 2" xfId="41984"/>
    <cellStyle name="Input 2 4 49 3" xfId="32670"/>
    <cellStyle name="Input 2 4 5" xfId="933"/>
    <cellStyle name="Input 2 4 5 2" xfId="11337"/>
    <cellStyle name="Input 2 4 5 2 2" xfId="23542"/>
    <cellStyle name="Input 2 4 5 2 2 2" xfId="44830"/>
    <cellStyle name="Input 2 4 5 2 3" xfId="35516"/>
    <cellStyle name="Input 2 4 5 3" xfId="15597"/>
    <cellStyle name="Input 2 4 5 3 2" xfId="27312"/>
    <cellStyle name="Input 2 4 5 3 2 2" xfId="48600"/>
    <cellStyle name="Input 2 4 5 3 3" xfId="39286"/>
    <cellStyle name="Input 2 4 5 4" xfId="16600"/>
    <cellStyle name="Input 2 4 5 4 2" xfId="40286"/>
    <cellStyle name="Input 2 4 5 5" xfId="27963"/>
    <cellStyle name="Input 2 4 5 6" xfId="30972"/>
    <cellStyle name="Input 2 4 50" xfId="13150"/>
    <cellStyle name="Input 2 4 50 2" xfId="25084"/>
    <cellStyle name="Input 2 4 50 2 2" xfId="46372"/>
    <cellStyle name="Input 2 4 50 3" xfId="37058"/>
    <cellStyle name="Input 2 4 51" xfId="14920"/>
    <cellStyle name="Input 2 4 51 2" xfId="26635"/>
    <cellStyle name="Input 2 4 51 2 2" xfId="47923"/>
    <cellStyle name="Input 2 4 51 3" xfId="38609"/>
    <cellStyle name="Input 2 4 52" xfId="16557"/>
    <cellStyle name="Input 2 4 52 2" xfId="40243"/>
    <cellStyle name="Input 2 4 53" xfId="27628"/>
    <cellStyle name="Input 2 4 54" xfId="30929"/>
    <cellStyle name="Input 2 4 6" xfId="934"/>
    <cellStyle name="Input 2 4 6 2" xfId="11396"/>
    <cellStyle name="Input 2 4 6 2 2" xfId="23600"/>
    <cellStyle name="Input 2 4 6 2 2 2" xfId="44888"/>
    <cellStyle name="Input 2 4 6 2 3" xfId="35574"/>
    <cellStyle name="Input 2 4 6 3" xfId="15621"/>
    <cellStyle name="Input 2 4 6 3 2" xfId="27336"/>
    <cellStyle name="Input 2 4 6 3 2 2" xfId="48624"/>
    <cellStyle name="Input 2 4 6 3 3" xfId="39310"/>
    <cellStyle name="Input 2 4 6 4" xfId="16601"/>
    <cellStyle name="Input 2 4 6 4 2" xfId="40287"/>
    <cellStyle name="Input 2 4 6 5" xfId="28017"/>
    <cellStyle name="Input 2 4 6 6" xfId="30973"/>
    <cellStyle name="Input 2 4 7" xfId="935"/>
    <cellStyle name="Input 2 4 7 2" xfId="11456"/>
    <cellStyle name="Input 2 4 7 2 2" xfId="23658"/>
    <cellStyle name="Input 2 4 7 2 2 2" xfId="44946"/>
    <cellStyle name="Input 2 4 7 2 3" xfId="35632"/>
    <cellStyle name="Input 2 4 7 3" xfId="15807"/>
    <cellStyle name="Input 2 4 7 3 2" xfId="27522"/>
    <cellStyle name="Input 2 4 7 3 2 2" xfId="48810"/>
    <cellStyle name="Input 2 4 7 3 3" xfId="39496"/>
    <cellStyle name="Input 2 4 7 4" xfId="16602"/>
    <cellStyle name="Input 2 4 7 4 2" xfId="40288"/>
    <cellStyle name="Input 2 4 7 5" xfId="28070"/>
    <cellStyle name="Input 2 4 7 6" xfId="30974"/>
    <cellStyle name="Input 2 4 8" xfId="936"/>
    <cellStyle name="Input 2 4 8 2" xfId="11521"/>
    <cellStyle name="Input 2 4 8 2 2" xfId="23717"/>
    <cellStyle name="Input 2 4 8 2 2 2" xfId="45005"/>
    <cellStyle name="Input 2 4 8 2 3" xfId="35691"/>
    <cellStyle name="Input 2 4 8 3" xfId="15873"/>
    <cellStyle name="Input 2 4 8 3 2" xfId="27588"/>
    <cellStyle name="Input 2 4 8 3 2 2" xfId="48876"/>
    <cellStyle name="Input 2 4 8 3 3" xfId="39562"/>
    <cellStyle name="Input 2 4 8 4" xfId="16603"/>
    <cellStyle name="Input 2 4 8 4 2" xfId="40289"/>
    <cellStyle name="Input 2 4 8 5" xfId="28123"/>
    <cellStyle name="Input 2 4 8 6" xfId="30975"/>
    <cellStyle name="Input 2 4 9" xfId="937"/>
    <cellStyle name="Input 2 4 9 2" xfId="11585"/>
    <cellStyle name="Input 2 4 9 2 2" xfId="23774"/>
    <cellStyle name="Input 2 4 9 2 2 2" xfId="45062"/>
    <cellStyle name="Input 2 4 9 2 3" xfId="35748"/>
    <cellStyle name="Input 2 4 9 3" xfId="16604"/>
    <cellStyle name="Input 2 4 9 3 2" xfId="40290"/>
    <cellStyle name="Input 2 4 9 4" xfId="28174"/>
    <cellStyle name="Input 2 4 9 5" xfId="30976"/>
    <cellStyle name="Input 2 5" xfId="938"/>
    <cellStyle name="Input 2 5 10" xfId="939"/>
    <cellStyle name="Input 2 5 10 2" xfId="11610"/>
    <cellStyle name="Input 2 5 10 2 2" xfId="23795"/>
    <cellStyle name="Input 2 5 10 2 2 2" xfId="45083"/>
    <cellStyle name="Input 2 5 10 2 3" xfId="35769"/>
    <cellStyle name="Input 2 5 10 3" xfId="16606"/>
    <cellStyle name="Input 2 5 10 3 2" xfId="40292"/>
    <cellStyle name="Input 2 5 10 4" xfId="28193"/>
    <cellStyle name="Input 2 5 10 5" xfId="30978"/>
    <cellStyle name="Input 2 5 11" xfId="940"/>
    <cellStyle name="Input 2 5 11 2" xfId="11679"/>
    <cellStyle name="Input 2 5 11 2 2" xfId="23852"/>
    <cellStyle name="Input 2 5 11 2 2 2" xfId="45140"/>
    <cellStyle name="Input 2 5 11 2 3" xfId="35826"/>
    <cellStyle name="Input 2 5 11 3" xfId="16607"/>
    <cellStyle name="Input 2 5 11 3 2" xfId="40293"/>
    <cellStyle name="Input 2 5 11 4" xfId="28244"/>
    <cellStyle name="Input 2 5 11 5" xfId="30979"/>
    <cellStyle name="Input 2 5 12" xfId="941"/>
    <cellStyle name="Input 2 5 12 2" xfId="11749"/>
    <cellStyle name="Input 2 5 12 2 2" xfId="23910"/>
    <cellStyle name="Input 2 5 12 2 2 2" xfId="45198"/>
    <cellStyle name="Input 2 5 12 2 3" xfId="35884"/>
    <cellStyle name="Input 2 5 12 3" xfId="16608"/>
    <cellStyle name="Input 2 5 12 3 2" xfId="40294"/>
    <cellStyle name="Input 2 5 12 4" xfId="28295"/>
    <cellStyle name="Input 2 5 12 5" xfId="30980"/>
    <cellStyle name="Input 2 5 13" xfId="942"/>
    <cellStyle name="Input 2 5 13 2" xfId="11821"/>
    <cellStyle name="Input 2 5 13 2 2" xfId="23971"/>
    <cellStyle name="Input 2 5 13 2 2 2" xfId="45259"/>
    <cellStyle name="Input 2 5 13 2 3" xfId="35945"/>
    <cellStyle name="Input 2 5 13 3" xfId="16609"/>
    <cellStyle name="Input 2 5 13 3 2" xfId="40295"/>
    <cellStyle name="Input 2 5 13 4" xfId="28350"/>
    <cellStyle name="Input 2 5 13 5" xfId="30981"/>
    <cellStyle name="Input 2 5 14" xfId="943"/>
    <cellStyle name="Input 2 5 14 2" xfId="11938"/>
    <cellStyle name="Input 2 5 14 2 2" xfId="24070"/>
    <cellStyle name="Input 2 5 14 2 2 2" xfId="45358"/>
    <cellStyle name="Input 2 5 14 2 3" xfId="36044"/>
    <cellStyle name="Input 2 5 14 3" xfId="16610"/>
    <cellStyle name="Input 2 5 14 3 2" xfId="40296"/>
    <cellStyle name="Input 2 5 14 4" xfId="28438"/>
    <cellStyle name="Input 2 5 14 5" xfId="30982"/>
    <cellStyle name="Input 2 5 15" xfId="944"/>
    <cellStyle name="Input 2 5 15 2" xfId="12014"/>
    <cellStyle name="Input 2 5 15 2 2" xfId="24134"/>
    <cellStyle name="Input 2 5 15 2 2 2" xfId="45422"/>
    <cellStyle name="Input 2 5 15 2 3" xfId="36108"/>
    <cellStyle name="Input 2 5 15 3" xfId="16611"/>
    <cellStyle name="Input 2 5 15 3 2" xfId="40297"/>
    <cellStyle name="Input 2 5 15 4" xfId="28492"/>
    <cellStyle name="Input 2 5 15 5" xfId="30983"/>
    <cellStyle name="Input 2 5 16" xfId="945"/>
    <cellStyle name="Input 2 5 16 2" xfId="12099"/>
    <cellStyle name="Input 2 5 16 2 2" xfId="24205"/>
    <cellStyle name="Input 2 5 16 2 2 2" xfId="45493"/>
    <cellStyle name="Input 2 5 16 2 3" xfId="36179"/>
    <cellStyle name="Input 2 5 16 3" xfId="16612"/>
    <cellStyle name="Input 2 5 16 3 2" xfId="40298"/>
    <cellStyle name="Input 2 5 16 4" xfId="28547"/>
    <cellStyle name="Input 2 5 16 5" xfId="30984"/>
    <cellStyle name="Input 2 5 17" xfId="946"/>
    <cellStyle name="Input 2 5 17 2" xfId="12173"/>
    <cellStyle name="Input 2 5 17 2 2" xfId="24267"/>
    <cellStyle name="Input 2 5 17 2 2 2" xfId="45555"/>
    <cellStyle name="Input 2 5 17 2 3" xfId="36241"/>
    <cellStyle name="Input 2 5 17 3" xfId="16613"/>
    <cellStyle name="Input 2 5 17 3 2" xfId="40299"/>
    <cellStyle name="Input 2 5 17 4" xfId="28601"/>
    <cellStyle name="Input 2 5 17 5" xfId="30985"/>
    <cellStyle name="Input 2 5 18" xfId="947"/>
    <cellStyle name="Input 2 5 18 2" xfId="12246"/>
    <cellStyle name="Input 2 5 18 2 2" xfId="24328"/>
    <cellStyle name="Input 2 5 18 2 2 2" xfId="45616"/>
    <cellStyle name="Input 2 5 18 2 3" xfId="36302"/>
    <cellStyle name="Input 2 5 18 3" xfId="16614"/>
    <cellStyle name="Input 2 5 18 3 2" xfId="40300"/>
    <cellStyle name="Input 2 5 18 4" xfId="28657"/>
    <cellStyle name="Input 2 5 18 5" xfId="30986"/>
    <cellStyle name="Input 2 5 19" xfId="948"/>
    <cellStyle name="Input 2 5 19 2" xfId="12313"/>
    <cellStyle name="Input 2 5 19 2 2" xfId="24383"/>
    <cellStyle name="Input 2 5 19 2 2 2" xfId="45671"/>
    <cellStyle name="Input 2 5 19 2 3" xfId="36357"/>
    <cellStyle name="Input 2 5 19 3" xfId="16615"/>
    <cellStyle name="Input 2 5 19 3 2" xfId="40301"/>
    <cellStyle name="Input 2 5 19 4" xfId="28710"/>
    <cellStyle name="Input 2 5 19 5" xfId="30987"/>
    <cellStyle name="Input 2 5 2" xfId="949"/>
    <cellStyle name="Input 2 5 2 2" xfId="9836"/>
    <cellStyle name="Input 2 5 2 2 2" xfId="22041"/>
    <cellStyle name="Input 2 5 2 2 2 2" xfId="43329"/>
    <cellStyle name="Input 2 5 2 2 3" xfId="34015"/>
    <cellStyle name="Input 2 5 2 3" xfId="15239"/>
    <cellStyle name="Input 2 5 2 3 2" xfId="26954"/>
    <cellStyle name="Input 2 5 2 3 2 2" xfId="48242"/>
    <cellStyle name="Input 2 5 2 3 3" xfId="38928"/>
    <cellStyle name="Input 2 5 2 4" xfId="16616"/>
    <cellStyle name="Input 2 5 2 4 2" xfId="40302"/>
    <cellStyle name="Input 2 5 2 5" xfId="27748"/>
    <cellStyle name="Input 2 5 2 6" xfId="30988"/>
    <cellStyle name="Input 2 5 20" xfId="950"/>
    <cellStyle name="Input 2 5 20 2" xfId="12384"/>
    <cellStyle name="Input 2 5 20 2 2" xfId="24444"/>
    <cellStyle name="Input 2 5 20 2 2 2" xfId="45732"/>
    <cellStyle name="Input 2 5 20 2 3" xfId="36418"/>
    <cellStyle name="Input 2 5 20 3" xfId="16617"/>
    <cellStyle name="Input 2 5 20 3 2" xfId="40303"/>
    <cellStyle name="Input 2 5 20 4" xfId="28762"/>
    <cellStyle name="Input 2 5 20 5" xfId="30989"/>
    <cellStyle name="Input 2 5 21" xfId="951"/>
    <cellStyle name="Input 2 5 21 2" xfId="12476"/>
    <cellStyle name="Input 2 5 21 2 2" xfId="24522"/>
    <cellStyle name="Input 2 5 21 2 2 2" xfId="45810"/>
    <cellStyle name="Input 2 5 21 2 3" xfId="36496"/>
    <cellStyle name="Input 2 5 21 3" xfId="16618"/>
    <cellStyle name="Input 2 5 21 3 2" xfId="40304"/>
    <cellStyle name="Input 2 5 21 4" xfId="28833"/>
    <cellStyle name="Input 2 5 21 5" xfId="30990"/>
    <cellStyle name="Input 2 5 22" xfId="952"/>
    <cellStyle name="Input 2 5 22 2" xfId="12531"/>
    <cellStyle name="Input 2 5 22 2 2" xfId="24568"/>
    <cellStyle name="Input 2 5 22 2 2 2" xfId="45856"/>
    <cellStyle name="Input 2 5 22 2 3" xfId="36542"/>
    <cellStyle name="Input 2 5 22 3" xfId="16619"/>
    <cellStyle name="Input 2 5 22 3 2" xfId="40305"/>
    <cellStyle name="Input 2 5 22 4" xfId="28872"/>
    <cellStyle name="Input 2 5 22 5" xfId="30991"/>
    <cellStyle name="Input 2 5 23" xfId="953"/>
    <cellStyle name="Input 2 5 23 2" xfId="12603"/>
    <cellStyle name="Input 2 5 23 2 2" xfId="24628"/>
    <cellStyle name="Input 2 5 23 2 2 2" xfId="45916"/>
    <cellStyle name="Input 2 5 23 2 3" xfId="36602"/>
    <cellStyle name="Input 2 5 23 3" xfId="16620"/>
    <cellStyle name="Input 2 5 23 3 2" xfId="40306"/>
    <cellStyle name="Input 2 5 23 4" xfId="28926"/>
    <cellStyle name="Input 2 5 23 5" xfId="30992"/>
    <cellStyle name="Input 2 5 24" xfId="954"/>
    <cellStyle name="Input 2 5 24 2" xfId="12683"/>
    <cellStyle name="Input 2 5 24 2 2" xfId="24696"/>
    <cellStyle name="Input 2 5 24 2 2 2" xfId="45984"/>
    <cellStyle name="Input 2 5 24 2 3" xfId="36670"/>
    <cellStyle name="Input 2 5 24 3" xfId="16621"/>
    <cellStyle name="Input 2 5 24 3 2" xfId="40307"/>
    <cellStyle name="Input 2 5 24 4" xfId="28982"/>
    <cellStyle name="Input 2 5 24 5" xfId="30993"/>
    <cellStyle name="Input 2 5 25" xfId="955"/>
    <cellStyle name="Input 2 5 25 2" xfId="12753"/>
    <cellStyle name="Input 2 5 25 2 2" xfId="24754"/>
    <cellStyle name="Input 2 5 25 2 2 2" xfId="46042"/>
    <cellStyle name="Input 2 5 25 2 3" xfId="36728"/>
    <cellStyle name="Input 2 5 25 3" xfId="16622"/>
    <cellStyle name="Input 2 5 25 3 2" xfId="40308"/>
    <cellStyle name="Input 2 5 25 4" xfId="29035"/>
    <cellStyle name="Input 2 5 25 5" xfId="30994"/>
    <cellStyle name="Input 2 5 26" xfId="956"/>
    <cellStyle name="Input 2 5 26 2" xfId="12821"/>
    <cellStyle name="Input 2 5 26 2 2" xfId="24811"/>
    <cellStyle name="Input 2 5 26 2 2 2" xfId="46099"/>
    <cellStyle name="Input 2 5 26 2 3" xfId="36785"/>
    <cellStyle name="Input 2 5 26 3" xfId="16623"/>
    <cellStyle name="Input 2 5 26 3 2" xfId="40309"/>
    <cellStyle name="Input 2 5 26 4" xfId="29087"/>
    <cellStyle name="Input 2 5 26 5" xfId="30995"/>
    <cellStyle name="Input 2 5 27" xfId="957"/>
    <cellStyle name="Input 2 5 27 2" xfId="12923"/>
    <cellStyle name="Input 2 5 27 2 2" xfId="24896"/>
    <cellStyle name="Input 2 5 27 2 2 2" xfId="46184"/>
    <cellStyle name="Input 2 5 27 2 3" xfId="36870"/>
    <cellStyle name="Input 2 5 27 3" xfId="16624"/>
    <cellStyle name="Input 2 5 27 3 2" xfId="40310"/>
    <cellStyle name="Input 2 5 27 4" xfId="29158"/>
    <cellStyle name="Input 2 5 27 5" xfId="30996"/>
    <cellStyle name="Input 2 5 28" xfId="958"/>
    <cellStyle name="Input 2 5 28 2" xfId="12976"/>
    <cellStyle name="Input 2 5 28 2 2" xfId="24942"/>
    <cellStyle name="Input 2 5 28 2 2 2" xfId="46230"/>
    <cellStyle name="Input 2 5 28 2 3" xfId="36916"/>
    <cellStyle name="Input 2 5 28 3" xfId="16625"/>
    <cellStyle name="Input 2 5 28 3 2" xfId="40311"/>
    <cellStyle name="Input 2 5 28 4" xfId="29196"/>
    <cellStyle name="Input 2 5 28 5" xfId="30997"/>
    <cellStyle name="Input 2 5 29" xfId="959"/>
    <cellStyle name="Input 2 5 29 2" xfId="13048"/>
    <cellStyle name="Input 2 5 29 2 2" xfId="25002"/>
    <cellStyle name="Input 2 5 29 2 2 2" xfId="46290"/>
    <cellStyle name="Input 2 5 29 2 3" xfId="36976"/>
    <cellStyle name="Input 2 5 29 3" xfId="16626"/>
    <cellStyle name="Input 2 5 29 3 2" xfId="40312"/>
    <cellStyle name="Input 2 5 29 4" xfId="29250"/>
    <cellStyle name="Input 2 5 29 5" xfId="30998"/>
    <cellStyle name="Input 2 5 3" xfId="960"/>
    <cellStyle name="Input 2 5 3 2" xfId="10377"/>
    <cellStyle name="Input 2 5 3 2 2" xfId="22582"/>
    <cellStyle name="Input 2 5 3 2 2 2" xfId="43870"/>
    <cellStyle name="Input 2 5 3 2 3" xfId="34556"/>
    <cellStyle name="Input 2 5 3 3" xfId="15421"/>
    <cellStyle name="Input 2 5 3 3 2" xfId="27136"/>
    <cellStyle name="Input 2 5 3 3 2 2" xfId="48424"/>
    <cellStyle name="Input 2 5 3 3 3" xfId="39110"/>
    <cellStyle name="Input 2 5 3 4" xfId="16627"/>
    <cellStyle name="Input 2 5 3 4 2" xfId="40313"/>
    <cellStyle name="Input 2 5 3 5" xfId="27845"/>
    <cellStyle name="Input 2 5 3 6" xfId="30999"/>
    <cellStyle name="Input 2 5 30" xfId="961"/>
    <cellStyle name="Input 2 5 30 2" xfId="13124"/>
    <cellStyle name="Input 2 5 30 2 2" xfId="25065"/>
    <cellStyle name="Input 2 5 30 2 2 2" xfId="46353"/>
    <cellStyle name="Input 2 5 30 2 3" xfId="37039"/>
    <cellStyle name="Input 2 5 30 3" xfId="16628"/>
    <cellStyle name="Input 2 5 30 3 2" xfId="40314"/>
    <cellStyle name="Input 2 5 30 4" xfId="29305"/>
    <cellStyle name="Input 2 5 30 5" xfId="31000"/>
    <cellStyle name="Input 2 5 31" xfId="962"/>
    <cellStyle name="Input 2 5 31 2" xfId="13201"/>
    <cellStyle name="Input 2 5 31 2 2" xfId="25128"/>
    <cellStyle name="Input 2 5 31 2 2 2" xfId="46416"/>
    <cellStyle name="Input 2 5 31 2 3" xfId="37102"/>
    <cellStyle name="Input 2 5 31 3" xfId="16629"/>
    <cellStyle name="Input 2 5 31 3 2" xfId="40315"/>
    <cellStyle name="Input 2 5 31 4" xfId="29361"/>
    <cellStyle name="Input 2 5 31 5" xfId="31001"/>
    <cellStyle name="Input 2 5 32" xfId="963"/>
    <cellStyle name="Input 2 5 32 2" xfId="13275"/>
    <cellStyle name="Input 2 5 32 2 2" xfId="25190"/>
    <cellStyle name="Input 2 5 32 2 2 2" xfId="46478"/>
    <cellStyle name="Input 2 5 32 2 3" xfId="37164"/>
    <cellStyle name="Input 2 5 32 3" xfId="16630"/>
    <cellStyle name="Input 2 5 32 3 2" xfId="40316"/>
    <cellStyle name="Input 2 5 32 4" xfId="29416"/>
    <cellStyle name="Input 2 5 32 5" xfId="31002"/>
    <cellStyle name="Input 2 5 33" xfId="964"/>
    <cellStyle name="Input 2 5 33 2" xfId="13351"/>
    <cellStyle name="Input 2 5 33 2 2" xfId="25250"/>
    <cellStyle name="Input 2 5 33 2 2 2" xfId="46538"/>
    <cellStyle name="Input 2 5 33 2 3" xfId="37224"/>
    <cellStyle name="Input 2 5 33 3" xfId="16631"/>
    <cellStyle name="Input 2 5 33 3 2" xfId="40317"/>
    <cellStyle name="Input 2 5 33 4" xfId="29470"/>
    <cellStyle name="Input 2 5 33 5" xfId="31003"/>
    <cellStyle name="Input 2 5 34" xfId="965"/>
    <cellStyle name="Input 2 5 34 2" xfId="13427"/>
    <cellStyle name="Input 2 5 34 2 2" xfId="25312"/>
    <cellStyle name="Input 2 5 34 2 2 2" xfId="46600"/>
    <cellStyle name="Input 2 5 34 2 3" xfId="37286"/>
    <cellStyle name="Input 2 5 34 3" xfId="16632"/>
    <cellStyle name="Input 2 5 34 3 2" xfId="40318"/>
    <cellStyle name="Input 2 5 34 4" xfId="29524"/>
    <cellStyle name="Input 2 5 34 5" xfId="31004"/>
    <cellStyle name="Input 2 5 35" xfId="966"/>
    <cellStyle name="Input 2 5 35 2" xfId="13502"/>
    <cellStyle name="Input 2 5 35 2 2" xfId="25372"/>
    <cellStyle name="Input 2 5 35 2 2 2" xfId="46660"/>
    <cellStyle name="Input 2 5 35 2 3" xfId="37346"/>
    <cellStyle name="Input 2 5 35 3" xfId="16633"/>
    <cellStyle name="Input 2 5 35 3 2" xfId="40319"/>
    <cellStyle name="Input 2 5 35 4" xfId="29577"/>
    <cellStyle name="Input 2 5 35 5" xfId="31005"/>
    <cellStyle name="Input 2 5 36" xfId="967"/>
    <cellStyle name="Input 2 5 36 2" xfId="13597"/>
    <cellStyle name="Input 2 5 36 2 2" xfId="25450"/>
    <cellStyle name="Input 2 5 36 2 2 2" xfId="46738"/>
    <cellStyle name="Input 2 5 36 2 3" xfId="37424"/>
    <cellStyle name="Input 2 5 36 3" xfId="16634"/>
    <cellStyle name="Input 2 5 36 3 2" xfId="40320"/>
    <cellStyle name="Input 2 5 36 4" xfId="29648"/>
    <cellStyle name="Input 2 5 36 5" xfId="31006"/>
    <cellStyle name="Input 2 5 37" xfId="968"/>
    <cellStyle name="Input 2 5 37 2" xfId="13669"/>
    <cellStyle name="Input 2 5 37 2 2" xfId="25509"/>
    <cellStyle name="Input 2 5 37 2 2 2" xfId="46797"/>
    <cellStyle name="Input 2 5 37 2 3" xfId="37483"/>
    <cellStyle name="Input 2 5 37 3" xfId="16635"/>
    <cellStyle name="Input 2 5 37 3 2" xfId="40321"/>
    <cellStyle name="Input 2 5 37 4" xfId="29701"/>
    <cellStyle name="Input 2 5 37 5" xfId="31007"/>
    <cellStyle name="Input 2 5 38" xfId="969"/>
    <cellStyle name="Input 2 5 38 2" xfId="13743"/>
    <cellStyle name="Input 2 5 38 2 2" xfId="25572"/>
    <cellStyle name="Input 2 5 38 2 2 2" xfId="46860"/>
    <cellStyle name="Input 2 5 38 2 3" xfId="37546"/>
    <cellStyle name="Input 2 5 38 3" xfId="16636"/>
    <cellStyle name="Input 2 5 38 3 2" xfId="40322"/>
    <cellStyle name="Input 2 5 38 4" xfId="29755"/>
    <cellStyle name="Input 2 5 38 5" xfId="31008"/>
    <cellStyle name="Input 2 5 39" xfId="970"/>
    <cellStyle name="Input 2 5 39 2" xfId="13817"/>
    <cellStyle name="Input 2 5 39 2 2" xfId="25634"/>
    <cellStyle name="Input 2 5 39 2 2 2" xfId="46922"/>
    <cellStyle name="Input 2 5 39 2 3" xfId="37608"/>
    <cellStyle name="Input 2 5 39 3" xfId="16637"/>
    <cellStyle name="Input 2 5 39 3 2" xfId="40323"/>
    <cellStyle name="Input 2 5 39 4" xfId="29808"/>
    <cellStyle name="Input 2 5 39 5" xfId="31009"/>
    <cellStyle name="Input 2 5 4" xfId="971"/>
    <cellStyle name="Input 2 5 4 2" xfId="9862"/>
    <cellStyle name="Input 2 5 4 2 2" xfId="22067"/>
    <cellStyle name="Input 2 5 4 2 2 2" xfId="43355"/>
    <cellStyle name="Input 2 5 4 2 3" xfId="34041"/>
    <cellStyle name="Input 2 5 4 3" xfId="15519"/>
    <cellStyle name="Input 2 5 4 3 2" xfId="27234"/>
    <cellStyle name="Input 2 5 4 3 2 2" xfId="48522"/>
    <cellStyle name="Input 2 5 4 3 3" xfId="39208"/>
    <cellStyle name="Input 2 5 4 4" xfId="16638"/>
    <cellStyle name="Input 2 5 4 4 2" xfId="40324"/>
    <cellStyle name="Input 2 5 4 5" xfId="27693"/>
    <cellStyle name="Input 2 5 4 6" xfId="31010"/>
    <cellStyle name="Input 2 5 40" xfId="972"/>
    <cellStyle name="Input 2 5 40 2" xfId="13889"/>
    <cellStyle name="Input 2 5 40 2 2" xfId="25694"/>
    <cellStyle name="Input 2 5 40 2 2 2" xfId="46982"/>
    <cellStyle name="Input 2 5 40 2 3" xfId="37668"/>
    <cellStyle name="Input 2 5 40 3" xfId="16639"/>
    <cellStyle name="Input 2 5 40 3 2" xfId="40325"/>
    <cellStyle name="Input 2 5 40 4" xfId="29863"/>
    <cellStyle name="Input 2 5 40 5" xfId="31011"/>
    <cellStyle name="Input 2 5 41" xfId="973"/>
    <cellStyle name="Input 2 5 41 2" xfId="13964"/>
    <cellStyle name="Input 2 5 41 2 2" xfId="25756"/>
    <cellStyle name="Input 2 5 41 2 2 2" xfId="47044"/>
    <cellStyle name="Input 2 5 41 2 3" xfId="37730"/>
    <cellStyle name="Input 2 5 41 3" xfId="16640"/>
    <cellStyle name="Input 2 5 41 3 2" xfId="40326"/>
    <cellStyle name="Input 2 5 41 4" xfId="29916"/>
    <cellStyle name="Input 2 5 41 5" xfId="31012"/>
    <cellStyle name="Input 2 5 42" xfId="974"/>
    <cellStyle name="Input 2 5 42 2" xfId="14031"/>
    <cellStyle name="Input 2 5 42 2 2" xfId="25808"/>
    <cellStyle name="Input 2 5 42 2 2 2" xfId="47096"/>
    <cellStyle name="Input 2 5 42 2 3" xfId="37782"/>
    <cellStyle name="Input 2 5 42 3" xfId="16641"/>
    <cellStyle name="Input 2 5 42 3 2" xfId="40327"/>
    <cellStyle name="Input 2 5 42 4" xfId="29967"/>
    <cellStyle name="Input 2 5 42 5" xfId="31013"/>
    <cellStyle name="Input 2 5 43" xfId="975"/>
    <cellStyle name="Input 2 5 43 2" xfId="14127"/>
    <cellStyle name="Input 2 5 43 2 2" xfId="25888"/>
    <cellStyle name="Input 2 5 43 2 2 2" xfId="47176"/>
    <cellStyle name="Input 2 5 43 2 3" xfId="37862"/>
    <cellStyle name="Input 2 5 43 3" xfId="16642"/>
    <cellStyle name="Input 2 5 43 3 2" xfId="40328"/>
    <cellStyle name="Input 2 5 43 4" xfId="30037"/>
    <cellStyle name="Input 2 5 43 5" xfId="31014"/>
    <cellStyle name="Input 2 5 44" xfId="976"/>
    <cellStyle name="Input 2 5 44 2" xfId="14195"/>
    <cellStyle name="Input 2 5 44 2 2" xfId="25946"/>
    <cellStyle name="Input 2 5 44 2 2 2" xfId="47234"/>
    <cellStyle name="Input 2 5 44 2 3" xfId="37920"/>
    <cellStyle name="Input 2 5 44 3" xfId="16643"/>
    <cellStyle name="Input 2 5 44 3 2" xfId="40329"/>
    <cellStyle name="Input 2 5 44 4" xfId="30085"/>
    <cellStyle name="Input 2 5 44 5" xfId="31015"/>
    <cellStyle name="Input 2 5 45" xfId="977"/>
    <cellStyle name="Input 2 5 45 2" xfId="14257"/>
    <cellStyle name="Input 2 5 45 2 2" xfId="25999"/>
    <cellStyle name="Input 2 5 45 2 2 2" xfId="47287"/>
    <cellStyle name="Input 2 5 45 2 3" xfId="37973"/>
    <cellStyle name="Input 2 5 45 3" xfId="16644"/>
    <cellStyle name="Input 2 5 45 3 2" xfId="40330"/>
    <cellStyle name="Input 2 5 45 4" xfId="30133"/>
    <cellStyle name="Input 2 5 45 5" xfId="31016"/>
    <cellStyle name="Input 2 5 46" xfId="978"/>
    <cellStyle name="Input 2 5 46 2" xfId="14316"/>
    <cellStyle name="Input 2 5 46 2 2" xfId="26049"/>
    <cellStyle name="Input 2 5 46 2 2 2" xfId="47337"/>
    <cellStyle name="Input 2 5 46 2 3" xfId="38023"/>
    <cellStyle name="Input 2 5 46 3" xfId="16645"/>
    <cellStyle name="Input 2 5 46 3 2" xfId="40331"/>
    <cellStyle name="Input 2 5 46 4" xfId="30174"/>
    <cellStyle name="Input 2 5 46 5" xfId="31017"/>
    <cellStyle name="Input 2 5 47" xfId="979"/>
    <cellStyle name="Input 2 5 47 2" xfId="14366"/>
    <cellStyle name="Input 2 5 47 2 2" xfId="26090"/>
    <cellStyle name="Input 2 5 47 2 2 2" xfId="47378"/>
    <cellStyle name="Input 2 5 47 2 3" xfId="38064"/>
    <cellStyle name="Input 2 5 47 3" xfId="16646"/>
    <cellStyle name="Input 2 5 47 3 2" xfId="40332"/>
    <cellStyle name="Input 2 5 47 4" xfId="30208"/>
    <cellStyle name="Input 2 5 47 5" xfId="31018"/>
    <cellStyle name="Input 2 5 48" xfId="980"/>
    <cellStyle name="Input 2 5 48 2" xfId="14407"/>
    <cellStyle name="Input 2 5 48 2 2" xfId="26126"/>
    <cellStyle name="Input 2 5 48 2 2 2" xfId="47414"/>
    <cellStyle name="Input 2 5 48 2 3" xfId="38100"/>
    <cellStyle name="Input 2 5 48 3" xfId="16647"/>
    <cellStyle name="Input 2 5 48 3 2" xfId="40333"/>
    <cellStyle name="Input 2 5 48 4" xfId="30239"/>
    <cellStyle name="Input 2 5 48 5" xfId="31019"/>
    <cellStyle name="Input 2 5 49" xfId="8489"/>
    <cellStyle name="Input 2 5 49 2" xfId="20697"/>
    <cellStyle name="Input 2 5 49 2 2" xfId="41985"/>
    <cellStyle name="Input 2 5 49 3" xfId="32671"/>
    <cellStyle name="Input 2 5 5" xfId="981"/>
    <cellStyle name="Input 2 5 5 2" xfId="11306"/>
    <cellStyle name="Input 2 5 5 2 2" xfId="23511"/>
    <cellStyle name="Input 2 5 5 2 2 2" xfId="44799"/>
    <cellStyle name="Input 2 5 5 2 3" xfId="35485"/>
    <cellStyle name="Input 2 5 5 3" xfId="15474"/>
    <cellStyle name="Input 2 5 5 3 2" xfId="27189"/>
    <cellStyle name="Input 2 5 5 3 2 2" xfId="48477"/>
    <cellStyle name="Input 2 5 5 3 3" xfId="39163"/>
    <cellStyle name="Input 2 5 5 4" xfId="16648"/>
    <cellStyle name="Input 2 5 5 4 2" xfId="40334"/>
    <cellStyle name="Input 2 5 5 5" xfId="27928"/>
    <cellStyle name="Input 2 5 5 6" xfId="31020"/>
    <cellStyle name="Input 2 5 50" xfId="12649"/>
    <cellStyle name="Input 2 5 50 2" xfId="24665"/>
    <cellStyle name="Input 2 5 50 2 2" xfId="45953"/>
    <cellStyle name="Input 2 5 50 3" xfId="36639"/>
    <cellStyle name="Input 2 5 51" xfId="14921"/>
    <cellStyle name="Input 2 5 51 2" xfId="26636"/>
    <cellStyle name="Input 2 5 51 2 2" xfId="47924"/>
    <cellStyle name="Input 2 5 51 3" xfId="38610"/>
    <cellStyle name="Input 2 5 52" xfId="16605"/>
    <cellStyle name="Input 2 5 52 2" xfId="40291"/>
    <cellStyle name="Input 2 5 53" xfId="27623"/>
    <cellStyle name="Input 2 5 54" xfId="30977"/>
    <cellStyle name="Input 2 5 6" xfId="982"/>
    <cellStyle name="Input 2 5 6 2" xfId="11358"/>
    <cellStyle name="Input 2 5 6 2 2" xfId="23563"/>
    <cellStyle name="Input 2 5 6 2 2 2" xfId="44851"/>
    <cellStyle name="Input 2 5 6 2 3" xfId="35537"/>
    <cellStyle name="Input 2 5 6 3" xfId="15622"/>
    <cellStyle name="Input 2 5 6 3 2" xfId="27337"/>
    <cellStyle name="Input 2 5 6 3 2 2" xfId="48625"/>
    <cellStyle name="Input 2 5 6 3 3" xfId="39311"/>
    <cellStyle name="Input 2 5 6 4" xfId="16649"/>
    <cellStyle name="Input 2 5 6 4 2" xfId="40335"/>
    <cellStyle name="Input 2 5 6 5" xfId="27982"/>
    <cellStyle name="Input 2 5 6 6" xfId="31021"/>
    <cellStyle name="Input 2 5 7" xfId="983"/>
    <cellStyle name="Input 2 5 7 2" xfId="11415"/>
    <cellStyle name="Input 2 5 7 2 2" xfId="23619"/>
    <cellStyle name="Input 2 5 7 2 2 2" xfId="44907"/>
    <cellStyle name="Input 2 5 7 2 3" xfId="35593"/>
    <cellStyle name="Input 2 5 7 3" xfId="15808"/>
    <cellStyle name="Input 2 5 7 3 2" xfId="27523"/>
    <cellStyle name="Input 2 5 7 3 2 2" xfId="48811"/>
    <cellStyle name="Input 2 5 7 3 3" xfId="39497"/>
    <cellStyle name="Input 2 5 7 4" xfId="16650"/>
    <cellStyle name="Input 2 5 7 4 2" xfId="40336"/>
    <cellStyle name="Input 2 5 7 5" xfId="28036"/>
    <cellStyle name="Input 2 5 7 6" xfId="31022"/>
    <cellStyle name="Input 2 5 8" xfId="984"/>
    <cellStyle name="Input 2 5 8 2" xfId="11482"/>
    <cellStyle name="Input 2 5 8 2 2" xfId="23682"/>
    <cellStyle name="Input 2 5 8 2 2 2" xfId="44970"/>
    <cellStyle name="Input 2 5 8 2 3" xfId="35656"/>
    <cellStyle name="Input 2 5 8 3" xfId="15877"/>
    <cellStyle name="Input 2 5 8 3 2" xfId="27592"/>
    <cellStyle name="Input 2 5 8 3 2 2" xfId="48880"/>
    <cellStyle name="Input 2 5 8 3 3" xfId="39566"/>
    <cellStyle name="Input 2 5 8 4" xfId="16651"/>
    <cellStyle name="Input 2 5 8 4 2" xfId="40337"/>
    <cellStyle name="Input 2 5 8 5" xfId="28089"/>
    <cellStyle name="Input 2 5 8 6" xfId="31023"/>
    <cellStyle name="Input 2 5 9" xfId="985"/>
    <cellStyle name="Input 2 5 9 2" xfId="11544"/>
    <cellStyle name="Input 2 5 9 2 2" xfId="23738"/>
    <cellStyle name="Input 2 5 9 2 2 2" xfId="45026"/>
    <cellStyle name="Input 2 5 9 2 3" xfId="35712"/>
    <cellStyle name="Input 2 5 9 3" xfId="16652"/>
    <cellStyle name="Input 2 5 9 3 2" xfId="40338"/>
    <cellStyle name="Input 2 5 9 4" xfId="28142"/>
    <cellStyle name="Input 2 5 9 5" xfId="31024"/>
    <cellStyle name="Input 2 6" xfId="986"/>
    <cellStyle name="Input 2 6 10" xfId="987"/>
    <cellStyle name="Input 2 6 10 2" xfId="11635"/>
    <cellStyle name="Input 2 6 10 2 2" xfId="23817"/>
    <cellStyle name="Input 2 6 10 2 2 2" xfId="45105"/>
    <cellStyle name="Input 2 6 10 2 3" xfId="35791"/>
    <cellStyle name="Input 2 6 10 3" xfId="16654"/>
    <cellStyle name="Input 2 6 10 3 2" xfId="40340"/>
    <cellStyle name="Input 2 6 10 4" xfId="28214"/>
    <cellStyle name="Input 2 6 10 5" xfId="31026"/>
    <cellStyle name="Input 2 6 11" xfId="988"/>
    <cellStyle name="Input 2 6 11 2" xfId="11704"/>
    <cellStyle name="Input 2 6 11 2 2" xfId="23874"/>
    <cellStyle name="Input 2 6 11 2 2 2" xfId="45162"/>
    <cellStyle name="Input 2 6 11 2 3" xfId="35848"/>
    <cellStyle name="Input 2 6 11 3" xfId="16655"/>
    <cellStyle name="Input 2 6 11 3 2" xfId="40341"/>
    <cellStyle name="Input 2 6 11 4" xfId="28264"/>
    <cellStyle name="Input 2 6 11 5" xfId="31027"/>
    <cellStyle name="Input 2 6 12" xfId="989"/>
    <cellStyle name="Input 2 6 12 2" xfId="11771"/>
    <cellStyle name="Input 2 6 12 2 2" xfId="23929"/>
    <cellStyle name="Input 2 6 12 2 2 2" xfId="45217"/>
    <cellStyle name="Input 2 6 12 2 3" xfId="35903"/>
    <cellStyle name="Input 2 6 12 3" xfId="16656"/>
    <cellStyle name="Input 2 6 12 3 2" xfId="40342"/>
    <cellStyle name="Input 2 6 12 4" xfId="28316"/>
    <cellStyle name="Input 2 6 12 5" xfId="31028"/>
    <cellStyle name="Input 2 6 13" xfId="990"/>
    <cellStyle name="Input 2 6 13 2" xfId="11850"/>
    <cellStyle name="Input 2 6 13 2 2" xfId="23997"/>
    <cellStyle name="Input 2 6 13 2 2 2" xfId="45285"/>
    <cellStyle name="Input 2 6 13 2 3" xfId="35971"/>
    <cellStyle name="Input 2 6 13 3" xfId="16657"/>
    <cellStyle name="Input 2 6 13 3 2" xfId="40343"/>
    <cellStyle name="Input 2 6 13 4" xfId="28372"/>
    <cellStyle name="Input 2 6 13 5" xfId="31029"/>
    <cellStyle name="Input 2 6 14" xfId="991"/>
    <cellStyle name="Input 2 6 14 2" xfId="11894"/>
    <cellStyle name="Input 2 6 14 2 2" xfId="24033"/>
    <cellStyle name="Input 2 6 14 2 2 2" xfId="45321"/>
    <cellStyle name="Input 2 6 14 2 3" xfId="36007"/>
    <cellStyle name="Input 2 6 14 3" xfId="16658"/>
    <cellStyle name="Input 2 6 14 3 2" xfId="40344"/>
    <cellStyle name="Input 2 6 14 4" xfId="28404"/>
    <cellStyle name="Input 2 6 14 5" xfId="31030"/>
    <cellStyle name="Input 2 6 15" xfId="992"/>
    <cellStyle name="Input 2 6 15 2" xfId="11992"/>
    <cellStyle name="Input 2 6 15 2 2" xfId="24116"/>
    <cellStyle name="Input 2 6 15 2 2 2" xfId="45404"/>
    <cellStyle name="Input 2 6 15 2 3" xfId="36090"/>
    <cellStyle name="Input 2 6 15 3" xfId="16659"/>
    <cellStyle name="Input 2 6 15 3 2" xfId="40345"/>
    <cellStyle name="Input 2 6 15 4" xfId="28476"/>
    <cellStyle name="Input 2 6 15 5" xfId="31031"/>
    <cellStyle name="Input 2 6 16" xfId="993"/>
    <cellStyle name="Input 2 6 16 2" xfId="12073"/>
    <cellStyle name="Input 2 6 16 2 2" xfId="24184"/>
    <cellStyle name="Input 2 6 16 2 2 2" xfId="45472"/>
    <cellStyle name="Input 2 6 16 2 3" xfId="36158"/>
    <cellStyle name="Input 2 6 16 3" xfId="16660"/>
    <cellStyle name="Input 2 6 16 3 2" xfId="40346"/>
    <cellStyle name="Input 2 6 16 4" xfId="28530"/>
    <cellStyle name="Input 2 6 16 5" xfId="31032"/>
    <cellStyle name="Input 2 6 17" xfId="994"/>
    <cellStyle name="Input 2 6 17 2" xfId="12153"/>
    <cellStyle name="Input 2 6 17 2 2" xfId="24251"/>
    <cellStyle name="Input 2 6 17 2 2 2" xfId="45539"/>
    <cellStyle name="Input 2 6 17 2 3" xfId="36225"/>
    <cellStyle name="Input 2 6 17 3" xfId="16661"/>
    <cellStyle name="Input 2 6 17 3 2" xfId="40347"/>
    <cellStyle name="Input 2 6 17 4" xfId="28585"/>
    <cellStyle name="Input 2 6 17 5" xfId="31033"/>
    <cellStyle name="Input 2 6 18" xfId="995"/>
    <cellStyle name="Input 2 6 18 2" xfId="12226"/>
    <cellStyle name="Input 2 6 18 2 2" xfId="24312"/>
    <cellStyle name="Input 2 6 18 2 2 2" xfId="45600"/>
    <cellStyle name="Input 2 6 18 2 3" xfId="36286"/>
    <cellStyle name="Input 2 6 18 3" xfId="16662"/>
    <cellStyle name="Input 2 6 18 3 2" xfId="40348"/>
    <cellStyle name="Input 2 6 18 4" xfId="28640"/>
    <cellStyle name="Input 2 6 18 5" xfId="31034"/>
    <cellStyle name="Input 2 6 19" xfId="996"/>
    <cellStyle name="Input 2 6 19 2" xfId="12295"/>
    <cellStyle name="Input 2 6 19 2 2" xfId="24369"/>
    <cellStyle name="Input 2 6 19 2 2 2" xfId="45657"/>
    <cellStyle name="Input 2 6 19 2 3" xfId="36343"/>
    <cellStyle name="Input 2 6 19 3" xfId="16663"/>
    <cellStyle name="Input 2 6 19 3 2" xfId="40349"/>
    <cellStyle name="Input 2 6 19 4" xfId="28694"/>
    <cellStyle name="Input 2 6 19 5" xfId="31035"/>
    <cellStyle name="Input 2 6 2" xfId="997"/>
    <cellStyle name="Input 2 6 2 2" xfId="9837"/>
    <cellStyle name="Input 2 6 2 2 2" xfId="22042"/>
    <cellStyle name="Input 2 6 2 2 2 2" xfId="43330"/>
    <cellStyle name="Input 2 6 2 2 3" xfId="34016"/>
    <cellStyle name="Input 2 6 2 3" xfId="15240"/>
    <cellStyle name="Input 2 6 2 3 2" xfId="26955"/>
    <cellStyle name="Input 2 6 2 3 2 2" xfId="48243"/>
    <cellStyle name="Input 2 6 2 3 3" xfId="38929"/>
    <cellStyle name="Input 2 6 2 4" xfId="16664"/>
    <cellStyle name="Input 2 6 2 4 2" xfId="40350"/>
    <cellStyle name="Input 2 6 2 5" xfId="27749"/>
    <cellStyle name="Input 2 6 2 6" xfId="31036"/>
    <cellStyle name="Input 2 6 20" xfId="998"/>
    <cellStyle name="Input 2 6 20 2" xfId="12365"/>
    <cellStyle name="Input 2 6 20 2 2" xfId="24428"/>
    <cellStyle name="Input 2 6 20 2 2 2" xfId="45716"/>
    <cellStyle name="Input 2 6 20 2 3" xfId="36402"/>
    <cellStyle name="Input 2 6 20 3" xfId="16665"/>
    <cellStyle name="Input 2 6 20 3 2" xfId="40351"/>
    <cellStyle name="Input 2 6 20 4" xfId="28747"/>
    <cellStyle name="Input 2 6 20 5" xfId="31037"/>
    <cellStyle name="Input 2 6 21" xfId="999"/>
    <cellStyle name="Input 2 6 21 2" xfId="12453"/>
    <cellStyle name="Input 2 6 21 2 2" xfId="24503"/>
    <cellStyle name="Input 2 6 21 2 2 2" xfId="45791"/>
    <cellStyle name="Input 2 6 21 2 3" xfId="36477"/>
    <cellStyle name="Input 2 6 21 3" xfId="16666"/>
    <cellStyle name="Input 2 6 21 3 2" xfId="40352"/>
    <cellStyle name="Input 2 6 21 4" xfId="28817"/>
    <cellStyle name="Input 2 6 21 5" xfId="31038"/>
    <cellStyle name="Input 2 6 22" xfId="1000"/>
    <cellStyle name="Input 2 6 22 2" xfId="12298"/>
    <cellStyle name="Input 2 6 22 2 2" xfId="24371"/>
    <cellStyle name="Input 2 6 22 2 2 2" xfId="45659"/>
    <cellStyle name="Input 2 6 22 2 3" xfId="36345"/>
    <cellStyle name="Input 2 6 22 3" xfId="16667"/>
    <cellStyle name="Input 2 6 22 3 2" xfId="40353"/>
    <cellStyle name="Input 2 6 22 4" xfId="28696"/>
    <cellStyle name="Input 2 6 22 5" xfId="31039"/>
    <cellStyle name="Input 2 6 23" xfId="1001"/>
    <cellStyle name="Input 2 6 23 2" xfId="12583"/>
    <cellStyle name="Input 2 6 23 2 2" xfId="24611"/>
    <cellStyle name="Input 2 6 23 2 2 2" xfId="45899"/>
    <cellStyle name="Input 2 6 23 2 3" xfId="36585"/>
    <cellStyle name="Input 2 6 23 3" xfId="16668"/>
    <cellStyle name="Input 2 6 23 3 2" xfId="40354"/>
    <cellStyle name="Input 2 6 23 4" xfId="28910"/>
    <cellStyle name="Input 2 6 23 5" xfId="31040"/>
    <cellStyle name="Input 2 6 24" xfId="1002"/>
    <cellStyle name="Input 2 6 24 2" xfId="12660"/>
    <cellStyle name="Input 2 6 24 2 2" xfId="24676"/>
    <cellStyle name="Input 2 6 24 2 2 2" xfId="45964"/>
    <cellStyle name="Input 2 6 24 2 3" xfId="36650"/>
    <cellStyle name="Input 2 6 24 3" xfId="16669"/>
    <cellStyle name="Input 2 6 24 3 2" xfId="40355"/>
    <cellStyle name="Input 2 6 24 4" xfId="28965"/>
    <cellStyle name="Input 2 6 24 5" xfId="31041"/>
    <cellStyle name="Input 2 6 25" xfId="1003"/>
    <cellStyle name="Input 2 6 25 2" xfId="12735"/>
    <cellStyle name="Input 2 6 25 2 2" xfId="24739"/>
    <cellStyle name="Input 2 6 25 2 2 2" xfId="46027"/>
    <cellStyle name="Input 2 6 25 2 3" xfId="36713"/>
    <cellStyle name="Input 2 6 25 3" xfId="16670"/>
    <cellStyle name="Input 2 6 25 3 2" xfId="40356"/>
    <cellStyle name="Input 2 6 25 4" xfId="29019"/>
    <cellStyle name="Input 2 6 25 5" xfId="31042"/>
    <cellStyle name="Input 2 6 26" xfId="1004"/>
    <cellStyle name="Input 2 6 26 2" xfId="12803"/>
    <cellStyle name="Input 2 6 26 2 2" xfId="24796"/>
    <cellStyle name="Input 2 6 26 2 2 2" xfId="46084"/>
    <cellStyle name="Input 2 6 26 2 3" xfId="36770"/>
    <cellStyle name="Input 2 6 26 3" xfId="16671"/>
    <cellStyle name="Input 2 6 26 3 2" xfId="40357"/>
    <cellStyle name="Input 2 6 26 4" xfId="29072"/>
    <cellStyle name="Input 2 6 26 5" xfId="31043"/>
    <cellStyle name="Input 2 6 27" xfId="1005"/>
    <cellStyle name="Input 2 6 27 2" xfId="12900"/>
    <cellStyle name="Input 2 6 27 2 2" xfId="24878"/>
    <cellStyle name="Input 2 6 27 2 2 2" xfId="46166"/>
    <cellStyle name="Input 2 6 27 2 3" xfId="36852"/>
    <cellStyle name="Input 2 6 27 3" xfId="16672"/>
    <cellStyle name="Input 2 6 27 3 2" xfId="40358"/>
    <cellStyle name="Input 2 6 27 4" xfId="29142"/>
    <cellStyle name="Input 2 6 27 5" xfId="31044"/>
    <cellStyle name="Input 2 6 28" xfId="1006"/>
    <cellStyle name="Input 2 6 28 2" xfId="12739"/>
    <cellStyle name="Input 2 6 28 2 2" xfId="24742"/>
    <cellStyle name="Input 2 6 28 2 2 2" xfId="46030"/>
    <cellStyle name="Input 2 6 28 2 3" xfId="36716"/>
    <cellStyle name="Input 2 6 28 3" xfId="16673"/>
    <cellStyle name="Input 2 6 28 3 2" xfId="40359"/>
    <cellStyle name="Input 2 6 28 4" xfId="29021"/>
    <cellStyle name="Input 2 6 28 5" xfId="31045"/>
    <cellStyle name="Input 2 6 29" xfId="1007"/>
    <cellStyle name="Input 2 6 29 2" xfId="13031"/>
    <cellStyle name="Input 2 6 29 2 2" xfId="24988"/>
    <cellStyle name="Input 2 6 29 2 2 2" xfId="46276"/>
    <cellStyle name="Input 2 6 29 2 3" xfId="36962"/>
    <cellStyle name="Input 2 6 29 3" xfId="16674"/>
    <cellStyle name="Input 2 6 29 3 2" xfId="40360"/>
    <cellStyle name="Input 2 6 29 4" xfId="29234"/>
    <cellStyle name="Input 2 6 29 5" xfId="31046"/>
    <cellStyle name="Input 2 6 3" xfId="1008"/>
    <cellStyle name="Input 2 6 3 2" xfId="9885"/>
    <cellStyle name="Input 2 6 3 2 2" xfId="22090"/>
    <cellStyle name="Input 2 6 3 2 2 2" xfId="43378"/>
    <cellStyle name="Input 2 6 3 2 3" xfId="34064"/>
    <cellStyle name="Input 2 6 3 3" xfId="15422"/>
    <cellStyle name="Input 2 6 3 3 2" xfId="27137"/>
    <cellStyle name="Input 2 6 3 3 2 2" xfId="48425"/>
    <cellStyle name="Input 2 6 3 3 3" xfId="39111"/>
    <cellStyle name="Input 2 6 3 4" xfId="16675"/>
    <cellStyle name="Input 2 6 3 4 2" xfId="40361"/>
    <cellStyle name="Input 2 6 3 5" xfId="27846"/>
    <cellStyle name="Input 2 6 3 6" xfId="31047"/>
    <cellStyle name="Input 2 6 30" xfId="1009"/>
    <cellStyle name="Input 2 6 30 2" xfId="13101"/>
    <cellStyle name="Input 2 6 30 2 2" xfId="25046"/>
    <cellStyle name="Input 2 6 30 2 2 2" xfId="46334"/>
    <cellStyle name="Input 2 6 30 2 3" xfId="37020"/>
    <cellStyle name="Input 2 6 30 3" xfId="16676"/>
    <cellStyle name="Input 2 6 30 3 2" xfId="40362"/>
    <cellStyle name="Input 2 6 30 4" xfId="29288"/>
    <cellStyle name="Input 2 6 30 5" xfId="31048"/>
    <cellStyle name="Input 2 6 31" xfId="1010"/>
    <cellStyle name="Input 2 6 31 2" xfId="13180"/>
    <cellStyle name="Input 2 6 31 2 2" xfId="25111"/>
    <cellStyle name="Input 2 6 31 2 2 2" xfId="46399"/>
    <cellStyle name="Input 2 6 31 2 3" xfId="37085"/>
    <cellStyle name="Input 2 6 31 3" xfId="16677"/>
    <cellStyle name="Input 2 6 31 3 2" xfId="40363"/>
    <cellStyle name="Input 2 6 31 4" xfId="29343"/>
    <cellStyle name="Input 2 6 31 5" xfId="31049"/>
    <cellStyle name="Input 2 6 32" xfId="1011"/>
    <cellStyle name="Input 2 6 32 2" xfId="13254"/>
    <cellStyle name="Input 2 6 32 2 2" xfId="25172"/>
    <cellStyle name="Input 2 6 32 2 2 2" xfId="46460"/>
    <cellStyle name="Input 2 6 32 2 3" xfId="37146"/>
    <cellStyle name="Input 2 6 32 3" xfId="16678"/>
    <cellStyle name="Input 2 6 32 3 2" xfId="40364"/>
    <cellStyle name="Input 2 6 32 4" xfId="29398"/>
    <cellStyle name="Input 2 6 32 5" xfId="31050"/>
    <cellStyle name="Input 2 6 33" xfId="1012"/>
    <cellStyle name="Input 2 6 33 2" xfId="13330"/>
    <cellStyle name="Input 2 6 33 2 2" xfId="25234"/>
    <cellStyle name="Input 2 6 33 2 2 2" xfId="46522"/>
    <cellStyle name="Input 2 6 33 2 3" xfId="37208"/>
    <cellStyle name="Input 2 6 33 3" xfId="16679"/>
    <cellStyle name="Input 2 6 33 3 2" xfId="40365"/>
    <cellStyle name="Input 2 6 33 4" xfId="29454"/>
    <cellStyle name="Input 2 6 33 5" xfId="31051"/>
    <cellStyle name="Input 2 6 34" xfId="1013"/>
    <cellStyle name="Input 2 6 34 2" xfId="13408"/>
    <cellStyle name="Input 2 6 34 2 2" xfId="25297"/>
    <cellStyle name="Input 2 6 34 2 2 2" xfId="46585"/>
    <cellStyle name="Input 2 6 34 2 3" xfId="37271"/>
    <cellStyle name="Input 2 6 34 3" xfId="16680"/>
    <cellStyle name="Input 2 6 34 3 2" xfId="40366"/>
    <cellStyle name="Input 2 6 34 4" xfId="29509"/>
    <cellStyle name="Input 2 6 34 5" xfId="31052"/>
    <cellStyle name="Input 2 6 35" xfId="1014"/>
    <cellStyle name="Input 2 6 35 2" xfId="13483"/>
    <cellStyle name="Input 2 6 35 2 2" xfId="25357"/>
    <cellStyle name="Input 2 6 35 2 2 2" xfId="46645"/>
    <cellStyle name="Input 2 6 35 2 3" xfId="37331"/>
    <cellStyle name="Input 2 6 35 3" xfId="16681"/>
    <cellStyle name="Input 2 6 35 3 2" xfId="40367"/>
    <cellStyle name="Input 2 6 35 4" xfId="29561"/>
    <cellStyle name="Input 2 6 35 5" xfId="31053"/>
    <cellStyle name="Input 2 6 36" xfId="1015"/>
    <cellStyle name="Input 2 6 36 2" xfId="13571"/>
    <cellStyle name="Input 2 6 36 2 2" xfId="25427"/>
    <cellStyle name="Input 2 6 36 2 2 2" xfId="46715"/>
    <cellStyle name="Input 2 6 36 2 3" xfId="37401"/>
    <cellStyle name="Input 2 6 36 3" xfId="16682"/>
    <cellStyle name="Input 2 6 36 3 2" xfId="40368"/>
    <cellStyle name="Input 2 6 36 4" xfId="29629"/>
    <cellStyle name="Input 2 6 36 5" xfId="31054"/>
    <cellStyle name="Input 2 6 37" xfId="1016"/>
    <cellStyle name="Input 2 6 37 2" xfId="13648"/>
    <cellStyle name="Input 2 6 37 2 2" xfId="25491"/>
    <cellStyle name="Input 2 6 37 2 2 2" xfId="46779"/>
    <cellStyle name="Input 2 6 37 2 3" xfId="37465"/>
    <cellStyle name="Input 2 6 37 3" xfId="16683"/>
    <cellStyle name="Input 2 6 37 3 2" xfId="40369"/>
    <cellStyle name="Input 2 6 37 4" xfId="29683"/>
    <cellStyle name="Input 2 6 37 5" xfId="31055"/>
    <cellStyle name="Input 2 6 38" xfId="1017"/>
    <cellStyle name="Input 2 6 38 2" xfId="13717"/>
    <cellStyle name="Input 2 6 38 2 2" xfId="25549"/>
    <cellStyle name="Input 2 6 38 2 2 2" xfId="46837"/>
    <cellStyle name="Input 2 6 38 2 3" xfId="37523"/>
    <cellStyle name="Input 2 6 38 3" xfId="16684"/>
    <cellStyle name="Input 2 6 38 3 2" xfId="40370"/>
    <cellStyle name="Input 2 6 38 4" xfId="29737"/>
    <cellStyle name="Input 2 6 38 5" xfId="31056"/>
    <cellStyle name="Input 2 6 39" xfId="1018"/>
    <cellStyle name="Input 2 6 39 2" xfId="13795"/>
    <cellStyle name="Input 2 6 39 2 2" xfId="25615"/>
    <cellStyle name="Input 2 6 39 2 2 2" xfId="46903"/>
    <cellStyle name="Input 2 6 39 2 3" xfId="37589"/>
    <cellStyle name="Input 2 6 39 3" xfId="16685"/>
    <cellStyle name="Input 2 6 39 3 2" xfId="40371"/>
    <cellStyle name="Input 2 6 39 4" xfId="29791"/>
    <cellStyle name="Input 2 6 39 5" xfId="31057"/>
    <cellStyle name="Input 2 6 4" xfId="1019"/>
    <cellStyle name="Input 2 6 4 2" xfId="10364"/>
    <cellStyle name="Input 2 6 4 2 2" xfId="22569"/>
    <cellStyle name="Input 2 6 4 2 2 2" xfId="43857"/>
    <cellStyle name="Input 2 6 4 2 3" xfId="34543"/>
    <cellStyle name="Input 2 6 4 3" xfId="15518"/>
    <cellStyle name="Input 2 6 4 3 2" xfId="27233"/>
    <cellStyle name="Input 2 6 4 3 2 2" xfId="48521"/>
    <cellStyle name="Input 2 6 4 3 3" xfId="39207"/>
    <cellStyle name="Input 2 6 4 4" xfId="16686"/>
    <cellStyle name="Input 2 6 4 4 2" xfId="40372"/>
    <cellStyle name="Input 2 6 4 5" xfId="27694"/>
    <cellStyle name="Input 2 6 4 6" xfId="31058"/>
    <cellStyle name="Input 2 6 40" xfId="1020"/>
    <cellStyle name="Input 2 6 40 2" xfId="13865"/>
    <cellStyle name="Input 2 6 40 2 2" xfId="25673"/>
    <cellStyle name="Input 2 6 40 2 2 2" xfId="46961"/>
    <cellStyle name="Input 2 6 40 2 3" xfId="37647"/>
    <cellStyle name="Input 2 6 40 3" xfId="16687"/>
    <cellStyle name="Input 2 6 40 3 2" xfId="40373"/>
    <cellStyle name="Input 2 6 40 4" xfId="29846"/>
    <cellStyle name="Input 2 6 40 5" xfId="31059"/>
    <cellStyle name="Input 2 6 41" xfId="1021"/>
    <cellStyle name="Input 2 6 41 2" xfId="13942"/>
    <cellStyle name="Input 2 6 41 2 2" xfId="25737"/>
    <cellStyle name="Input 2 6 41 2 2 2" xfId="47025"/>
    <cellStyle name="Input 2 6 41 2 3" xfId="37711"/>
    <cellStyle name="Input 2 6 41 3" xfId="16688"/>
    <cellStyle name="Input 2 6 41 3 2" xfId="40374"/>
    <cellStyle name="Input 2 6 41 4" xfId="29898"/>
    <cellStyle name="Input 2 6 41 5" xfId="31060"/>
    <cellStyle name="Input 2 6 42" xfId="1022"/>
    <cellStyle name="Input 2 6 42 2" xfId="14007"/>
    <cellStyle name="Input 2 6 42 2 2" xfId="25788"/>
    <cellStyle name="Input 2 6 42 2 2 2" xfId="47076"/>
    <cellStyle name="Input 2 6 42 2 3" xfId="37762"/>
    <cellStyle name="Input 2 6 42 3" xfId="16689"/>
    <cellStyle name="Input 2 6 42 3 2" xfId="40375"/>
    <cellStyle name="Input 2 6 42 4" xfId="29949"/>
    <cellStyle name="Input 2 6 42 5" xfId="31061"/>
    <cellStyle name="Input 2 6 43" xfId="1023"/>
    <cellStyle name="Input 2 6 43 2" xfId="14102"/>
    <cellStyle name="Input 2 6 43 2 2" xfId="25869"/>
    <cellStyle name="Input 2 6 43 2 2 2" xfId="47157"/>
    <cellStyle name="Input 2 6 43 2 3" xfId="37843"/>
    <cellStyle name="Input 2 6 43 3" xfId="16690"/>
    <cellStyle name="Input 2 6 43 3 2" xfId="40376"/>
    <cellStyle name="Input 2 6 43 4" xfId="30020"/>
    <cellStyle name="Input 2 6 43 5" xfId="31062"/>
    <cellStyle name="Input 2 6 44" xfId="1024"/>
    <cellStyle name="Input 2 6 44 2" xfId="14175"/>
    <cellStyle name="Input 2 6 44 2 2" xfId="25929"/>
    <cellStyle name="Input 2 6 44 2 2 2" xfId="47217"/>
    <cellStyle name="Input 2 6 44 2 3" xfId="37903"/>
    <cellStyle name="Input 2 6 44 3" xfId="16691"/>
    <cellStyle name="Input 2 6 44 3 2" xfId="40377"/>
    <cellStyle name="Input 2 6 44 4" xfId="30070"/>
    <cellStyle name="Input 2 6 44 5" xfId="31063"/>
    <cellStyle name="Input 2 6 45" xfId="1025"/>
    <cellStyle name="Input 2 6 45 2" xfId="14233"/>
    <cellStyle name="Input 2 6 45 2 2" xfId="25978"/>
    <cellStyle name="Input 2 6 45 2 2 2" xfId="47266"/>
    <cellStyle name="Input 2 6 45 2 3" xfId="37952"/>
    <cellStyle name="Input 2 6 45 3" xfId="16692"/>
    <cellStyle name="Input 2 6 45 3 2" xfId="40378"/>
    <cellStyle name="Input 2 6 45 4" xfId="30113"/>
    <cellStyle name="Input 2 6 45 5" xfId="31064"/>
    <cellStyle name="Input 2 6 46" xfId="1026"/>
    <cellStyle name="Input 2 6 46 2" xfId="14294"/>
    <cellStyle name="Input 2 6 46 2 2" xfId="26030"/>
    <cellStyle name="Input 2 6 46 2 2 2" xfId="47318"/>
    <cellStyle name="Input 2 6 46 2 3" xfId="38004"/>
    <cellStyle name="Input 2 6 46 3" xfId="16693"/>
    <cellStyle name="Input 2 6 46 3 2" xfId="40379"/>
    <cellStyle name="Input 2 6 46 4" xfId="30158"/>
    <cellStyle name="Input 2 6 46 5" xfId="31065"/>
    <cellStyle name="Input 2 6 47" xfId="1027"/>
    <cellStyle name="Input 2 6 47 2" xfId="14349"/>
    <cellStyle name="Input 2 6 47 2 2" xfId="26076"/>
    <cellStyle name="Input 2 6 47 2 2 2" xfId="47364"/>
    <cellStyle name="Input 2 6 47 2 3" xfId="38050"/>
    <cellStyle name="Input 2 6 47 3" xfId="16694"/>
    <cellStyle name="Input 2 6 47 3 2" xfId="40380"/>
    <cellStyle name="Input 2 6 47 4" xfId="30196"/>
    <cellStyle name="Input 2 6 47 5" xfId="31066"/>
    <cellStyle name="Input 2 6 48" xfId="1028"/>
    <cellStyle name="Input 2 6 48 2" xfId="14394"/>
    <cellStyle name="Input 2 6 48 2 2" xfId="26114"/>
    <cellStyle name="Input 2 6 48 2 2 2" xfId="47402"/>
    <cellStyle name="Input 2 6 48 2 3" xfId="38088"/>
    <cellStyle name="Input 2 6 48 3" xfId="16695"/>
    <cellStyle name="Input 2 6 48 3 2" xfId="40381"/>
    <cellStyle name="Input 2 6 48 4" xfId="30229"/>
    <cellStyle name="Input 2 6 48 5" xfId="31067"/>
    <cellStyle name="Input 2 6 49" xfId="8490"/>
    <cellStyle name="Input 2 6 49 2" xfId="20698"/>
    <cellStyle name="Input 2 6 49 2 2" xfId="41986"/>
    <cellStyle name="Input 2 6 49 3" xfId="32672"/>
    <cellStyle name="Input 2 6 5" xfId="1029"/>
    <cellStyle name="Input 2 6 5 2" xfId="11323"/>
    <cellStyle name="Input 2 6 5 2 2" xfId="23528"/>
    <cellStyle name="Input 2 6 5 2 2 2" xfId="44816"/>
    <cellStyle name="Input 2 6 5 2 3" xfId="35502"/>
    <cellStyle name="Input 2 6 5 3" xfId="15576"/>
    <cellStyle name="Input 2 6 5 3 2" xfId="27291"/>
    <cellStyle name="Input 2 6 5 3 2 2" xfId="48579"/>
    <cellStyle name="Input 2 6 5 3 3" xfId="39265"/>
    <cellStyle name="Input 2 6 5 4" xfId="16696"/>
    <cellStyle name="Input 2 6 5 4 2" xfId="40382"/>
    <cellStyle name="Input 2 6 5 5" xfId="27950"/>
    <cellStyle name="Input 2 6 5 6" xfId="31068"/>
    <cellStyle name="Input 2 6 50" xfId="14313"/>
    <cellStyle name="Input 2 6 50 2" xfId="26047"/>
    <cellStyle name="Input 2 6 50 2 2" xfId="47335"/>
    <cellStyle name="Input 2 6 50 3" xfId="38021"/>
    <cellStyle name="Input 2 6 51" xfId="14922"/>
    <cellStyle name="Input 2 6 51 2" xfId="26637"/>
    <cellStyle name="Input 2 6 51 2 2" xfId="47925"/>
    <cellStyle name="Input 2 6 51 3" xfId="38611"/>
    <cellStyle name="Input 2 6 52" xfId="16653"/>
    <cellStyle name="Input 2 6 52 2" xfId="40339"/>
    <cellStyle name="Input 2 6 53" xfId="27629"/>
    <cellStyle name="Input 2 6 54" xfId="31025"/>
    <cellStyle name="Input 2 6 6" xfId="1030"/>
    <cellStyle name="Input 2 6 6 2" xfId="11381"/>
    <cellStyle name="Input 2 6 6 2 2" xfId="23586"/>
    <cellStyle name="Input 2 6 6 2 2 2" xfId="44874"/>
    <cellStyle name="Input 2 6 6 2 3" xfId="35560"/>
    <cellStyle name="Input 2 6 6 3" xfId="15623"/>
    <cellStyle name="Input 2 6 6 3 2" xfId="27338"/>
    <cellStyle name="Input 2 6 6 3 2 2" xfId="48626"/>
    <cellStyle name="Input 2 6 6 3 3" xfId="39312"/>
    <cellStyle name="Input 2 6 6 4" xfId="16697"/>
    <cellStyle name="Input 2 6 6 4 2" xfId="40383"/>
    <cellStyle name="Input 2 6 6 5" xfId="28004"/>
    <cellStyle name="Input 2 6 6 6" xfId="31069"/>
    <cellStyle name="Input 2 6 7" xfId="1031"/>
    <cellStyle name="Input 2 6 7 2" xfId="11439"/>
    <cellStyle name="Input 2 6 7 2 2" xfId="23643"/>
    <cellStyle name="Input 2 6 7 2 2 2" xfId="44931"/>
    <cellStyle name="Input 2 6 7 2 3" xfId="35617"/>
    <cellStyle name="Input 2 6 7 3" xfId="15809"/>
    <cellStyle name="Input 2 6 7 3 2" xfId="27524"/>
    <cellStyle name="Input 2 6 7 3 2 2" xfId="48812"/>
    <cellStyle name="Input 2 6 7 3 3" xfId="39498"/>
    <cellStyle name="Input 2 6 7 4" xfId="16698"/>
    <cellStyle name="Input 2 6 7 4 2" xfId="40384"/>
    <cellStyle name="Input 2 6 7 5" xfId="28057"/>
    <cellStyle name="Input 2 6 7 6" xfId="31070"/>
    <cellStyle name="Input 2 6 8" xfId="1032"/>
    <cellStyle name="Input 2 6 8 2" xfId="11502"/>
    <cellStyle name="Input 2 6 8 2 2" xfId="23702"/>
    <cellStyle name="Input 2 6 8 2 2 2" xfId="44990"/>
    <cellStyle name="Input 2 6 8 2 3" xfId="35676"/>
    <cellStyle name="Input 2 6 8 3" xfId="15879"/>
    <cellStyle name="Input 2 6 8 3 2" xfId="27594"/>
    <cellStyle name="Input 2 6 8 3 2 2" xfId="48882"/>
    <cellStyle name="Input 2 6 8 3 3" xfId="39568"/>
    <cellStyle name="Input 2 6 8 4" xfId="16699"/>
    <cellStyle name="Input 2 6 8 4 2" xfId="40385"/>
    <cellStyle name="Input 2 6 8 5" xfId="28110"/>
    <cellStyle name="Input 2 6 8 6" xfId="31071"/>
    <cellStyle name="Input 2 6 9" xfId="1033"/>
    <cellStyle name="Input 2 6 9 2" xfId="11565"/>
    <cellStyle name="Input 2 6 9 2 2" xfId="23758"/>
    <cellStyle name="Input 2 6 9 2 2 2" xfId="45046"/>
    <cellStyle name="Input 2 6 9 2 3" xfId="35732"/>
    <cellStyle name="Input 2 6 9 3" xfId="16700"/>
    <cellStyle name="Input 2 6 9 3 2" xfId="40386"/>
    <cellStyle name="Input 2 6 9 4" xfId="28162"/>
    <cellStyle name="Input 2 6 9 5" xfId="31072"/>
    <cellStyle name="Input 2 7" xfId="1034"/>
    <cellStyle name="Input 2 7 10" xfId="1035"/>
    <cellStyle name="Input 2 7 10 2" xfId="11442"/>
    <cellStyle name="Input 2 7 10 2 2" xfId="23646"/>
    <cellStyle name="Input 2 7 10 2 2 2" xfId="44934"/>
    <cellStyle name="Input 2 7 10 2 3" xfId="35620"/>
    <cellStyle name="Input 2 7 10 3" xfId="16702"/>
    <cellStyle name="Input 2 7 10 3 2" xfId="40388"/>
    <cellStyle name="Input 2 7 10 4" xfId="28059"/>
    <cellStyle name="Input 2 7 10 5" xfId="31074"/>
    <cellStyle name="Input 2 7 11" xfId="1036"/>
    <cellStyle name="Input 2 7 11 2" xfId="11504"/>
    <cellStyle name="Input 2 7 11 2 2" xfId="23704"/>
    <cellStyle name="Input 2 7 11 2 2 2" xfId="44992"/>
    <cellStyle name="Input 2 7 11 2 3" xfId="35678"/>
    <cellStyle name="Input 2 7 11 3" xfId="16703"/>
    <cellStyle name="Input 2 7 11 3 2" xfId="40389"/>
    <cellStyle name="Input 2 7 11 4" xfId="28112"/>
    <cellStyle name="Input 2 7 11 5" xfId="31075"/>
    <cellStyle name="Input 2 7 12" xfId="1037"/>
    <cellStyle name="Input 2 7 12 2" xfId="11568"/>
    <cellStyle name="Input 2 7 12 2 2" xfId="23760"/>
    <cellStyle name="Input 2 7 12 2 2 2" xfId="45048"/>
    <cellStyle name="Input 2 7 12 2 3" xfId="35734"/>
    <cellStyle name="Input 2 7 12 3" xfId="16704"/>
    <cellStyle name="Input 2 7 12 3 2" xfId="40390"/>
    <cellStyle name="Input 2 7 12 4" xfId="28163"/>
    <cellStyle name="Input 2 7 12 5" xfId="31076"/>
    <cellStyle name="Input 2 7 13" xfId="1038"/>
    <cellStyle name="Input 2 7 13 2" xfId="11637"/>
    <cellStyle name="Input 2 7 13 2 2" xfId="23818"/>
    <cellStyle name="Input 2 7 13 2 2 2" xfId="45106"/>
    <cellStyle name="Input 2 7 13 2 3" xfId="35792"/>
    <cellStyle name="Input 2 7 13 3" xfId="16705"/>
    <cellStyle name="Input 2 7 13 3 2" xfId="40391"/>
    <cellStyle name="Input 2 7 13 4" xfId="28215"/>
    <cellStyle name="Input 2 7 13 5" xfId="31077"/>
    <cellStyle name="Input 2 7 14" xfId="1039"/>
    <cellStyle name="Input 2 7 14 2" xfId="11919"/>
    <cellStyle name="Input 2 7 14 2 2" xfId="24055"/>
    <cellStyle name="Input 2 7 14 2 2 2" xfId="45343"/>
    <cellStyle name="Input 2 7 14 2 3" xfId="36029"/>
    <cellStyle name="Input 2 7 14 3" xfId="16706"/>
    <cellStyle name="Input 2 7 14 3 2" xfId="40392"/>
    <cellStyle name="Input 2 7 14 4" xfId="28425"/>
    <cellStyle name="Input 2 7 14 5" xfId="31078"/>
    <cellStyle name="Input 2 7 15" xfId="1040"/>
    <cellStyle name="Input 2 7 15 2" xfId="11775"/>
    <cellStyle name="Input 2 7 15 2 2" xfId="23932"/>
    <cellStyle name="Input 2 7 15 2 2 2" xfId="45220"/>
    <cellStyle name="Input 2 7 15 2 3" xfId="35906"/>
    <cellStyle name="Input 2 7 15 3" xfId="16707"/>
    <cellStyle name="Input 2 7 15 3 2" xfId="40393"/>
    <cellStyle name="Input 2 7 15 4" xfId="28318"/>
    <cellStyle name="Input 2 7 15 5" xfId="31079"/>
    <cellStyle name="Input 2 7 16" xfId="1041"/>
    <cellStyle name="Input 2 7 16 2" xfId="11853"/>
    <cellStyle name="Input 2 7 16 2 2" xfId="23999"/>
    <cellStyle name="Input 2 7 16 2 2 2" xfId="45287"/>
    <cellStyle name="Input 2 7 16 2 3" xfId="35973"/>
    <cellStyle name="Input 2 7 16 3" xfId="16708"/>
    <cellStyle name="Input 2 7 16 3 2" xfId="40394"/>
    <cellStyle name="Input 2 7 16 4" xfId="28374"/>
    <cellStyle name="Input 2 7 16 5" xfId="31080"/>
    <cellStyle name="Input 2 7 17" xfId="1042"/>
    <cellStyle name="Input 2 7 17 2" xfId="11897"/>
    <cellStyle name="Input 2 7 17 2 2" xfId="24035"/>
    <cellStyle name="Input 2 7 17 2 2 2" xfId="45323"/>
    <cellStyle name="Input 2 7 17 2 3" xfId="36009"/>
    <cellStyle name="Input 2 7 17 3" xfId="16709"/>
    <cellStyle name="Input 2 7 17 3 2" xfId="40395"/>
    <cellStyle name="Input 2 7 17 4" xfId="28406"/>
    <cellStyle name="Input 2 7 17 5" xfId="31081"/>
    <cellStyle name="Input 2 7 18" xfId="1043"/>
    <cellStyle name="Input 2 7 18 2" xfId="11996"/>
    <cellStyle name="Input 2 7 18 2 2" xfId="24119"/>
    <cellStyle name="Input 2 7 18 2 2 2" xfId="45407"/>
    <cellStyle name="Input 2 7 18 2 3" xfId="36093"/>
    <cellStyle name="Input 2 7 18 3" xfId="16710"/>
    <cellStyle name="Input 2 7 18 3 2" xfId="40396"/>
    <cellStyle name="Input 2 7 18 4" xfId="28478"/>
    <cellStyle name="Input 2 7 18 5" xfId="31082"/>
    <cellStyle name="Input 2 7 19" xfId="1044"/>
    <cellStyle name="Input 2 7 19 2" xfId="12077"/>
    <cellStyle name="Input 2 7 19 2 2" xfId="24187"/>
    <cellStyle name="Input 2 7 19 2 2 2" xfId="45475"/>
    <cellStyle name="Input 2 7 19 2 3" xfId="36161"/>
    <cellStyle name="Input 2 7 19 3" xfId="16711"/>
    <cellStyle name="Input 2 7 19 3 2" xfId="40397"/>
    <cellStyle name="Input 2 7 19 4" xfId="28532"/>
    <cellStyle name="Input 2 7 19 5" xfId="31083"/>
    <cellStyle name="Input 2 7 2" xfId="1045"/>
    <cellStyle name="Input 2 7 2 2" xfId="9838"/>
    <cellStyle name="Input 2 7 2 2 2" xfId="22043"/>
    <cellStyle name="Input 2 7 2 2 2 2" xfId="43331"/>
    <cellStyle name="Input 2 7 2 2 3" xfId="34017"/>
    <cellStyle name="Input 2 7 2 3" xfId="15241"/>
    <cellStyle name="Input 2 7 2 3 2" xfId="26956"/>
    <cellStyle name="Input 2 7 2 3 2 2" xfId="48244"/>
    <cellStyle name="Input 2 7 2 3 3" xfId="38930"/>
    <cellStyle name="Input 2 7 2 4" xfId="16712"/>
    <cellStyle name="Input 2 7 2 4 2" xfId="40398"/>
    <cellStyle name="Input 2 7 2 5" xfId="27750"/>
    <cellStyle name="Input 2 7 2 6" xfId="31084"/>
    <cellStyle name="Input 2 7 20" xfId="1046"/>
    <cellStyle name="Input 2 7 20 2" xfId="12156"/>
    <cellStyle name="Input 2 7 20 2 2" xfId="24253"/>
    <cellStyle name="Input 2 7 20 2 2 2" xfId="45541"/>
    <cellStyle name="Input 2 7 20 2 3" xfId="36227"/>
    <cellStyle name="Input 2 7 20 3" xfId="16713"/>
    <cellStyle name="Input 2 7 20 3 2" xfId="40399"/>
    <cellStyle name="Input 2 7 20 4" xfId="28587"/>
    <cellStyle name="Input 2 7 20 5" xfId="31085"/>
    <cellStyle name="Input 2 7 21" xfId="1047"/>
    <cellStyle name="Input 2 7 21 2" xfId="12431"/>
    <cellStyle name="Input 2 7 21 2 2" xfId="24483"/>
    <cellStyle name="Input 2 7 21 2 2 2" xfId="45771"/>
    <cellStyle name="Input 2 7 21 2 3" xfId="36457"/>
    <cellStyle name="Input 2 7 21 3" xfId="16714"/>
    <cellStyle name="Input 2 7 21 3 2" xfId="40400"/>
    <cellStyle name="Input 2 7 21 4" xfId="28800"/>
    <cellStyle name="Input 2 7 21 5" xfId="31086"/>
    <cellStyle name="Input 2 7 22" xfId="1048"/>
    <cellStyle name="Input 2 7 22 2" xfId="12427"/>
    <cellStyle name="Input 2 7 22 2 2" xfId="24479"/>
    <cellStyle name="Input 2 7 22 2 2 2" xfId="45767"/>
    <cellStyle name="Input 2 7 22 2 3" xfId="36453"/>
    <cellStyle name="Input 2 7 22 3" xfId="16715"/>
    <cellStyle name="Input 2 7 22 3 2" xfId="40401"/>
    <cellStyle name="Input 2 7 22 4" xfId="28796"/>
    <cellStyle name="Input 2 7 22 5" xfId="31087"/>
    <cellStyle name="Input 2 7 23" xfId="1049"/>
    <cellStyle name="Input 2 7 23 2" xfId="12369"/>
    <cellStyle name="Input 2 7 23 2 2" xfId="24431"/>
    <cellStyle name="Input 2 7 23 2 2 2" xfId="45719"/>
    <cellStyle name="Input 2 7 23 2 3" xfId="36405"/>
    <cellStyle name="Input 2 7 23 3" xfId="16716"/>
    <cellStyle name="Input 2 7 23 3 2" xfId="40402"/>
    <cellStyle name="Input 2 7 23 4" xfId="28749"/>
    <cellStyle name="Input 2 7 23 5" xfId="31088"/>
    <cellStyle name="Input 2 7 24" xfId="1050"/>
    <cellStyle name="Input 2 7 24 2" xfId="12461"/>
    <cellStyle name="Input 2 7 24 2 2" xfId="24510"/>
    <cellStyle name="Input 2 7 24 2 2 2" xfId="45798"/>
    <cellStyle name="Input 2 7 24 2 3" xfId="36484"/>
    <cellStyle name="Input 2 7 24 3" xfId="16717"/>
    <cellStyle name="Input 2 7 24 3 2" xfId="40403"/>
    <cellStyle name="Input 2 7 24 4" xfId="28822"/>
    <cellStyle name="Input 2 7 24 5" xfId="31089"/>
    <cellStyle name="Input 2 7 25" xfId="1051"/>
    <cellStyle name="Input 2 7 25 2" xfId="12282"/>
    <cellStyle name="Input 2 7 25 2 2" xfId="24357"/>
    <cellStyle name="Input 2 7 25 2 2 2" xfId="45645"/>
    <cellStyle name="Input 2 7 25 2 3" xfId="36331"/>
    <cellStyle name="Input 2 7 25 3" xfId="16718"/>
    <cellStyle name="Input 2 7 25 3 2" xfId="40404"/>
    <cellStyle name="Input 2 7 25 4" xfId="28682"/>
    <cellStyle name="Input 2 7 25 5" xfId="31090"/>
    <cellStyle name="Input 2 7 26" xfId="1052"/>
    <cellStyle name="Input 2 7 26 2" xfId="12588"/>
    <cellStyle name="Input 2 7 26 2 2" xfId="24615"/>
    <cellStyle name="Input 2 7 26 2 2 2" xfId="45903"/>
    <cellStyle name="Input 2 7 26 2 3" xfId="36589"/>
    <cellStyle name="Input 2 7 26 3" xfId="16719"/>
    <cellStyle name="Input 2 7 26 3 2" xfId="40405"/>
    <cellStyle name="Input 2 7 26 4" xfId="28912"/>
    <cellStyle name="Input 2 7 26 5" xfId="31091"/>
    <cellStyle name="Input 2 7 27" xfId="1053"/>
    <cellStyle name="Input 2 7 27 2" xfId="12878"/>
    <cellStyle name="Input 2 7 27 2 2" xfId="24858"/>
    <cellStyle name="Input 2 7 27 2 2 2" xfId="46146"/>
    <cellStyle name="Input 2 7 27 2 3" xfId="36832"/>
    <cellStyle name="Input 2 7 27 3" xfId="16720"/>
    <cellStyle name="Input 2 7 27 3 2" xfId="40406"/>
    <cellStyle name="Input 2 7 27 4" xfId="29125"/>
    <cellStyle name="Input 2 7 27 5" xfId="31092"/>
    <cellStyle name="Input 2 7 28" xfId="1054"/>
    <cellStyle name="Input 2 7 28 2" xfId="12873"/>
    <cellStyle name="Input 2 7 28 2 2" xfId="24853"/>
    <cellStyle name="Input 2 7 28 2 2 2" xfId="46141"/>
    <cellStyle name="Input 2 7 28 2 3" xfId="36827"/>
    <cellStyle name="Input 2 7 28 3" xfId="16721"/>
    <cellStyle name="Input 2 7 28 3 2" xfId="40407"/>
    <cellStyle name="Input 2 7 28 4" xfId="29121"/>
    <cellStyle name="Input 2 7 28 5" xfId="31093"/>
    <cellStyle name="Input 2 7 29" xfId="1055"/>
    <cellStyle name="Input 2 7 29 2" xfId="12806"/>
    <cellStyle name="Input 2 7 29 2 2" xfId="24798"/>
    <cellStyle name="Input 2 7 29 2 2 2" xfId="46086"/>
    <cellStyle name="Input 2 7 29 2 3" xfId="36772"/>
    <cellStyle name="Input 2 7 29 3" xfId="16722"/>
    <cellStyle name="Input 2 7 29 3 2" xfId="40408"/>
    <cellStyle name="Input 2 7 29 4" xfId="29074"/>
    <cellStyle name="Input 2 7 29 5" xfId="31094"/>
    <cellStyle name="Input 2 7 3" xfId="1056"/>
    <cellStyle name="Input 2 7 3 2" xfId="10376"/>
    <cellStyle name="Input 2 7 3 2 2" xfId="22581"/>
    <cellStyle name="Input 2 7 3 2 2 2" xfId="43869"/>
    <cellStyle name="Input 2 7 3 2 3" xfId="34555"/>
    <cellStyle name="Input 2 7 3 3" xfId="15423"/>
    <cellStyle name="Input 2 7 3 3 2" xfId="27138"/>
    <cellStyle name="Input 2 7 3 3 2 2" xfId="48426"/>
    <cellStyle name="Input 2 7 3 3 3" xfId="39112"/>
    <cellStyle name="Input 2 7 3 4" xfId="16723"/>
    <cellStyle name="Input 2 7 3 4 2" xfId="40409"/>
    <cellStyle name="Input 2 7 3 5" xfId="27847"/>
    <cellStyle name="Input 2 7 3 6" xfId="31095"/>
    <cellStyle name="Input 2 7 30" xfId="1057"/>
    <cellStyle name="Input 2 7 30 2" xfId="12908"/>
    <cellStyle name="Input 2 7 30 2 2" xfId="24884"/>
    <cellStyle name="Input 2 7 30 2 2 2" xfId="46172"/>
    <cellStyle name="Input 2 7 30 2 3" xfId="36858"/>
    <cellStyle name="Input 2 7 30 3" xfId="16724"/>
    <cellStyle name="Input 2 7 30 3 2" xfId="40410"/>
    <cellStyle name="Input 2 7 30 4" xfId="29147"/>
    <cellStyle name="Input 2 7 30 5" xfId="31096"/>
    <cellStyle name="Input 2 7 31" xfId="1058"/>
    <cellStyle name="Input 2 7 31 2" xfId="12721"/>
    <cellStyle name="Input 2 7 31 2 2" xfId="24726"/>
    <cellStyle name="Input 2 7 31 2 2 2" xfId="46014"/>
    <cellStyle name="Input 2 7 31 2 3" xfId="36700"/>
    <cellStyle name="Input 2 7 31 3" xfId="16725"/>
    <cellStyle name="Input 2 7 31 3 2" xfId="40411"/>
    <cellStyle name="Input 2 7 31 4" xfId="29007"/>
    <cellStyle name="Input 2 7 31 5" xfId="31097"/>
    <cellStyle name="Input 2 7 32" xfId="1059"/>
    <cellStyle name="Input 2 7 32 2" xfId="13034"/>
    <cellStyle name="Input 2 7 32 2 2" xfId="24990"/>
    <cellStyle name="Input 2 7 32 2 2 2" xfId="46278"/>
    <cellStyle name="Input 2 7 32 2 3" xfId="36964"/>
    <cellStyle name="Input 2 7 32 3" xfId="16726"/>
    <cellStyle name="Input 2 7 32 3 2" xfId="40412"/>
    <cellStyle name="Input 2 7 32 4" xfId="29236"/>
    <cellStyle name="Input 2 7 32 5" xfId="31098"/>
    <cellStyle name="Input 2 7 33" xfId="1060"/>
    <cellStyle name="Input 2 7 33 2" xfId="13105"/>
    <cellStyle name="Input 2 7 33 2 2" xfId="25049"/>
    <cellStyle name="Input 2 7 33 2 2 2" xfId="46337"/>
    <cellStyle name="Input 2 7 33 2 3" xfId="37023"/>
    <cellStyle name="Input 2 7 33 3" xfId="16727"/>
    <cellStyle name="Input 2 7 33 3 2" xfId="40413"/>
    <cellStyle name="Input 2 7 33 4" xfId="29290"/>
    <cellStyle name="Input 2 7 33 5" xfId="31099"/>
    <cellStyle name="Input 2 7 34" xfId="1061"/>
    <cellStyle name="Input 2 7 34 2" xfId="13183"/>
    <cellStyle name="Input 2 7 34 2 2" xfId="25113"/>
    <cellStyle name="Input 2 7 34 2 2 2" xfId="46401"/>
    <cellStyle name="Input 2 7 34 2 3" xfId="37087"/>
    <cellStyle name="Input 2 7 34 3" xfId="16728"/>
    <cellStyle name="Input 2 7 34 3 2" xfId="40414"/>
    <cellStyle name="Input 2 7 34 4" xfId="29345"/>
    <cellStyle name="Input 2 7 34 5" xfId="31100"/>
    <cellStyle name="Input 2 7 35" xfId="1062"/>
    <cellStyle name="Input 2 7 35 2" xfId="13258"/>
    <cellStyle name="Input 2 7 35 2 2" xfId="25175"/>
    <cellStyle name="Input 2 7 35 2 2 2" xfId="46463"/>
    <cellStyle name="Input 2 7 35 2 3" xfId="37149"/>
    <cellStyle name="Input 2 7 35 3" xfId="16729"/>
    <cellStyle name="Input 2 7 35 3 2" xfId="40415"/>
    <cellStyle name="Input 2 7 35 4" xfId="29400"/>
    <cellStyle name="Input 2 7 35 5" xfId="31101"/>
    <cellStyle name="Input 2 7 36" xfId="1063"/>
    <cellStyle name="Input 2 7 36 2" xfId="13555"/>
    <cellStyle name="Input 2 7 36 2 2" xfId="25415"/>
    <cellStyle name="Input 2 7 36 2 2 2" xfId="46703"/>
    <cellStyle name="Input 2 7 36 2 3" xfId="37389"/>
    <cellStyle name="Input 2 7 36 3" xfId="16730"/>
    <cellStyle name="Input 2 7 36 3 2" xfId="40416"/>
    <cellStyle name="Input 2 7 36 4" xfId="29614"/>
    <cellStyle name="Input 2 7 36 5" xfId="31102"/>
    <cellStyle name="Input 2 7 37" xfId="1064"/>
    <cellStyle name="Input 2 7 37 2" xfId="13412"/>
    <cellStyle name="Input 2 7 37 2 2" xfId="25300"/>
    <cellStyle name="Input 2 7 37 2 2 2" xfId="46588"/>
    <cellStyle name="Input 2 7 37 2 3" xfId="37274"/>
    <cellStyle name="Input 2 7 37 3" xfId="16731"/>
    <cellStyle name="Input 2 7 37 3 2" xfId="40417"/>
    <cellStyle name="Input 2 7 37 4" xfId="29511"/>
    <cellStyle name="Input 2 7 37 5" xfId="31103"/>
    <cellStyle name="Input 2 7 38" xfId="1065"/>
    <cellStyle name="Input 2 7 38 2" xfId="13487"/>
    <cellStyle name="Input 2 7 38 2 2" xfId="25360"/>
    <cellStyle name="Input 2 7 38 2 2 2" xfId="46648"/>
    <cellStyle name="Input 2 7 38 2 3" xfId="37334"/>
    <cellStyle name="Input 2 7 38 3" xfId="16732"/>
    <cellStyle name="Input 2 7 38 3 2" xfId="40418"/>
    <cellStyle name="Input 2 7 38 4" xfId="29563"/>
    <cellStyle name="Input 2 7 38 5" xfId="31104"/>
    <cellStyle name="Input 2 7 39" xfId="1066"/>
    <cellStyle name="Input 2 7 39 2" xfId="13590"/>
    <cellStyle name="Input 2 7 39 2 2" xfId="25444"/>
    <cellStyle name="Input 2 7 39 2 2 2" xfId="46732"/>
    <cellStyle name="Input 2 7 39 2 3" xfId="37418"/>
    <cellStyle name="Input 2 7 39 3" xfId="16733"/>
    <cellStyle name="Input 2 7 39 3 2" xfId="40419"/>
    <cellStyle name="Input 2 7 39 4" xfId="29643"/>
    <cellStyle name="Input 2 7 39 5" xfId="31105"/>
    <cellStyle name="Input 2 7 4" xfId="1067"/>
    <cellStyle name="Input 2 7 4 2" xfId="9863"/>
    <cellStyle name="Input 2 7 4 2 2" xfId="22068"/>
    <cellStyle name="Input 2 7 4 2 2 2" xfId="43356"/>
    <cellStyle name="Input 2 7 4 2 3" xfId="34042"/>
    <cellStyle name="Input 2 7 4 3" xfId="15517"/>
    <cellStyle name="Input 2 7 4 3 2" xfId="27232"/>
    <cellStyle name="Input 2 7 4 3 2 2" xfId="48520"/>
    <cellStyle name="Input 2 7 4 3 3" xfId="39206"/>
    <cellStyle name="Input 2 7 4 4" xfId="16734"/>
    <cellStyle name="Input 2 7 4 4 2" xfId="40420"/>
    <cellStyle name="Input 2 7 4 5" xfId="27695"/>
    <cellStyle name="Input 2 7 4 6" xfId="31106"/>
    <cellStyle name="Input 2 7 40" xfId="1068"/>
    <cellStyle name="Input 2 7 40 2" xfId="13663"/>
    <cellStyle name="Input 2 7 40 2 2" xfId="25504"/>
    <cellStyle name="Input 2 7 40 2 2 2" xfId="46792"/>
    <cellStyle name="Input 2 7 40 2 3" xfId="37478"/>
    <cellStyle name="Input 2 7 40 3" xfId="16735"/>
    <cellStyle name="Input 2 7 40 3 2" xfId="40421"/>
    <cellStyle name="Input 2 7 40 4" xfId="29696"/>
    <cellStyle name="Input 2 7 40 5" xfId="31107"/>
    <cellStyle name="Input 2 7 41" xfId="1069"/>
    <cellStyle name="Input 2 7 41 2" xfId="13734"/>
    <cellStyle name="Input 2 7 41 2 2" xfId="25564"/>
    <cellStyle name="Input 2 7 41 2 2 2" xfId="46852"/>
    <cellStyle name="Input 2 7 41 2 3" xfId="37538"/>
    <cellStyle name="Input 2 7 41 3" xfId="16736"/>
    <cellStyle name="Input 2 7 41 3 2" xfId="40422"/>
    <cellStyle name="Input 2 7 41 4" xfId="29750"/>
    <cellStyle name="Input 2 7 41 5" xfId="31108"/>
    <cellStyle name="Input 2 7 42" xfId="1070"/>
    <cellStyle name="Input 2 7 42 2" xfId="13810"/>
    <cellStyle name="Input 2 7 42 2 2" xfId="25628"/>
    <cellStyle name="Input 2 7 42 2 2 2" xfId="46916"/>
    <cellStyle name="Input 2 7 42 2 3" xfId="37602"/>
    <cellStyle name="Input 2 7 42 3" xfId="16737"/>
    <cellStyle name="Input 2 7 42 3 2" xfId="40423"/>
    <cellStyle name="Input 2 7 42 4" xfId="29803"/>
    <cellStyle name="Input 2 7 42 5" xfId="31109"/>
    <cellStyle name="Input 2 7 43" xfId="1071"/>
    <cellStyle name="Input 2 7 43 2" xfId="14081"/>
    <cellStyle name="Input 2 7 43 2 2" xfId="25851"/>
    <cellStyle name="Input 2 7 43 2 2 2" xfId="47139"/>
    <cellStyle name="Input 2 7 43 2 3" xfId="37825"/>
    <cellStyle name="Input 2 7 43 3" xfId="16738"/>
    <cellStyle name="Input 2 7 43 3 2" xfId="40424"/>
    <cellStyle name="Input 2 7 43 4" xfId="30003"/>
    <cellStyle name="Input 2 7 43 5" xfId="31110"/>
    <cellStyle name="Input 2 7 44" xfId="1072"/>
    <cellStyle name="Input 2 7 44 2" xfId="14151"/>
    <cellStyle name="Input 2 7 44 2 2" xfId="25908"/>
    <cellStyle name="Input 2 7 44 2 2 2" xfId="47196"/>
    <cellStyle name="Input 2 7 44 2 3" xfId="37882"/>
    <cellStyle name="Input 2 7 44 3" xfId="16739"/>
    <cellStyle name="Input 2 7 44 3 2" xfId="40425"/>
    <cellStyle name="Input 2 7 44 4" xfId="30053"/>
    <cellStyle name="Input 2 7 44 5" xfId="31111"/>
    <cellStyle name="Input 2 7 45" xfId="1073"/>
    <cellStyle name="Input 2 7 45 2" xfId="14216"/>
    <cellStyle name="Input 2 7 45 2 2" xfId="25964"/>
    <cellStyle name="Input 2 7 45 2 2 2" xfId="47252"/>
    <cellStyle name="Input 2 7 45 2 3" xfId="37938"/>
    <cellStyle name="Input 2 7 45 3" xfId="16740"/>
    <cellStyle name="Input 2 7 45 3 2" xfId="40426"/>
    <cellStyle name="Input 2 7 45 4" xfId="30101"/>
    <cellStyle name="Input 2 7 45 5" xfId="31112"/>
    <cellStyle name="Input 2 7 46" xfId="1074"/>
    <cellStyle name="Input 2 7 46 2" xfId="14274"/>
    <cellStyle name="Input 2 7 46 2 2" xfId="26013"/>
    <cellStyle name="Input 2 7 46 2 2 2" xfId="47301"/>
    <cellStyle name="Input 2 7 46 2 3" xfId="37987"/>
    <cellStyle name="Input 2 7 46 3" xfId="16741"/>
    <cellStyle name="Input 2 7 46 3 2" xfId="40427"/>
    <cellStyle name="Input 2 7 46 4" xfId="30146"/>
    <cellStyle name="Input 2 7 46 5" xfId="31113"/>
    <cellStyle name="Input 2 7 47" xfId="1075"/>
    <cellStyle name="Input 2 7 47 2" xfId="14330"/>
    <cellStyle name="Input 2 7 47 2 2" xfId="26060"/>
    <cellStyle name="Input 2 7 47 2 2 2" xfId="47348"/>
    <cellStyle name="Input 2 7 47 2 3" xfId="38034"/>
    <cellStyle name="Input 2 7 47 3" xfId="16742"/>
    <cellStyle name="Input 2 7 47 3 2" xfId="40428"/>
    <cellStyle name="Input 2 7 47 4" xfId="30185"/>
    <cellStyle name="Input 2 7 47 5" xfId="31114"/>
    <cellStyle name="Input 2 7 48" xfId="1076"/>
    <cellStyle name="Input 2 7 48 2" xfId="14379"/>
    <cellStyle name="Input 2 7 48 2 2" xfId="26101"/>
    <cellStyle name="Input 2 7 48 2 2 2" xfId="47389"/>
    <cellStyle name="Input 2 7 48 2 3" xfId="38075"/>
    <cellStyle name="Input 2 7 48 3" xfId="16743"/>
    <cellStyle name="Input 2 7 48 3 2" xfId="40429"/>
    <cellStyle name="Input 2 7 48 4" xfId="30218"/>
    <cellStyle name="Input 2 7 48 5" xfId="31115"/>
    <cellStyle name="Input 2 7 49" xfId="8491"/>
    <cellStyle name="Input 2 7 49 2" xfId="20699"/>
    <cellStyle name="Input 2 7 49 2 2" xfId="41987"/>
    <cellStyle name="Input 2 7 49 3" xfId="32673"/>
    <cellStyle name="Input 2 7 5" xfId="1077"/>
    <cellStyle name="Input 2 7 5 2" xfId="8523"/>
    <cellStyle name="Input 2 7 5 2 2" xfId="20731"/>
    <cellStyle name="Input 2 7 5 2 2 2" xfId="42019"/>
    <cellStyle name="Input 2 7 5 2 3" xfId="32705"/>
    <cellStyle name="Input 2 7 5 3" xfId="15596"/>
    <cellStyle name="Input 2 7 5 3 2" xfId="27311"/>
    <cellStyle name="Input 2 7 5 3 2 2" xfId="48599"/>
    <cellStyle name="Input 2 7 5 3 3" xfId="39285"/>
    <cellStyle name="Input 2 7 5 4" xfId="16744"/>
    <cellStyle name="Input 2 7 5 4 2" xfId="40430"/>
    <cellStyle name="Input 2 7 5 5" xfId="27682"/>
    <cellStyle name="Input 2 7 5 6" xfId="31116"/>
    <cellStyle name="Input 2 7 50" xfId="13699"/>
    <cellStyle name="Input 2 7 50 2" xfId="25534"/>
    <cellStyle name="Input 2 7 50 2 2" xfId="46822"/>
    <cellStyle name="Input 2 7 50 3" xfId="37508"/>
    <cellStyle name="Input 2 7 51" xfId="14923"/>
    <cellStyle name="Input 2 7 51 2" xfId="26638"/>
    <cellStyle name="Input 2 7 51 2 2" xfId="47926"/>
    <cellStyle name="Input 2 7 51 3" xfId="38612"/>
    <cellStyle name="Input 2 7 52" xfId="16701"/>
    <cellStyle name="Input 2 7 52 2" xfId="40387"/>
    <cellStyle name="Input 2 7 53" xfId="27636"/>
    <cellStyle name="Input 2 7 54" xfId="31073"/>
    <cellStyle name="Input 2 7 6" xfId="1078"/>
    <cellStyle name="Input 2 7 6 2" xfId="11267"/>
    <cellStyle name="Input 2 7 6 2 2" xfId="23472"/>
    <cellStyle name="Input 2 7 6 2 2 2" xfId="44760"/>
    <cellStyle name="Input 2 7 6 2 3" xfId="35446"/>
    <cellStyle name="Input 2 7 6 3" xfId="15624"/>
    <cellStyle name="Input 2 7 6 3 2" xfId="27339"/>
    <cellStyle name="Input 2 7 6 3 2 2" xfId="48627"/>
    <cellStyle name="Input 2 7 6 3 3" xfId="39313"/>
    <cellStyle name="Input 2 7 6 4" xfId="16745"/>
    <cellStyle name="Input 2 7 6 4 2" xfId="40431"/>
    <cellStyle name="Input 2 7 6 5" xfId="27880"/>
    <cellStyle name="Input 2 7 6 6" xfId="31117"/>
    <cellStyle name="Input 2 7 7" xfId="1079"/>
    <cellStyle name="Input 2 7 7 2" xfId="8525"/>
    <cellStyle name="Input 2 7 7 2 2" xfId="20733"/>
    <cellStyle name="Input 2 7 7 2 2 2" xfId="42021"/>
    <cellStyle name="Input 2 7 7 2 3" xfId="32707"/>
    <cellStyle name="Input 2 7 7 3" xfId="15810"/>
    <cellStyle name="Input 2 7 7 3 2" xfId="27525"/>
    <cellStyle name="Input 2 7 7 3 2 2" xfId="48813"/>
    <cellStyle name="Input 2 7 7 3 3" xfId="39499"/>
    <cellStyle name="Input 2 7 7 4" xfId="16746"/>
    <cellStyle name="Input 2 7 7 4 2" xfId="40432"/>
    <cellStyle name="Input 2 7 7 5" xfId="27678"/>
    <cellStyle name="Input 2 7 7 6" xfId="31118"/>
    <cellStyle name="Input 2 7 8" xfId="1080"/>
    <cellStyle name="Input 2 7 8 2" xfId="11326"/>
    <cellStyle name="Input 2 7 8 2 2" xfId="23531"/>
    <cellStyle name="Input 2 7 8 2 2 2" xfId="44819"/>
    <cellStyle name="Input 2 7 8 2 3" xfId="35505"/>
    <cellStyle name="Input 2 7 8 3" xfId="15880"/>
    <cellStyle name="Input 2 7 8 3 2" xfId="27595"/>
    <cellStyle name="Input 2 7 8 3 2 2" xfId="48883"/>
    <cellStyle name="Input 2 7 8 3 3" xfId="39569"/>
    <cellStyle name="Input 2 7 8 4" xfId="16747"/>
    <cellStyle name="Input 2 7 8 4 2" xfId="40433"/>
    <cellStyle name="Input 2 7 8 5" xfId="27952"/>
    <cellStyle name="Input 2 7 8 6" xfId="31119"/>
    <cellStyle name="Input 2 7 9" xfId="1081"/>
    <cellStyle name="Input 2 7 9 2" xfId="11383"/>
    <cellStyle name="Input 2 7 9 2 2" xfId="23588"/>
    <cellStyle name="Input 2 7 9 2 2 2" xfId="44876"/>
    <cellStyle name="Input 2 7 9 2 3" xfId="35562"/>
    <cellStyle name="Input 2 7 9 3" xfId="16748"/>
    <cellStyle name="Input 2 7 9 3 2" xfId="40434"/>
    <cellStyle name="Input 2 7 9 4" xfId="28006"/>
    <cellStyle name="Input 2 7 9 5" xfId="31120"/>
    <cellStyle name="Input 2 8" xfId="1082"/>
    <cellStyle name="Input 2 8 10" xfId="1083"/>
    <cellStyle name="Input 2 8 10 2" xfId="11241"/>
    <cellStyle name="Input 2 8 10 2 2" xfId="23446"/>
    <cellStyle name="Input 2 8 10 2 2 2" xfId="44734"/>
    <cellStyle name="Input 2 8 10 2 3" xfId="35420"/>
    <cellStyle name="Input 2 8 10 3" xfId="16750"/>
    <cellStyle name="Input 2 8 10 3 2" xfId="40436"/>
    <cellStyle name="Input 2 8 10 4" xfId="27837"/>
    <cellStyle name="Input 2 8 10 5" xfId="31122"/>
    <cellStyle name="Input 2 8 11" xfId="1084"/>
    <cellStyle name="Input 2 8 11 2" xfId="11290"/>
    <cellStyle name="Input 2 8 11 2 2" xfId="23495"/>
    <cellStyle name="Input 2 8 11 2 2 2" xfId="44783"/>
    <cellStyle name="Input 2 8 11 2 3" xfId="35469"/>
    <cellStyle name="Input 2 8 11 3" xfId="16751"/>
    <cellStyle name="Input 2 8 11 3 2" xfId="40437"/>
    <cellStyle name="Input 2 8 11 4" xfId="27908"/>
    <cellStyle name="Input 2 8 11 5" xfId="31123"/>
    <cellStyle name="Input 2 8 12" xfId="1085"/>
    <cellStyle name="Input 2 8 12 2" xfId="11336"/>
    <cellStyle name="Input 2 8 12 2 2" xfId="23541"/>
    <cellStyle name="Input 2 8 12 2 2 2" xfId="44829"/>
    <cellStyle name="Input 2 8 12 2 3" xfId="35515"/>
    <cellStyle name="Input 2 8 12 3" xfId="16752"/>
    <cellStyle name="Input 2 8 12 3 2" xfId="40438"/>
    <cellStyle name="Input 2 8 12 4" xfId="27962"/>
    <cellStyle name="Input 2 8 12 5" xfId="31124"/>
    <cellStyle name="Input 2 8 13" xfId="1086"/>
    <cellStyle name="Input 2 8 13 2" xfId="11395"/>
    <cellStyle name="Input 2 8 13 2 2" xfId="23599"/>
    <cellStyle name="Input 2 8 13 2 2 2" xfId="44887"/>
    <cellStyle name="Input 2 8 13 2 3" xfId="35573"/>
    <cellStyle name="Input 2 8 13 3" xfId="16753"/>
    <cellStyle name="Input 2 8 13 3 2" xfId="40439"/>
    <cellStyle name="Input 2 8 13 4" xfId="28016"/>
    <cellStyle name="Input 2 8 13 5" xfId="31125"/>
    <cellStyle name="Input 2 8 14" xfId="1087"/>
    <cellStyle name="Input 2 8 14 2" xfId="11707"/>
    <cellStyle name="Input 2 8 14 2 2" xfId="23876"/>
    <cellStyle name="Input 2 8 14 2 2 2" xfId="45164"/>
    <cellStyle name="Input 2 8 14 2 3" xfId="35850"/>
    <cellStyle name="Input 2 8 14 3" xfId="16754"/>
    <cellStyle name="Input 2 8 14 3 2" xfId="40440"/>
    <cellStyle name="Input 2 8 14 4" xfId="28265"/>
    <cellStyle name="Input 2 8 14 5" xfId="31126"/>
    <cellStyle name="Input 2 8 15" xfId="1088"/>
    <cellStyle name="Input 2 8 15 2" xfId="11890"/>
    <cellStyle name="Input 2 8 15 2 2" xfId="24029"/>
    <cellStyle name="Input 2 8 15 2 2 2" xfId="45317"/>
    <cellStyle name="Input 2 8 15 2 3" xfId="36003"/>
    <cellStyle name="Input 2 8 15 3" xfId="16755"/>
    <cellStyle name="Input 2 8 15 3 2" xfId="40441"/>
    <cellStyle name="Input 2 8 15 4" xfId="28400"/>
    <cellStyle name="Input 2 8 15 5" xfId="31127"/>
    <cellStyle name="Input 2 8 16" xfId="1089"/>
    <cellStyle name="Input 2 8 16 2" xfId="11988"/>
    <cellStyle name="Input 2 8 16 2 2" xfId="24112"/>
    <cellStyle name="Input 2 8 16 2 2 2" xfId="45400"/>
    <cellStyle name="Input 2 8 16 2 3" xfId="36086"/>
    <cellStyle name="Input 2 8 16 3" xfId="16756"/>
    <cellStyle name="Input 2 8 16 3 2" xfId="40442"/>
    <cellStyle name="Input 2 8 16 4" xfId="28472"/>
    <cellStyle name="Input 2 8 16 5" xfId="31128"/>
    <cellStyle name="Input 2 8 17" xfId="1090"/>
    <cellStyle name="Input 2 8 17 2" xfId="12069"/>
    <cellStyle name="Input 2 8 17 2 2" xfId="24180"/>
    <cellStyle name="Input 2 8 17 2 2 2" xfId="45468"/>
    <cellStyle name="Input 2 8 17 2 3" xfId="36154"/>
    <cellStyle name="Input 2 8 17 3" xfId="16757"/>
    <cellStyle name="Input 2 8 17 3 2" xfId="40443"/>
    <cellStyle name="Input 2 8 17 4" xfId="28526"/>
    <cellStyle name="Input 2 8 17 5" xfId="31129"/>
    <cellStyle name="Input 2 8 18" xfId="1091"/>
    <cellStyle name="Input 2 8 18 2" xfId="12149"/>
    <cellStyle name="Input 2 8 18 2 2" xfId="24247"/>
    <cellStyle name="Input 2 8 18 2 2 2" xfId="45535"/>
    <cellStyle name="Input 2 8 18 2 3" xfId="36221"/>
    <cellStyle name="Input 2 8 18 3" xfId="16758"/>
    <cellStyle name="Input 2 8 18 3 2" xfId="40444"/>
    <cellStyle name="Input 2 8 18 4" xfId="28581"/>
    <cellStyle name="Input 2 8 18 5" xfId="31130"/>
    <cellStyle name="Input 2 8 19" xfId="1092"/>
    <cellStyle name="Input 2 8 19 2" xfId="12222"/>
    <cellStyle name="Input 2 8 19 2 2" xfId="24308"/>
    <cellStyle name="Input 2 8 19 2 2 2" xfId="45596"/>
    <cellStyle name="Input 2 8 19 2 3" xfId="36282"/>
    <cellStyle name="Input 2 8 19 3" xfId="16759"/>
    <cellStyle name="Input 2 8 19 3 2" xfId="40445"/>
    <cellStyle name="Input 2 8 19 4" xfId="28636"/>
    <cellStyle name="Input 2 8 19 5" xfId="31131"/>
    <cellStyle name="Input 2 8 2" xfId="1093"/>
    <cellStyle name="Input 2 8 2 2" xfId="9839"/>
    <cellStyle name="Input 2 8 2 2 2" xfId="22044"/>
    <cellStyle name="Input 2 8 2 2 2 2" xfId="43332"/>
    <cellStyle name="Input 2 8 2 2 3" xfId="34018"/>
    <cellStyle name="Input 2 8 2 3" xfId="15242"/>
    <cellStyle name="Input 2 8 2 3 2" xfId="26957"/>
    <cellStyle name="Input 2 8 2 3 2 2" xfId="48245"/>
    <cellStyle name="Input 2 8 2 3 3" xfId="38931"/>
    <cellStyle name="Input 2 8 2 4" xfId="16760"/>
    <cellStyle name="Input 2 8 2 4 2" xfId="40446"/>
    <cellStyle name="Input 2 8 2 5" xfId="27751"/>
    <cellStyle name="Input 2 8 2 6" xfId="31132"/>
    <cellStyle name="Input 2 8 20" xfId="1094"/>
    <cellStyle name="Input 2 8 20 2" xfId="12291"/>
    <cellStyle name="Input 2 8 20 2 2" xfId="24365"/>
    <cellStyle name="Input 2 8 20 2 2 2" xfId="45653"/>
    <cellStyle name="Input 2 8 20 2 3" xfId="36339"/>
    <cellStyle name="Input 2 8 20 3" xfId="16761"/>
    <cellStyle name="Input 2 8 20 3 2" xfId="40447"/>
    <cellStyle name="Input 2 8 20 4" xfId="28690"/>
    <cellStyle name="Input 2 8 20 5" xfId="31133"/>
    <cellStyle name="Input 2 8 21" xfId="1095"/>
    <cellStyle name="Input 2 8 21 2" xfId="12229"/>
    <cellStyle name="Input 2 8 21 2 2" xfId="24314"/>
    <cellStyle name="Input 2 8 21 2 2 2" xfId="45602"/>
    <cellStyle name="Input 2 8 21 2 3" xfId="36288"/>
    <cellStyle name="Input 2 8 21 3" xfId="16762"/>
    <cellStyle name="Input 2 8 21 3 2" xfId="40448"/>
    <cellStyle name="Input 2 8 21 4" xfId="28642"/>
    <cellStyle name="Input 2 8 21 5" xfId="31134"/>
    <cellStyle name="Input 2 8 22" xfId="1096"/>
    <cellStyle name="Input 2 8 22 2" xfId="12405"/>
    <cellStyle name="Input 2 8 22 2 2" xfId="24459"/>
    <cellStyle name="Input 2 8 22 2 2 2" xfId="45747"/>
    <cellStyle name="Input 2 8 22 2 3" xfId="36433"/>
    <cellStyle name="Input 2 8 22 3" xfId="16763"/>
    <cellStyle name="Input 2 8 22 3 2" xfId="40449"/>
    <cellStyle name="Input 2 8 22 4" xfId="28778"/>
    <cellStyle name="Input 2 8 22 5" xfId="31135"/>
    <cellStyle name="Input 2 8 23" xfId="1097"/>
    <cellStyle name="Input 2 8 23 2" xfId="12439"/>
    <cellStyle name="Input 2 8 23 2 2" xfId="24489"/>
    <cellStyle name="Input 2 8 23 2 2 2" xfId="45777"/>
    <cellStyle name="Input 2 8 23 2 3" xfId="36463"/>
    <cellStyle name="Input 2 8 23 3" xfId="16764"/>
    <cellStyle name="Input 2 8 23 3 2" xfId="40450"/>
    <cellStyle name="Input 2 8 23 4" xfId="28806"/>
    <cellStyle name="Input 2 8 23 5" xfId="31136"/>
    <cellStyle name="Input 2 8 24" xfId="1098"/>
    <cellStyle name="Input 2 8 24 2" xfId="12579"/>
    <cellStyle name="Input 2 8 24 2 2" xfId="24607"/>
    <cellStyle name="Input 2 8 24 2 2 2" xfId="45895"/>
    <cellStyle name="Input 2 8 24 2 3" xfId="36581"/>
    <cellStyle name="Input 2 8 24 3" xfId="16765"/>
    <cellStyle name="Input 2 8 24 3 2" xfId="40451"/>
    <cellStyle name="Input 2 8 24 4" xfId="28906"/>
    <cellStyle name="Input 2 8 24 5" xfId="31137"/>
    <cellStyle name="Input 2 8 25" xfId="1099"/>
    <cellStyle name="Input 2 8 25 2" xfId="12656"/>
    <cellStyle name="Input 2 8 25 2 2" xfId="24672"/>
    <cellStyle name="Input 2 8 25 2 2 2" xfId="45960"/>
    <cellStyle name="Input 2 8 25 2 3" xfId="36646"/>
    <cellStyle name="Input 2 8 25 3" xfId="16766"/>
    <cellStyle name="Input 2 8 25 3 2" xfId="40452"/>
    <cellStyle name="Input 2 8 25 4" xfId="28961"/>
    <cellStyle name="Input 2 8 25 5" xfId="31138"/>
    <cellStyle name="Input 2 8 26" xfId="1100"/>
    <cellStyle name="Input 2 8 26 2" xfId="12731"/>
    <cellStyle name="Input 2 8 26 2 2" xfId="24735"/>
    <cellStyle name="Input 2 8 26 2 2 2" xfId="46023"/>
    <cellStyle name="Input 2 8 26 2 3" xfId="36709"/>
    <cellStyle name="Input 2 8 26 3" xfId="16767"/>
    <cellStyle name="Input 2 8 26 3 2" xfId="40453"/>
    <cellStyle name="Input 2 8 26 4" xfId="29015"/>
    <cellStyle name="Input 2 8 26 5" xfId="31139"/>
    <cellStyle name="Input 2 8 27" xfId="1101"/>
    <cellStyle name="Input 2 8 27 2" xfId="12664"/>
    <cellStyle name="Input 2 8 27 2 2" xfId="24679"/>
    <cellStyle name="Input 2 8 27 2 2 2" xfId="45967"/>
    <cellStyle name="Input 2 8 27 2 3" xfId="36653"/>
    <cellStyle name="Input 2 8 27 3" xfId="16768"/>
    <cellStyle name="Input 2 8 27 3 2" xfId="40454"/>
    <cellStyle name="Input 2 8 27 4" xfId="28967"/>
    <cellStyle name="Input 2 8 27 5" xfId="31140"/>
    <cellStyle name="Input 2 8 28" xfId="1102"/>
    <cellStyle name="Input 2 8 28 2" xfId="12848"/>
    <cellStyle name="Input 2 8 28 2 2" xfId="24830"/>
    <cellStyle name="Input 2 8 28 2 2 2" xfId="46118"/>
    <cellStyle name="Input 2 8 28 2 3" xfId="36804"/>
    <cellStyle name="Input 2 8 28 3" xfId="16769"/>
    <cellStyle name="Input 2 8 28 3 2" xfId="40455"/>
    <cellStyle name="Input 2 8 28 4" xfId="29103"/>
    <cellStyle name="Input 2 8 28 5" xfId="31141"/>
    <cellStyle name="Input 2 8 29" xfId="1103"/>
    <cellStyle name="Input 2 8 29 2" xfId="12886"/>
    <cellStyle name="Input 2 8 29 2 2" xfId="24864"/>
    <cellStyle name="Input 2 8 29 2 2 2" xfId="46152"/>
    <cellStyle name="Input 2 8 29 2 3" xfId="36838"/>
    <cellStyle name="Input 2 8 29 3" xfId="16770"/>
    <cellStyle name="Input 2 8 29 3 2" xfId="40456"/>
    <cellStyle name="Input 2 8 29 4" xfId="29131"/>
    <cellStyle name="Input 2 8 29 5" xfId="31142"/>
    <cellStyle name="Input 2 8 3" xfId="1104"/>
    <cellStyle name="Input 2 8 3 2" xfId="9884"/>
    <cellStyle name="Input 2 8 3 2 2" xfId="22089"/>
    <cellStyle name="Input 2 8 3 2 2 2" xfId="43377"/>
    <cellStyle name="Input 2 8 3 2 3" xfId="34063"/>
    <cellStyle name="Input 2 8 3 3" xfId="15424"/>
    <cellStyle name="Input 2 8 3 3 2" xfId="27139"/>
    <cellStyle name="Input 2 8 3 3 2 2" xfId="48427"/>
    <cellStyle name="Input 2 8 3 3 3" xfId="39113"/>
    <cellStyle name="Input 2 8 3 4" xfId="16771"/>
    <cellStyle name="Input 2 8 3 4 2" xfId="40457"/>
    <cellStyle name="Input 2 8 3 5" xfId="27848"/>
    <cellStyle name="Input 2 8 3 6" xfId="31143"/>
    <cellStyle name="Input 2 8 30" xfId="1105"/>
    <cellStyle name="Input 2 8 30 2" xfId="13027"/>
    <cellStyle name="Input 2 8 30 2 2" xfId="24984"/>
    <cellStyle name="Input 2 8 30 2 2 2" xfId="46272"/>
    <cellStyle name="Input 2 8 30 2 3" xfId="36958"/>
    <cellStyle name="Input 2 8 30 3" xfId="16772"/>
    <cellStyle name="Input 2 8 30 3 2" xfId="40458"/>
    <cellStyle name="Input 2 8 30 4" xfId="29230"/>
    <cellStyle name="Input 2 8 30 5" xfId="31144"/>
    <cellStyle name="Input 2 8 31" xfId="1106"/>
    <cellStyle name="Input 2 8 31 2" xfId="13096"/>
    <cellStyle name="Input 2 8 31 2 2" xfId="25041"/>
    <cellStyle name="Input 2 8 31 2 2 2" xfId="46329"/>
    <cellStyle name="Input 2 8 31 2 3" xfId="37015"/>
    <cellStyle name="Input 2 8 31 3" xfId="16773"/>
    <cellStyle name="Input 2 8 31 3 2" xfId="40459"/>
    <cellStyle name="Input 2 8 31 4" xfId="29284"/>
    <cellStyle name="Input 2 8 31 5" xfId="31145"/>
    <cellStyle name="Input 2 8 32" xfId="1107"/>
    <cellStyle name="Input 2 8 32 2" xfId="13176"/>
    <cellStyle name="Input 2 8 32 2 2" xfId="25107"/>
    <cellStyle name="Input 2 8 32 2 2 2" xfId="46395"/>
    <cellStyle name="Input 2 8 32 2 3" xfId="37081"/>
    <cellStyle name="Input 2 8 32 3" xfId="16774"/>
    <cellStyle name="Input 2 8 32 3 2" xfId="40460"/>
    <cellStyle name="Input 2 8 32 4" xfId="29339"/>
    <cellStyle name="Input 2 8 32 5" xfId="31146"/>
    <cellStyle name="Input 2 8 33" xfId="1108"/>
    <cellStyle name="Input 2 8 33 2" xfId="13250"/>
    <cellStyle name="Input 2 8 33 2 2" xfId="25168"/>
    <cellStyle name="Input 2 8 33 2 2 2" xfId="46456"/>
    <cellStyle name="Input 2 8 33 2 3" xfId="37142"/>
    <cellStyle name="Input 2 8 33 3" xfId="16775"/>
    <cellStyle name="Input 2 8 33 3 2" xfId="40461"/>
    <cellStyle name="Input 2 8 33 4" xfId="29394"/>
    <cellStyle name="Input 2 8 33 5" xfId="31147"/>
    <cellStyle name="Input 2 8 34" xfId="1109"/>
    <cellStyle name="Input 2 8 34 2" xfId="13326"/>
    <cellStyle name="Input 2 8 34 2 2" xfId="25230"/>
    <cellStyle name="Input 2 8 34 2 2 2" xfId="46518"/>
    <cellStyle name="Input 2 8 34 2 3" xfId="37204"/>
    <cellStyle name="Input 2 8 34 3" xfId="16776"/>
    <cellStyle name="Input 2 8 34 3 2" xfId="40462"/>
    <cellStyle name="Input 2 8 34 4" xfId="29450"/>
    <cellStyle name="Input 2 8 34 5" xfId="31148"/>
    <cellStyle name="Input 2 8 35" xfId="1110"/>
    <cellStyle name="Input 2 8 35 2" xfId="13404"/>
    <cellStyle name="Input 2 8 35 2 2" xfId="25293"/>
    <cellStyle name="Input 2 8 35 2 2 2" xfId="46581"/>
    <cellStyle name="Input 2 8 35 2 3" xfId="37267"/>
    <cellStyle name="Input 2 8 35 3" xfId="16777"/>
    <cellStyle name="Input 2 8 35 3 2" xfId="40463"/>
    <cellStyle name="Input 2 8 35 4" xfId="29505"/>
    <cellStyle name="Input 2 8 35 5" xfId="31149"/>
    <cellStyle name="Input 2 8 36" xfId="1111"/>
    <cellStyle name="Input 2 8 36 2" xfId="13334"/>
    <cellStyle name="Input 2 8 36 2 2" xfId="25237"/>
    <cellStyle name="Input 2 8 36 2 2 2" xfId="46525"/>
    <cellStyle name="Input 2 8 36 2 3" xfId="37211"/>
    <cellStyle name="Input 2 8 36 3" xfId="16778"/>
    <cellStyle name="Input 2 8 36 3 2" xfId="40464"/>
    <cellStyle name="Input 2 8 36 4" xfId="29456"/>
    <cellStyle name="Input 2 8 36 5" xfId="31150"/>
    <cellStyle name="Input 2 8 37" xfId="1112"/>
    <cellStyle name="Input 2 8 37 2" xfId="13551"/>
    <cellStyle name="Input 2 8 37 2 2" xfId="25411"/>
    <cellStyle name="Input 2 8 37 2 2 2" xfId="46699"/>
    <cellStyle name="Input 2 8 37 2 3" xfId="37385"/>
    <cellStyle name="Input 2 8 37 3" xfId="16779"/>
    <cellStyle name="Input 2 8 37 3 2" xfId="40465"/>
    <cellStyle name="Input 2 8 37 4" xfId="29610"/>
    <cellStyle name="Input 2 8 37 5" xfId="31151"/>
    <cellStyle name="Input 2 8 38" xfId="1113"/>
    <cellStyle name="Input 2 8 38 2" xfId="13561"/>
    <cellStyle name="Input 2 8 38 2 2" xfId="25418"/>
    <cellStyle name="Input 2 8 38 2 2 2" xfId="46706"/>
    <cellStyle name="Input 2 8 38 2 3" xfId="37392"/>
    <cellStyle name="Input 2 8 38 3" xfId="16780"/>
    <cellStyle name="Input 2 8 38 3 2" xfId="40466"/>
    <cellStyle name="Input 2 8 38 4" xfId="29620"/>
    <cellStyle name="Input 2 8 38 5" xfId="31152"/>
    <cellStyle name="Input 2 8 39" xfId="1114"/>
    <cellStyle name="Input 2 8 39 2" xfId="13635"/>
    <cellStyle name="Input 2 8 39 2 2" xfId="25480"/>
    <cellStyle name="Input 2 8 39 2 2 2" xfId="46768"/>
    <cellStyle name="Input 2 8 39 2 3" xfId="37454"/>
    <cellStyle name="Input 2 8 39 3" xfId="16781"/>
    <cellStyle name="Input 2 8 39 3 2" xfId="40467"/>
    <cellStyle name="Input 2 8 39 4" xfId="29675"/>
    <cellStyle name="Input 2 8 39 5" xfId="31153"/>
    <cellStyle name="Input 2 8 4" xfId="1115"/>
    <cellStyle name="Input 2 8 4 2" xfId="10365"/>
    <cellStyle name="Input 2 8 4 2 2" xfId="22570"/>
    <cellStyle name="Input 2 8 4 2 2 2" xfId="43858"/>
    <cellStyle name="Input 2 8 4 2 3" xfId="34544"/>
    <cellStyle name="Input 2 8 4 3" xfId="15516"/>
    <cellStyle name="Input 2 8 4 3 2" xfId="27231"/>
    <cellStyle name="Input 2 8 4 3 2 2" xfId="48519"/>
    <cellStyle name="Input 2 8 4 3 3" xfId="39205"/>
    <cellStyle name="Input 2 8 4 4" xfId="16782"/>
    <cellStyle name="Input 2 8 4 4 2" xfId="40468"/>
    <cellStyle name="Input 2 8 4 5" xfId="27734"/>
    <cellStyle name="Input 2 8 4 6" xfId="31154"/>
    <cellStyle name="Input 2 8 40" xfId="1116"/>
    <cellStyle name="Input 2 8 40 2" xfId="13706"/>
    <cellStyle name="Input 2 8 40 2 2" xfId="25539"/>
    <cellStyle name="Input 2 8 40 2 2 2" xfId="46827"/>
    <cellStyle name="Input 2 8 40 2 3" xfId="37513"/>
    <cellStyle name="Input 2 8 40 3" xfId="16783"/>
    <cellStyle name="Input 2 8 40 3 2" xfId="40469"/>
    <cellStyle name="Input 2 8 40 4" xfId="29728"/>
    <cellStyle name="Input 2 8 40 5" xfId="31155"/>
    <cellStyle name="Input 2 8 41" xfId="1117"/>
    <cellStyle name="Input 2 8 41 2" xfId="13784"/>
    <cellStyle name="Input 2 8 41 2 2" xfId="25606"/>
    <cellStyle name="Input 2 8 41 2 2 2" xfId="46894"/>
    <cellStyle name="Input 2 8 41 2 3" xfId="37580"/>
    <cellStyle name="Input 2 8 41 3" xfId="16784"/>
    <cellStyle name="Input 2 8 41 3 2" xfId="40470"/>
    <cellStyle name="Input 2 8 41 4" xfId="29783"/>
    <cellStyle name="Input 2 8 41 5" xfId="31156"/>
    <cellStyle name="Input 2 8 42" xfId="1118"/>
    <cellStyle name="Input 2 8 42 2" xfId="13851"/>
    <cellStyle name="Input 2 8 42 2 2" xfId="25661"/>
    <cellStyle name="Input 2 8 42 2 2 2" xfId="46949"/>
    <cellStyle name="Input 2 8 42 2 3" xfId="37635"/>
    <cellStyle name="Input 2 8 42 3" xfId="16785"/>
    <cellStyle name="Input 2 8 42 3 2" xfId="40471"/>
    <cellStyle name="Input 2 8 42 4" xfId="29835"/>
    <cellStyle name="Input 2 8 42 5" xfId="31157"/>
    <cellStyle name="Input 2 8 43" xfId="1119"/>
    <cellStyle name="Input 2 8 43 2" xfId="13881"/>
    <cellStyle name="Input 2 8 43 2 2" xfId="25687"/>
    <cellStyle name="Input 2 8 43 2 2 2" xfId="46975"/>
    <cellStyle name="Input 2 8 43 2 3" xfId="37661"/>
    <cellStyle name="Input 2 8 43 3" xfId="16786"/>
    <cellStyle name="Input 2 8 43 3 2" xfId="40472"/>
    <cellStyle name="Input 2 8 43 4" xfId="29858"/>
    <cellStyle name="Input 2 8 43 5" xfId="31158"/>
    <cellStyle name="Input 2 8 44" xfId="1120"/>
    <cellStyle name="Input 2 8 44 2" xfId="13995"/>
    <cellStyle name="Input 2 8 44 2 2" xfId="25778"/>
    <cellStyle name="Input 2 8 44 2 2 2" xfId="47066"/>
    <cellStyle name="Input 2 8 44 2 3" xfId="37752"/>
    <cellStyle name="Input 2 8 44 3" xfId="16787"/>
    <cellStyle name="Input 2 8 44 3 2" xfId="40473"/>
    <cellStyle name="Input 2 8 44 4" xfId="29939"/>
    <cellStyle name="Input 2 8 44 5" xfId="31159"/>
    <cellStyle name="Input 2 8 45" xfId="1121"/>
    <cellStyle name="Input 2 8 45 2" xfId="14002"/>
    <cellStyle name="Input 2 8 45 2 2" xfId="25783"/>
    <cellStyle name="Input 2 8 45 2 2 2" xfId="47071"/>
    <cellStyle name="Input 2 8 45 2 3" xfId="37757"/>
    <cellStyle name="Input 2 8 45 3" xfId="16788"/>
    <cellStyle name="Input 2 8 45 3 2" xfId="40474"/>
    <cellStyle name="Input 2 8 45 4" xfId="29944"/>
    <cellStyle name="Input 2 8 45 5" xfId="31160"/>
    <cellStyle name="Input 2 8 46" xfId="1122"/>
    <cellStyle name="Input 2 8 46 2" xfId="14108"/>
    <cellStyle name="Input 2 8 46 2 2" xfId="25875"/>
    <cellStyle name="Input 2 8 46 2 2 2" xfId="47163"/>
    <cellStyle name="Input 2 8 46 2 3" xfId="37849"/>
    <cellStyle name="Input 2 8 46 3" xfId="16789"/>
    <cellStyle name="Input 2 8 46 3 2" xfId="40475"/>
    <cellStyle name="Input 2 8 46 4" xfId="30025"/>
    <cellStyle name="Input 2 8 46 5" xfId="31161"/>
    <cellStyle name="Input 2 8 47" xfId="1123"/>
    <cellStyle name="Input 2 8 47 2" xfId="14180"/>
    <cellStyle name="Input 2 8 47 2 2" xfId="25934"/>
    <cellStyle name="Input 2 8 47 2 2 2" xfId="47222"/>
    <cellStyle name="Input 2 8 47 2 3" xfId="37908"/>
    <cellStyle name="Input 2 8 47 3" xfId="16790"/>
    <cellStyle name="Input 2 8 47 3 2" xfId="40476"/>
    <cellStyle name="Input 2 8 47 4" xfId="30075"/>
    <cellStyle name="Input 2 8 47 5" xfId="31162"/>
    <cellStyle name="Input 2 8 48" xfId="1124"/>
    <cellStyle name="Input 2 8 48 2" xfId="14238"/>
    <cellStyle name="Input 2 8 48 2 2" xfId="25983"/>
    <cellStyle name="Input 2 8 48 2 2 2" xfId="47271"/>
    <cellStyle name="Input 2 8 48 2 3" xfId="37957"/>
    <cellStyle name="Input 2 8 48 3" xfId="16791"/>
    <cellStyle name="Input 2 8 48 3 2" xfId="40477"/>
    <cellStyle name="Input 2 8 48 4" xfId="30118"/>
    <cellStyle name="Input 2 8 48 5" xfId="31163"/>
    <cellStyle name="Input 2 8 49" xfId="8492"/>
    <cellStyle name="Input 2 8 49 2" xfId="20700"/>
    <cellStyle name="Input 2 8 49 2 2" xfId="41988"/>
    <cellStyle name="Input 2 8 49 3" xfId="32674"/>
    <cellStyle name="Input 2 8 5" xfId="1125"/>
    <cellStyle name="Input 2 8 5 2" xfId="11271"/>
    <cellStyle name="Input 2 8 5 2 2" xfId="23476"/>
    <cellStyle name="Input 2 8 5 2 2 2" xfId="44764"/>
    <cellStyle name="Input 2 8 5 2 3" xfId="35450"/>
    <cellStyle name="Input 2 8 5 3" xfId="15475"/>
    <cellStyle name="Input 2 8 5 3 2" xfId="27190"/>
    <cellStyle name="Input 2 8 5 3 2 2" xfId="48478"/>
    <cellStyle name="Input 2 8 5 3 3" xfId="39164"/>
    <cellStyle name="Input 2 8 5 4" xfId="16792"/>
    <cellStyle name="Input 2 8 5 4 2" xfId="40478"/>
    <cellStyle name="Input 2 8 5 5" xfId="27884"/>
    <cellStyle name="Input 2 8 5 6" xfId="31164"/>
    <cellStyle name="Input 2 8 50" xfId="14779"/>
    <cellStyle name="Input 2 8 50 2" xfId="26494"/>
    <cellStyle name="Input 2 8 50 2 2" xfId="47782"/>
    <cellStyle name="Input 2 8 50 3" xfId="38468"/>
    <cellStyle name="Input 2 8 51" xfId="14924"/>
    <cellStyle name="Input 2 8 51 2" xfId="26639"/>
    <cellStyle name="Input 2 8 51 2 2" xfId="47927"/>
    <cellStyle name="Input 2 8 51 3" xfId="38613"/>
    <cellStyle name="Input 2 8 52" xfId="16749"/>
    <cellStyle name="Input 2 8 52 2" xfId="40435"/>
    <cellStyle name="Input 2 8 53" xfId="27655"/>
    <cellStyle name="Input 2 8 54" xfId="31121"/>
    <cellStyle name="Input 2 8 6" xfId="1126"/>
    <cellStyle name="Input 2 8 6 2" xfId="9369"/>
    <cellStyle name="Input 2 8 6 2 2" xfId="21574"/>
    <cellStyle name="Input 2 8 6 2 2 2" xfId="42862"/>
    <cellStyle name="Input 2 8 6 2 3" xfId="33548"/>
    <cellStyle name="Input 2 8 6 3" xfId="15625"/>
    <cellStyle name="Input 2 8 6 3 2" xfId="27340"/>
    <cellStyle name="Input 2 8 6 3 2 2" xfId="48628"/>
    <cellStyle name="Input 2 8 6 3 3" xfId="39314"/>
    <cellStyle name="Input 2 8 6 4" xfId="16793"/>
    <cellStyle name="Input 2 8 6 4 2" xfId="40479"/>
    <cellStyle name="Input 2 8 6 5" xfId="27705"/>
    <cellStyle name="Input 2 8 6 6" xfId="31165"/>
    <cellStyle name="Input 2 8 7" xfId="1127"/>
    <cellStyle name="Input 2 8 7 2" xfId="8524"/>
    <cellStyle name="Input 2 8 7 2 2" xfId="20732"/>
    <cellStyle name="Input 2 8 7 2 2 2" xfId="42020"/>
    <cellStyle name="Input 2 8 7 2 3" xfId="32706"/>
    <cellStyle name="Input 2 8 7 3" xfId="15811"/>
    <cellStyle name="Input 2 8 7 3 2" xfId="27526"/>
    <cellStyle name="Input 2 8 7 3 2 2" xfId="48814"/>
    <cellStyle name="Input 2 8 7 3 3" xfId="39500"/>
    <cellStyle name="Input 2 8 7 4" xfId="16794"/>
    <cellStyle name="Input 2 8 7 4 2" xfId="40480"/>
    <cellStyle name="Input 2 8 7 5" xfId="27681"/>
    <cellStyle name="Input 2 8 7 6" xfId="31166"/>
    <cellStyle name="Input 2 8 8" xfId="1128"/>
    <cellStyle name="Input 2 8 8 2" xfId="11263"/>
    <cellStyle name="Input 2 8 8 2 2" xfId="23468"/>
    <cellStyle name="Input 2 8 8 2 2 2" xfId="44756"/>
    <cellStyle name="Input 2 8 8 2 3" xfId="35442"/>
    <cellStyle name="Input 2 8 8 3" xfId="15881"/>
    <cellStyle name="Input 2 8 8 3 2" xfId="27596"/>
    <cellStyle name="Input 2 8 8 3 2 2" xfId="48884"/>
    <cellStyle name="Input 2 8 8 3 3" xfId="39570"/>
    <cellStyle name="Input 2 8 8 4" xfId="16795"/>
    <cellStyle name="Input 2 8 8 4 2" xfId="40481"/>
    <cellStyle name="Input 2 8 8 5" xfId="27869"/>
    <cellStyle name="Input 2 8 8 6" xfId="31167"/>
    <cellStyle name="Input 2 8 9" xfId="1129"/>
    <cellStyle name="Input 2 8 9 2" xfId="8512"/>
    <cellStyle name="Input 2 8 9 2 2" xfId="20720"/>
    <cellStyle name="Input 2 8 9 2 2 2" xfId="42008"/>
    <cellStyle name="Input 2 8 9 2 3" xfId="32694"/>
    <cellStyle name="Input 2 8 9 3" xfId="16796"/>
    <cellStyle name="Input 2 8 9 3 2" xfId="40482"/>
    <cellStyle name="Input 2 8 9 4" xfId="27702"/>
    <cellStyle name="Input 2 8 9 5" xfId="31168"/>
    <cellStyle name="Input 2 9" xfId="1130"/>
    <cellStyle name="Input 2 9 10" xfId="1131"/>
    <cellStyle name="Input 2 9 10 2" xfId="11699"/>
    <cellStyle name="Input 2 9 10 2 2" xfId="23869"/>
    <cellStyle name="Input 2 9 10 2 2 2" xfId="45157"/>
    <cellStyle name="Input 2 9 10 2 3" xfId="35843"/>
    <cellStyle name="Input 2 9 10 3" xfId="16798"/>
    <cellStyle name="Input 2 9 10 3 2" xfId="40484"/>
    <cellStyle name="Input 2 9 10 4" xfId="28259"/>
    <cellStyle name="Input 2 9 10 5" xfId="31170"/>
    <cellStyle name="Input 2 9 11" xfId="1132"/>
    <cellStyle name="Input 2 9 11 2" xfId="11766"/>
    <cellStyle name="Input 2 9 11 2 2" xfId="23924"/>
    <cellStyle name="Input 2 9 11 2 2 2" xfId="45212"/>
    <cellStyle name="Input 2 9 11 2 3" xfId="35898"/>
    <cellStyle name="Input 2 9 11 3" xfId="16799"/>
    <cellStyle name="Input 2 9 11 3 2" xfId="40485"/>
    <cellStyle name="Input 2 9 11 4" xfId="28311"/>
    <cellStyle name="Input 2 9 11 5" xfId="31171"/>
    <cellStyle name="Input 2 9 12" xfId="1133"/>
    <cellStyle name="Input 2 9 12 2" xfId="11841"/>
    <cellStyle name="Input 2 9 12 2 2" xfId="23988"/>
    <cellStyle name="Input 2 9 12 2 2 2" xfId="45276"/>
    <cellStyle name="Input 2 9 12 2 3" xfId="35962"/>
    <cellStyle name="Input 2 9 12 3" xfId="16800"/>
    <cellStyle name="Input 2 9 12 3 2" xfId="40486"/>
    <cellStyle name="Input 2 9 12 4" xfId="28365"/>
    <cellStyle name="Input 2 9 12 5" xfId="31172"/>
    <cellStyle name="Input 2 9 13" xfId="1134"/>
    <cellStyle name="Input 2 9 13 2" xfId="11912"/>
    <cellStyle name="Input 2 9 13 2 2" xfId="24048"/>
    <cellStyle name="Input 2 9 13 2 2 2" xfId="45336"/>
    <cellStyle name="Input 2 9 13 2 3" xfId="36022"/>
    <cellStyle name="Input 2 9 13 3" xfId="16801"/>
    <cellStyle name="Input 2 9 13 3 2" xfId="40487"/>
    <cellStyle name="Input 2 9 13 4" xfId="28419"/>
    <cellStyle name="Input 2 9 13 5" xfId="31173"/>
    <cellStyle name="Input 2 9 14" xfId="1135"/>
    <cellStyle name="Input 2 9 14 2" xfId="11455"/>
    <cellStyle name="Input 2 9 14 2 2" xfId="23657"/>
    <cellStyle name="Input 2 9 14 2 2 2" xfId="44945"/>
    <cellStyle name="Input 2 9 14 2 3" xfId="35631"/>
    <cellStyle name="Input 2 9 14 3" xfId="16802"/>
    <cellStyle name="Input 2 9 14 3 2" xfId="40488"/>
    <cellStyle name="Input 2 9 14 4" xfId="28069"/>
    <cellStyle name="Input 2 9 14 5" xfId="31174"/>
    <cellStyle name="Input 2 9 15" xfId="1136"/>
    <cellStyle name="Input 2 9 15 2" xfId="11520"/>
    <cellStyle name="Input 2 9 15 2 2" xfId="23716"/>
    <cellStyle name="Input 2 9 15 2 2 2" xfId="45004"/>
    <cellStyle name="Input 2 9 15 2 3" xfId="35690"/>
    <cellStyle name="Input 2 9 15 3" xfId="16803"/>
    <cellStyle name="Input 2 9 15 3 2" xfId="40489"/>
    <cellStyle name="Input 2 9 15 4" xfId="28122"/>
    <cellStyle name="Input 2 9 15 5" xfId="31175"/>
    <cellStyle name="Input 2 9 16" xfId="1137"/>
    <cellStyle name="Input 2 9 16 2" xfId="11947"/>
    <cellStyle name="Input 2 9 16 2 2" xfId="24078"/>
    <cellStyle name="Input 2 9 16 2 2 2" xfId="45366"/>
    <cellStyle name="Input 2 9 16 2 3" xfId="36052"/>
    <cellStyle name="Input 2 9 16 3" xfId="16804"/>
    <cellStyle name="Input 2 9 16 3 2" xfId="40490"/>
    <cellStyle name="Input 2 9 16 4" xfId="28444"/>
    <cellStyle name="Input 2 9 16 5" xfId="31176"/>
    <cellStyle name="Input 2 9 17" xfId="1138"/>
    <cellStyle name="Input 2 9 17 2" xfId="12025"/>
    <cellStyle name="Input 2 9 17 2 2" xfId="24144"/>
    <cellStyle name="Input 2 9 17 2 2 2" xfId="45432"/>
    <cellStyle name="Input 2 9 17 2 3" xfId="36118"/>
    <cellStyle name="Input 2 9 17 3" xfId="16805"/>
    <cellStyle name="Input 2 9 17 3 2" xfId="40491"/>
    <cellStyle name="Input 2 9 17 4" xfId="28498"/>
    <cellStyle name="Input 2 9 17 5" xfId="31177"/>
    <cellStyle name="Input 2 9 18" xfId="1139"/>
    <cellStyle name="Input 2 9 18 2" xfId="12109"/>
    <cellStyle name="Input 2 9 18 2 2" xfId="24214"/>
    <cellStyle name="Input 2 9 18 2 2 2" xfId="45502"/>
    <cellStyle name="Input 2 9 18 2 3" xfId="36188"/>
    <cellStyle name="Input 2 9 18 3" xfId="16806"/>
    <cellStyle name="Input 2 9 18 3 2" xfId="40492"/>
    <cellStyle name="Input 2 9 18 4" xfId="28553"/>
    <cellStyle name="Input 2 9 18 5" xfId="31178"/>
    <cellStyle name="Input 2 9 19" xfId="1140"/>
    <cellStyle name="Input 2 9 19 2" xfId="12181"/>
    <cellStyle name="Input 2 9 19 2 2" xfId="24274"/>
    <cellStyle name="Input 2 9 19 2 2 2" xfId="45562"/>
    <cellStyle name="Input 2 9 19 2 3" xfId="36248"/>
    <cellStyle name="Input 2 9 19 3" xfId="16807"/>
    <cellStyle name="Input 2 9 19 3 2" xfId="40493"/>
    <cellStyle name="Input 2 9 19 4" xfId="28607"/>
    <cellStyle name="Input 2 9 19 5" xfId="31179"/>
    <cellStyle name="Input 2 9 2" xfId="1141"/>
    <cellStyle name="Input 2 9 2 2" xfId="9840"/>
    <cellStyle name="Input 2 9 2 2 2" xfId="22045"/>
    <cellStyle name="Input 2 9 2 2 2 2" xfId="43333"/>
    <cellStyle name="Input 2 9 2 2 3" xfId="34019"/>
    <cellStyle name="Input 2 9 2 3" xfId="15243"/>
    <cellStyle name="Input 2 9 2 3 2" xfId="26958"/>
    <cellStyle name="Input 2 9 2 3 2 2" xfId="48246"/>
    <cellStyle name="Input 2 9 2 3 3" xfId="38932"/>
    <cellStyle name="Input 2 9 2 4" xfId="16808"/>
    <cellStyle name="Input 2 9 2 4 2" xfId="40494"/>
    <cellStyle name="Input 2 9 2 5" xfId="27752"/>
    <cellStyle name="Input 2 9 2 6" xfId="31180"/>
    <cellStyle name="Input 2 9 20" xfId="1142"/>
    <cellStyle name="Input 2 9 20 2" xfId="12252"/>
    <cellStyle name="Input 2 9 20 2 2" xfId="24333"/>
    <cellStyle name="Input 2 9 20 2 2 2" xfId="45621"/>
    <cellStyle name="Input 2 9 20 2 3" xfId="36307"/>
    <cellStyle name="Input 2 9 20 3" xfId="16809"/>
    <cellStyle name="Input 2 9 20 3 2" xfId="40495"/>
    <cellStyle name="Input 2 9 20 4" xfId="28662"/>
    <cellStyle name="Input 2 9 20 5" xfId="31181"/>
    <cellStyle name="Input 2 9 21" xfId="1143"/>
    <cellStyle name="Input 2 9 21 2" xfId="12362"/>
    <cellStyle name="Input 2 9 21 2 2" xfId="24425"/>
    <cellStyle name="Input 2 9 21 2 2 2" xfId="45713"/>
    <cellStyle name="Input 2 9 21 2 3" xfId="36399"/>
    <cellStyle name="Input 2 9 21 3" xfId="16810"/>
    <cellStyle name="Input 2 9 21 3 2" xfId="40496"/>
    <cellStyle name="Input 2 9 21 4" xfId="28744"/>
    <cellStyle name="Input 2 9 21 5" xfId="31182"/>
    <cellStyle name="Input 2 9 22" xfId="1144"/>
    <cellStyle name="Input 2 9 22 2" xfId="12390"/>
    <cellStyle name="Input 2 9 22 2 2" xfId="24449"/>
    <cellStyle name="Input 2 9 22 2 2 2" xfId="45737"/>
    <cellStyle name="Input 2 9 22 2 3" xfId="36423"/>
    <cellStyle name="Input 2 9 22 3" xfId="16811"/>
    <cellStyle name="Input 2 9 22 3 2" xfId="40497"/>
    <cellStyle name="Input 2 9 22 4" xfId="28767"/>
    <cellStyle name="Input 2 9 22 5" xfId="31183"/>
    <cellStyle name="Input 2 9 23" xfId="1145"/>
    <cellStyle name="Input 2 9 23 2" xfId="12469"/>
    <cellStyle name="Input 2 9 23 2 2" xfId="24516"/>
    <cellStyle name="Input 2 9 23 2 2 2" xfId="45804"/>
    <cellStyle name="Input 2 9 23 2 3" xfId="36490"/>
    <cellStyle name="Input 2 9 23 3" xfId="16812"/>
    <cellStyle name="Input 2 9 23 3 2" xfId="40498"/>
    <cellStyle name="Input 2 9 23 4" xfId="28827"/>
    <cellStyle name="Input 2 9 23 5" xfId="31184"/>
    <cellStyle name="Input 2 9 24" xfId="1146"/>
    <cellStyle name="Input 2 9 24 2" xfId="12539"/>
    <cellStyle name="Input 2 9 24 2 2" xfId="24574"/>
    <cellStyle name="Input 2 9 24 2 2 2" xfId="45862"/>
    <cellStyle name="Input 2 9 24 2 3" xfId="36548"/>
    <cellStyle name="Input 2 9 24 3" xfId="16813"/>
    <cellStyle name="Input 2 9 24 3 2" xfId="40499"/>
    <cellStyle name="Input 2 9 24 4" xfId="28878"/>
    <cellStyle name="Input 2 9 24 5" xfId="31185"/>
    <cellStyle name="Input 2 9 25" xfId="1147"/>
    <cellStyle name="Input 2 9 25 2" xfId="12613"/>
    <cellStyle name="Input 2 9 25 2 2" xfId="24636"/>
    <cellStyle name="Input 2 9 25 2 2 2" xfId="45924"/>
    <cellStyle name="Input 2 9 25 2 3" xfId="36610"/>
    <cellStyle name="Input 2 9 25 3" xfId="16814"/>
    <cellStyle name="Input 2 9 25 3 2" xfId="40500"/>
    <cellStyle name="Input 2 9 25 4" xfId="28932"/>
    <cellStyle name="Input 2 9 25 5" xfId="31186"/>
    <cellStyle name="Input 2 9 26" xfId="1148"/>
    <cellStyle name="Input 2 9 26 2" xfId="12693"/>
    <cellStyle name="Input 2 9 26 2 2" xfId="24704"/>
    <cellStyle name="Input 2 9 26 2 2 2" xfId="45992"/>
    <cellStyle name="Input 2 9 26 2 3" xfId="36678"/>
    <cellStyle name="Input 2 9 26 3" xfId="16815"/>
    <cellStyle name="Input 2 9 26 3 2" xfId="40501"/>
    <cellStyle name="Input 2 9 26 4" xfId="28987"/>
    <cellStyle name="Input 2 9 26 5" xfId="31187"/>
    <cellStyle name="Input 2 9 27" xfId="1149"/>
    <cellStyle name="Input 2 9 27 2" xfId="12800"/>
    <cellStyle name="Input 2 9 27 2 2" xfId="24793"/>
    <cellStyle name="Input 2 9 27 2 2 2" xfId="46081"/>
    <cellStyle name="Input 2 9 27 2 3" xfId="36767"/>
    <cellStyle name="Input 2 9 27 3" xfId="16816"/>
    <cellStyle name="Input 2 9 27 3 2" xfId="40502"/>
    <cellStyle name="Input 2 9 27 4" xfId="29069"/>
    <cellStyle name="Input 2 9 27 5" xfId="31188"/>
    <cellStyle name="Input 2 9 28" xfId="1150"/>
    <cellStyle name="Input 2 9 28 2" xfId="12830"/>
    <cellStyle name="Input 2 9 28 2 2" xfId="24818"/>
    <cellStyle name="Input 2 9 28 2 2 2" xfId="46106"/>
    <cellStyle name="Input 2 9 28 2 3" xfId="36792"/>
    <cellStyle name="Input 2 9 28 3" xfId="16817"/>
    <cellStyle name="Input 2 9 28 3 2" xfId="40503"/>
    <cellStyle name="Input 2 9 28 4" xfId="29092"/>
    <cellStyle name="Input 2 9 28 5" xfId="31189"/>
    <cellStyle name="Input 2 9 29" xfId="1151"/>
    <cellStyle name="Input 2 9 29 2" xfId="12916"/>
    <cellStyle name="Input 2 9 29 2 2" xfId="24890"/>
    <cellStyle name="Input 2 9 29 2 2 2" xfId="46178"/>
    <cellStyle name="Input 2 9 29 2 3" xfId="36864"/>
    <cellStyle name="Input 2 9 29 3" xfId="16818"/>
    <cellStyle name="Input 2 9 29 3 2" xfId="40504"/>
    <cellStyle name="Input 2 9 29 4" xfId="29152"/>
    <cellStyle name="Input 2 9 29 5" xfId="31190"/>
    <cellStyle name="Input 2 9 3" xfId="1152"/>
    <cellStyle name="Input 2 9 3 2" xfId="10375"/>
    <cellStyle name="Input 2 9 3 2 2" xfId="22580"/>
    <cellStyle name="Input 2 9 3 2 2 2" xfId="43868"/>
    <cellStyle name="Input 2 9 3 2 3" xfId="34554"/>
    <cellStyle name="Input 2 9 3 3" xfId="15425"/>
    <cellStyle name="Input 2 9 3 3 2" xfId="27140"/>
    <cellStyle name="Input 2 9 3 3 2 2" xfId="48428"/>
    <cellStyle name="Input 2 9 3 3 3" xfId="39114"/>
    <cellStyle name="Input 2 9 3 4" xfId="16819"/>
    <cellStyle name="Input 2 9 3 4 2" xfId="40505"/>
    <cellStyle name="Input 2 9 3 5" xfId="27849"/>
    <cellStyle name="Input 2 9 3 6" xfId="31191"/>
    <cellStyle name="Input 2 9 30" xfId="1153"/>
    <cellStyle name="Input 2 9 30 2" xfId="12985"/>
    <cellStyle name="Input 2 9 30 2 2" xfId="24949"/>
    <cellStyle name="Input 2 9 30 2 2 2" xfId="46237"/>
    <cellStyle name="Input 2 9 30 2 3" xfId="36923"/>
    <cellStyle name="Input 2 9 30 3" xfId="16820"/>
    <cellStyle name="Input 2 9 30 3 2" xfId="40506"/>
    <cellStyle name="Input 2 9 30 4" xfId="29202"/>
    <cellStyle name="Input 2 9 30 5" xfId="31192"/>
    <cellStyle name="Input 2 9 31" xfId="1154"/>
    <cellStyle name="Input 2 9 31 2" xfId="13057"/>
    <cellStyle name="Input 2 9 31 2 2" xfId="25009"/>
    <cellStyle name="Input 2 9 31 2 2 2" xfId="46297"/>
    <cellStyle name="Input 2 9 31 2 3" xfId="36983"/>
    <cellStyle name="Input 2 9 31 3" xfId="16821"/>
    <cellStyle name="Input 2 9 31 3 2" xfId="40507"/>
    <cellStyle name="Input 2 9 31 4" xfId="29256"/>
    <cellStyle name="Input 2 9 31 5" xfId="31193"/>
    <cellStyle name="Input 2 9 32" xfId="1155"/>
    <cellStyle name="Input 2 9 32 2" xfId="13136"/>
    <cellStyle name="Input 2 9 32 2 2" xfId="25075"/>
    <cellStyle name="Input 2 9 32 2 2 2" xfId="46363"/>
    <cellStyle name="Input 2 9 32 2 3" xfId="37049"/>
    <cellStyle name="Input 2 9 32 3" xfId="16822"/>
    <cellStyle name="Input 2 9 32 3 2" xfId="40508"/>
    <cellStyle name="Input 2 9 32 4" xfId="29311"/>
    <cellStyle name="Input 2 9 32 5" xfId="31194"/>
    <cellStyle name="Input 2 9 33" xfId="1156"/>
    <cellStyle name="Input 2 9 33 2" xfId="13212"/>
    <cellStyle name="Input 2 9 33 2 2" xfId="25137"/>
    <cellStyle name="Input 2 9 33 2 2 2" xfId="46425"/>
    <cellStyle name="Input 2 9 33 2 3" xfId="37111"/>
    <cellStyle name="Input 2 9 33 3" xfId="16823"/>
    <cellStyle name="Input 2 9 33 3 2" xfId="40509"/>
    <cellStyle name="Input 2 9 33 4" xfId="29367"/>
    <cellStyle name="Input 2 9 33 5" xfId="31195"/>
    <cellStyle name="Input 2 9 34" xfId="1157"/>
    <cellStyle name="Input 2 9 34 2" xfId="13283"/>
    <cellStyle name="Input 2 9 34 2 2" xfId="25196"/>
    <cellStyle name="Input 2 9 34 2 2 2" xfId="46484"/>
    <cellStyle name="Input 2 9 34 2 3" xfId="37170"/>
    <cellStyle name="Input 2 9 34 3" xfId="16824"/>
    <cellStyle name="Input 2 9 34 3 2" xfId="40510"/>
    <cellStyle name="Input 2 9 34 4" xfId="29422"/>
    <cellStyle name="Input 2 9 34 5" xfId="31196"/>
    <cellStyle name="Input 2 9 35" xfId="1158"/>
    <cellStyle name="Input 2 9 35 2" xfId="13359"/>
    <cellStyle name="Input 2 9 35 2 2" xfId="25256"/>
    <cellStyle name="Input 2 9 35 2 2 2" xfId="46544"/>
    <cellStyle name="Input 2 9 35 2 3" xfId="37230"/>
    <cellStyle name="Input 2 9 35 3" xfId="16825"/>
    <cellStyle name="Input 2 9 35 3 2" xfId="40511"/>
    <cellStyle name="Input 2 9 35 4" xfId="29475"/>
    <cellStyle name="Input 2 9 35 5" xfId="31197"/>
    <cellStyle name="Input 2 9 36" xfId="1159"/>
    <cellStyle name="Input 2 9 36 2" xfId="13479"/>
    <cellStyle name="Input 2 9 36 2 2" xfId="25353"/>
    <cellStyle name="Input 2 9 36 2 2 2" xfId="46641"/>
    <cellStyle name="Input 2 9 36 2 3" xfId="37327"/>
    <cellStyle name="Input 2 9 36 3" xfId="16826"/>
    <cellStyle name="Input 2 9 36 3 2" xfId="40512"/>
    <cellStyle name="Input 2 9 36 4" xfId="29558"/>
    <cellStyle name="Input 2 9 36 5" xfId="31198"/>
    <cellStyle name="Input 2 9 37" xfId="1160"/>
    <cellStyle name="Input 2 9 37 2" xfId="13527"/>
    <cellStyle name="Input 2 9 37 2 2" xfId="25389"/>
    <cellStyle name="Input 2 9 37 2 2 2" xfId="46677"/>
    <cellStyle name="Input 2 9 37 2 3" xfId="37363"/>
    <cellStyle name="Input 2 9 37 3" xfId="16827"/>
    <cellStyle name="Input 2 9 37 3 2" xfId="40513"/>
    <cellStyle name="Input 2 9 37 4" xfId="29593"/>
    <cellStyle name="Input 2 9 37 5" xfId="31199"/>
    <cellStyle name="Input 2 9 38" xfId="1161"/>
    <cellStyle name="Input 2 9 38 2" xfId="13626"/>
    <cellStyle name="Input 2 9 38 2 2" xfId="25473"/>
    <cellStyle name="Input 2 9 38 2 2 2" xfId="46761"/>
    <cellStyle name="Input 2 9 38 2 3" xfId="37447"/>
    <cellStyle name="Input 2 9 38 3" xfId="16828"/>
    <cellStyle name="Input 2 9 38 3 2" xfId="40514"/>
    <cellStyle name="Input 2 9 38 4" xfId="29667"/>
    <cellStyle name="Input 2 9 38 5" xfId="31200"/>
    <cellStyle name="Input 2 9 39" xfId="1162"/>
    <cellStyle name="Input 2 9 39 2" xfId="13694"/>
    <cellStyle name="Input 2 9 39 2 2" xfId="25530"/>
    <cellStyle name="Input 2 9 39 2 2 2" xfId="46818"/>
    <cellStyle name="Input 2 9 39 2 3" xfId="37504"/>
    <cellStyle name="Input 2 9 39 3" xfId="16829"/>
    <cellStyle name="Input 2 9 39 3 2" xfId="40515"/>
    <cellStyle name="Input 2 9 39 4" xfId="29720"/>
    <cellStyle name="Input 2 9 39 5" xfId="31201"/>
    <cellStyle name="Input 2 9 4" xfId="1163"/>
    <cellStyle name="Input 2 9 4 2" xfId="9864"/>
    <cellStyle name="Input 2 9 4 2 2" xfId="22069"/>
    <cellStyle name="Input 2 9 4 2 2 2" xfId="43357"/>
    <cellStyle name="Input 2 9 4 2 3" xfId="34043"/>
    <cellStyle name="Input 2 9 4 3" xfId="15515"/>
    <cellStyle name="Input 2 9 4 3 2" xfId="27230"/>
    <cellStyle name="Input 2 9 4 3 2 2" xfId="48518"/>
    <cellStyle name="Input 2 9 4 3 3" xfId="39204"/>
    <cellStyle name="Input 2 9 4 4" xfId="16830"/>
    <cellStyle name="Input 2 9 4 4 2" xfId="40516"/>
    <cellStyle name="Input 2 9 4 5" xfId="27944"/>
    <cellStyle name="Input 2 9 4 6" xfId="31202"/>
    <cellStyle name="Input 2 9 40" xfId="1164"/>
    <cellStyle name="Input 2 9 40 2" xfId="13771"/>
    <cellStyle name="Input 2 9 40 2 2" xfId="25595"/>
    <cellStyle name="Input 2 9 40 2 2 2" xfId="46883"/>
    <cellStyle name="Input 2 9 40 2 3" xfId="37569"/>
    <cellStyle name="Input 2 9 40 3" xfId="16831"/>
    <cellStyle name="Input 2 9 40 3 2" xfId="40517"/>
    <cellStyle name="Input 2 9 40 4" xfId="29775"/>
    <cellStyle name="Input 2 9 40 5" xfId="31203"/>
    <cellStyle name="Input 2 9 41" xfId="1165"/>
    <cellStyle name="Input 2 9 41 2" xfId="13841"/>
    <cellStyle name="Input 2 9 41 2 2" xfId="25654"/>
    <cellStyle name="Input 2 9 41 2 2 2" xfId="46942"/>
    <cellStyle name="Input 2 9 41 2 3" xfId="37628"/>
    <cellStyle name="Input 2 9 41 3" xfId="16832"/>
    <cellStyle name="Input 2 9 41 3 2" xfId="40518"/>
    <cellStyle name="Input 2 9 41 4" xfId="29827"/>
    <cellStyle name="Input 2 9 41 5" xfId="31204"/>
    <cellStyle name="Input 2 9 42" xfId="1166"/>
    <cellStyle name="Input 2 9 42 2" xfId="13919"/>
    <cellStyle name="Input 2 9 42 2 2" xfId="25718"/>
    <cellStyle name="Input 2 9 42 2 2 2" xfId="47006"/>
    <cellStyle name="Input 2 9 42 2 3" xfId="37692"/>
    <cellStyle name="Input 2 9 42 3" xfId="16833"/>
    <cellStyle name="Input 2 9 42 3 2" xfId="40519"/>
    <cellStyle name="Input 2 9 42 4" xfId="29881"/>
    <cellStyle name="Input 2 9 42 5" xfId="31205"/>
    <cellStyle name="Input 2 9 43" xfId="1167"/>
    <cellStyle name="Input 2 9 43 2" xfId="13930"/>
    <cellStyle name="Input 2 9 43 2 2" xfId="25727"/>
    <cellStyle name="Input 2 9 43 2 2 2" xfId="47015"/>
    <cellStyle name="Input 2 9 43 2 3" xfId="37701"/>
    <cellStyle name="Input 2 9 43 3" xfId="16834"/>
    <cellStyle name="Input 2 9 43 3 2" xfId="40520"/>
    <cellStyle name="Input 2 9 43 4" xfId="29889"/>
    <cellStyle name="Input 2 9 43 5" xfId="31206"/>
    <cellStyle name="Input 2 9 44" xfId="1168"/>
    <cellStyle name="Input 2 9 44 2" xfId="14058"/>
    <cellStyle name="Input 2 9 44 2 2" xfId="25831"/>
    <cellStyle name="Input 2 9 44 2 2 2" xfId="47119"/>
    <cellStyle name="Input 2 9 44 2 3" xfId="37805"/>
    <cellStyle name="Input 2 9 44 3" xfId="16835"/>
    <cellStyle name="Input 2 9 44 3 2" xfId="40521"/>
    <cellStyle name="Input 2 9 44 4" xfId="29988"/>
    <cellStyle name="Input 2 9 44 5" xfId="31207"/>
    <cellStyle name="Input 2 9 45" xfId="1169"/>
    <cellStyle name="Input 2 9 45 2" xfId="14069"/>
    <cellStyle name="Input 2 9 45 2 2" xfId="25840"/>
    <cellStyle name="Input 2 9 45 2 2 2" xfId="47128"/>
    <cellStyle name="Input 2 9 45 2 3" xfId="37814"/>
    <cellStyle name="Input 2 9 45 3" xfId="16836"/>
    <cellStyle name="Input 2 9 45 3 2" xfId="40522"/>
    <cellStyle name="Input 2 9 45 4" xfId="29995"/>
    <cellStyle name="Input 2 9 45 5" xfId="31208"/>
    <cellStyle name="Input 2 9 46" xfId="1170"/>
    <cellStyle name="Input 2 9 46 2" xfId="14141"/>
    <cellStyle name="Input 2 9 46 2 2" xfId="25900"/>
    <cellStyle name="Input 2 9 46 2 2 2" xfId="47188"/>
    <cellStyle name="Input 2 9 46 2 3" xfId="37874"/>
    <cellStyle name="Input 2 9 46 3" xfId="16837"/>
    <cellStyle name="Input 2 9 46 3 2" xfId="40523"/>
    <cellStyle name="Input 2 9 46 4" xfId="30046"/>
    <cellStyle name="Input 2 9 46 5" xfId="31209"/>
    <cellStyle name="Input 2 9 47" xfId="1171"/>
    <cellStyle name="Input 2 9 47 2" xfId="14208"/>
    <cellStyle name="Input 2 9 47 2 2" xfId="25957"/>
    <cellStyle name="Input 2 9 47 2 2 2" xfId="47245"/>
    <cellStyle name="Input 2 9 47 2 3" xfId="37931"/>
    <cellStyle name="Input 2 9 47 3" xfId="16838"/>
    <cellStyle name="Input 2 9 47 3 2" xfId="40524"/>
    <cellStyle name="Input 2 9 47 4" xfId="30094"/>
    <cellStyle name="Input 2 9 47 5" xfId="31210"/>
    <cellStyle name="Input 2 9 48" xfId="1172"/>
    <cellStyle name="Input 2 9 48 2" xfId="14268"/>
    <cellStyle name="Input 2 9 48 2 2" xfId="26008"/>
    <cellStyle name="Input 2 9 48 2 2 2" xfId="47296"/>
    <cellStyle name="Input 2 9 48 2 3" xfId="37982"/>
    <cellStyle name="Input 2 9 48 3" xfId="16839"/>
    <cellStyle name="Input 2 9 48 3 2" xfId="40525"/>
    <cellStyle name="Input 2 9 48 4" xfId="30141"/>
    <cellStyle name="Input 2 9 48 5" xfId="31211"/>
    <cellStyle name="Input 2 9 49" xfId="8493"/>
    <cellStyle name="Input 2 9 49 2" xfId="20701"/>
    <cellStyle name="Input 2 9 49 2 2" xfId="41989"/>
    <cellStyle name="Input 2 9 49 3" xfId="32675"/>
    <cellStyle name="Input 2 9 5" xfId="1173"/>
    <cellStyle name="Input 2 9 5 2" xfId="11373"/>
    <cellStyle name="Input 2 9 5 2 2" xfId="23578"/>
    <cellStyle name="Input 2 9 5 2 2 2" xfId="44866"/>
    <cellStyle name="Input 2 9 5 2 3" xfId="35552"/>
    <cellStyle name="Input 2 9 5 3" xfId="15595"/>
    <cellStyle name="Input 2 9 5 3 2" xfId="27310"/>
    <cellStyle name="Input 2 9 5 3 2 2" xfId="48598"/>
    <cellStyle name="Input 2 9 5 3 3" xfId="39284"/>
    <cellStyle name="Input 2 9 5 4" xfId="16840"/>
    <cellStyle name="Input 2 9 5 4 2" xfId="40526"/>
    <cellStyle name="Input 2 9 5 5" xfId="27998"/>
    <cellStyle name="Input 2 9 5 6" xfId="31212"/>
    <cellStyle name="Input 2 9 50" xfId="13782"/>
    <cellStyle name="Input 2 9 50 2" xfId="25605"/>
    <cellStyle name="Input 2 9 50 2 2" xfId="46893"/>
    <cellStyle name="Input 2 9 50 3" xfId="37579"/>
    <cellStyle name="Input 2 9 51" xfId="14925"/>
    <cellStyle name="Input 2 9 51 2" xfId="26640"/>
    <cellStyle name="Input 2 9 51 2 2" xfId="47928"/>
    <cellStyle name="Input 2 9 51 3" xfId="38614"/>
    <cellStyle name="Input 2 9 52" xfId="16797"/>
    <cellStyle name="Input 2 9 52 2" xfId="40483"/>
    <cellStyle name="Input 2 9 53" xfId="27652"/>
    <cellStyle name="Input 2 9 54" xfId="31169"/>
    <cellStyle name="Input 2 9 6" xfId="1174"/>
    <cellStyle name="Input 2 9 6 2" xfId="11433"/>
    <cellStyle name="Input 2 9 6 2 2" xfId="23637"/>
    <cellStyle name="Input 2 9 6 2 2 2" xfId="44925"/>
    <cellStyle name="Input 2 9 6 2 3" xfId="35611"/>
    <cellStyle name="Input 2 9 6 3" xfId="15626"/>
    <cellStyle name="Input 2 9 6 3 2" xfId="27341"/>
    <cellStyle name="Input 2 9 6 3 2 2" xfId="48629"/>
    <cellStyle name="Input 2 9 6 3 3" xfId="39315"/>
    <cellStyle name="Input 2 9 6 4" xfId="16841"/>
    <cellStyle name="Input 2 9 6 4 2" xfId="40527"/>
    <cellStyle name="Input 2 9 6 5" xfId="28051"/>
    <cellStyle name="Input 2 9 6 6" xfId="31213"/>
    <cellStyle name="Input 2 9 7" xfId="1175"/>
    <cellStyle name="Input 2 9 7 2" xfId="11496"/>
    <cellStyle name="Input 2 9 7 2 2" xfId="23696"/>
    <cellStyle name="Input 2 9 7 2 2 2" xfId="44984"/>
    <cellStyle name="Input 2 9 7 2 3" xfId="35670"/>
    <cellStyle name="Input 2 9 7 3" xfId="15812"/>
    <cellStyle name="Input 2 9 7 3 2" xfId="27527"/>
    <cellStyle name="Input 2 9 7 3 2 2" xfId="48815"/>
    <cellStyle name="Input 2 9 7 3 3" xfId="39501"/>
    <cellStyle name="Input 2 9 7 4" xfId="16842"/>
    <cellStyle name="Input 2 9 7 4 2" xfId="40528"/>
    <cellStyle name="Input 2 9 7 5" xfId="28104"/>
    <cellStyle name="Input 2 9 7 6" xfId="31214"/>
    <cellStyle name="Input 2 9 8" xfId="1176"/>
    <cellStyle name="Input 2 9 8 2" xfId="11559"/>
    <cellStyle name="Input 2 9 8 2 2" xfId="23752"/>
    <cellStyle name="Input 2 9 8 2 2 2" xfId="45040"/>
    <cellStyle name="Input 2 9 8 2 3" xfId="35726"/>
    <cellStyle name="Input 2 9 8 3" xfId="15875"/>
    <cellStyle name="Input 2 9 8 3 2" xfId="27590"/>
    <cellStyle name="Input 2 9 8 3 2 2" xfId="48878"/>
    <cellStyle name="Input 2 9 8 3 3" xfId="39564"/>
    <cellStyle name="Input 2 9 8 4" xfId="16843"/>
    <cellStyle name="Input 2 9 8 4 2" xfId="40529"/>
    <cellStyle name="Input 2 9 8 5" xfId="28157"/>
    <cellStyle name="Input 2 9 8 6" xfId="31215"/>
    <cellStyle name="Input 2 9 9" xfId="1177"/>
    <cellStyle name="Input 2 9 9 2" xfId="11629"/>
    <cellStyle name="Input 2 9 9 2 2" xfId="23811"/>
    <cellStyle name="Input 2 9 9 2 2 2" xfId="45099"/>
    <cellStyle name="Input 2 9 9 2 3" xfId="35785"/>
    <cellStyle name="Input 2 9 9 3" xfId="16844"/>
    <cellStyle name="Input 2 9 9 3 2" xfId="40530"/>
    <cellStyle name="Input 2 9 9 4" xfId="28208"/>
    <cellStyle name="Input 2 9 9 5" xfId="31216"/>
    <cellStyle name="Input 3" xfId="1178"/>
    <cellStyle name="Input 3 10" xfId="12989"/>
    <cellStyle name="Input 3 10 2" xfId="24951"/>
    <cellStyle name="Input 3 10 2 2" xfId="46239"/>
    <cellStyle name="Input 3 10 3" xfId="36925"/>
    <cellStyle name="Input 3 11" xfId="14926"/>
    <cellStyle name="Input 3 11 2" xfId="26641"/>
    <cellStyle name="Input 3 11 2 2" xfId="47929"/>
    <cellStyle name="Input 3 11 3" xfId="38615"/>
    <cellStyle name="Input 3 12" xfId="16845"/>
    <cellStyle name="Input 3 12 2" xfId="40531"/>
    <cellStyle name="Input 3 13" xfId="27613"/>
    <cellStyle name="Input 3 14" xfId="31217"/>
    <cellStyle name="Input 3 2" xfId="1179"/>
    <cellStyle name="Input 3 2 2" xfId="9842"/>
    <cellStyle name="Input 3 2 2 2" xfId="22047"/>
    <cellStyle name="Input 3 2 2 2 2" xfId="43335"/>
    <cellStyle name="Input 3 2 2 3" xfId="34021"/>
    <cellStyle name="Input 3 2 3" xfId="10374"/>
    <cellStyle name="Input 3 2 3 2" xfId="22579"/>
    <cellStyle name="Input 3 2 3 2 2" xfId="43867"/>
    <cellStyle name="Input 3 2 3 3" xfId="34553"/>
    <cellStyle name="Input 3 2 4" xfId="9865"/>
    <cellStyle name="Input 3 2 4 2" xfId="22070"/>
    <cellStyle name="Input 3 2 4 2 2" xfId="43358"/>
    <cellStyle name="Input 3 2 4 3" xfId="34044"/>
    <cellStyle name="Input 3 2 5" xfId="8495"/>
    <cellStyle name="Input 3 2 5 2" xfId="20703"/>
    <cellStyle name="Input 3 2 5 2 2" xfId="41991"/>
    <cellStyle name="Input 3 2 5 3" xfId="32677"/>
    <cellStyle name="Input 3 2 6" xfId="14927"/>
    <cellStyle name="Input 3 2 6 2" xfId="26642"/>
    <cellStyle name="Input 3 2 6 2 2" xfId="47930"/>
    <cellStyle name="Input 3 2 6 3" xfId="38616"/>
    <cellStyle name="Input 3 2 7" xfId="16846"/>
    <cellStyle name="Input 3 2 7 2" xfId="40532"/>
    <cellStyle name="Input 3 2 8" xfId="27753"/>
    <cellStyle name="Input 3 2 9" xfId="31218"/>
    <cellStyle name="Input 3 3" xfId="1180"/>
    <cellStyle name="Input 3 3 2" xfId="9841"/>
    <cellStyle name="Input 3 3 2 2" xfId="22046"/>
    <cellStyle name="Input 3 3 2 2 2" xfId="43334"/>
    <cellStyle name="Input 3 3 2 3" xfId="34020"/>
    <cellStyle name="Input 3 3 3" xfId="15426"/>
    <cellStyle name="Input 3 3 3 2" xfId="27141"/>
    <cellStyle name="Input 3 3 3 2 2" xfId="48429"/>
    <cellStyle name="Input 3 3 3 3" xfId="39115"/>
    <cellStyle name="Input 3 3 4" xfId="16847"/>
    <cellStyle name="Input 3 3 4 2" xfId="40533"/>
    <cellStyle name="Input 3 3 5" xfId="31219"/>
    <cellStyle name="Input 3 4" xfId="1181"/>
    <cellStyle name="Input 3 4 2" xfId="9883"/>
    <cellStyle name="Input 3 4 2 2" xfId="22088"/>
    <cellStyle name="Input 3 4 2 2 2" xfId="43376"/>
    <cellStyle name="Input 3 4 2 3" xfId="34062"/>
    <cellStyle name="Input 3 4 3" xfId="15514"/>
    <cellStyle name="Input 3 4 3 2" xfId="27229"/>
    <cellStyle name="Input 3 4 3 2 2" xfId="48517"/>
    <cellStyle name="Input 3 4 3 3" xfId="39203"/>
    <cellStyle name="Input 3 4 4" xfId="16848"/>
    <cellStyle name="Input 3 4 4 2" xfId="40534"/>
    <cellStyle name="Input 3 4 5" xfId="31220"/>
    <cellStyle name="Input 3 5" xfId="1182"/>
    <cellStyle name="Input 3 5 2" xfId="10366"/>
    <cellStyle name="Input 3 5 2 2" xfId="22571"/>
    <cellStyle name="Input 3 5 2 2 2" xfId="43859"/>
    <cellStyle name="Input 3 5 2 3" xfId="34545"/>
    <cellStyle name="Input 3 5 3" xfId="15476"/>
    <cellStyle name="Input 3 5 3 2" xfId="27191"/>
    <cellStyle name="Input 3 5 3 2 2" xfId="48479"/>
    <cellStyle name="Input 3 5 3 3" xfId="39165"/>
    <cellStyle name="Input 3 5 4" xfId="16849"/>
    <cellStyle name="Input 3 5 4 2" xfId="40535"/>
    <cellStyle name="Input 3 5 5" xfId="31221"/>
    <cellStyle name="Input 3 6" xfId="1183"/>
    <cellStyle name="Input 3 6 2" xfId="15627"/>
    <cellStyle name="Input 3 6 2 2" xfId="27342"/>
    <cellStyle name="Input 3 6 2 2 2" xfId="48630"/>
    <cellStyle name="Input 3 6 2 3" xfId="39316"/>
    <cellStyle name="Input 3 6 3" xfId="16850"/>
    <cellStyle name="Input 3 6 3 2" xfId="40536"/>
    <cellStyle name="Input 3 6 4" xfId="31222"/>
    <cellStyle name="Input 3 7" xfId="1184"/>
    <cellStyle name="Input 3 7 2" xfId="15813"/>
    <cellStyle name="Input 3 7 2 2" xfId="27528"/>
    <cellStyle name="Input 3 7 2 2 2" xfId="48816"/>
    <cellStyle name="Input 3 7 2 3" xfId="39502"/>
    <cellStyle name="Input 3 7 3" xfId="16851"/>
    <cellStyle name="Input 3 7 3 2" xfId="40537"/>
    <cellStyle name="Input 3 7 4" xfId="31223"/>
    <cellStyle name="Input 3 8" xfId="1185"/>
    <cellStyle name="Input 3 8 2" xfId="15874"/>
    <cellStyle name="Input 3 8 2 2" xfId="27589"/>
    <cellStyle name="Input 3 8 2 2 2" xfId="48877"/>
    <cellStyle name="Input 3 8 2 3" xfId="39563"/>
    <cellStyle name="Input 3 8 3" xfId="16852"/>
    <cellStyle name="Input 3 8 3 2" xfId="40538"/>
    <cellStyle name="Input 3 8 4" xfId="31224"/>
    <cellStyle name="Input 3 9" xfId="8494"/>
    <cellStyle name="Input 3 9 2" xfId="20702"/>
    <cellStyle name="Input 3 9 2 2" xfId="41990"/>
    <cellStyle name="Input 3 9 3" xfId="32676"/>
    <cellStyle name="Input 4" xfId="1186"/>
    <cellStyle name="Input 4 10" xfId="11380"/>
    <cellStyle name="Input 4 10 2" xfId="23585"/>
    <cellStyle name="Input 4 10 2 2" xfId="44873"/>
    <cellStyle name="Input 4 10 3" xfId="35559"/>
    <cellStyle name="Input 4 11" xfId="14928"/>
    <cellStyle name="Input 4 11 2" xfId="26643"/>
    <cellStyle name="Input 4 11 2 2" xfId="47931"/>
    <cellStyle name="Input 4 11 3" xfId="38617"/>
    <cellStyle name="Input 4 12" xfId="16853"/>
    <cellStyle name="Input 4 12 2" xfId="40539"/>
    <cellStyle name="Input 4 13" xfId="27618"/>
    <cellStyle name="Input 4 14" xfId="31225"/>
    <cellStyle name="Input 4 2" xfId="1187"/>
    <cellStyle name="Input 4 2 2" xfId="9844"/>
    <cellStyle name="Input 4 2 2 2" xfId="22049"/>
    <cellStyle name="Input 4 2 2 2 2" xfId="43337"/>
    <cellStyle name="Input 4 2 2 3" xfId="34023"/>
    <cellStyle name="Input 4 2 3" xfId="10373"/>
    <cellStyle name="Input 4 2 3 2" xfId="22578"/>
    <cellStyle name="Input 4 2 3 2 2" xfId="43866"/>
    <cellStyle name="Input 4 2 3 3" xfId="34552"/>
    <cellStyle name="Input 4 2 4" xfId="9866"/>
    <cellStyle name="Input 4 2 4 2" xfId="22071"/>
    <cellStyle name="Input 4 2 4 2 2" xfId="43359"/>
    <cellStyle name="Input 4 2 4 3" xfId="34045"/>
    <cellStyle name="Input 4 2 5" xfId="8497"/>
    <cellStyle name="Input 4 2 5 2" xfId="20705"/>
    <cellStyle name="Input 4 2 5 2 2" xfId="41993"/>
    <cellStyle name="Input 4 2 5 3" xfId="32679"/>
    <cellStyle name="Input 4 2 6" xfId="14929"/>
    <cellStyle name="Input 4 2 6 2" xfId="26644"/>
    <cellStyle name="Input 4 2 6 2 2" xfId="47932"/>
    <cellStyle name="Input 4 2 6 3" xfId="38618"/>
    <cellStyle name="Input 4 2 7" xfId="16854"/>
    <cellStyle name="Input 4 2 7 2" xfId="40540"/>
    <cellStyle name="Input 4 2 8" xfId="27754"/>
    <cellStyle name="Input 4 2 9" xfId="31226"/>
    <cellStyle name="Input 4 3" xfId="1188"/>
    <cellStyle name="Input 4 3 2" xfId="9843"/>
    <cellStyle name="Input 4 3 2 2" xfId="22048"/>
    <cellStyle name="Input 4 3 2 2 2" xfId="43336"/>
    <cellStyle name="Input 4 3 2 3" xfId="34022"/>
    <cellStyle name="Input 4 3 3" xfId="15427"/>
    <cellStyle name="Input 4 3 3 2" xfId="27142"/>
    <cellStyle name="Input 4 3 3 2 2" xfId="48430"/>
    <cellStyle name="Input 4 3 3 3" xfId="39116"/>
    <cellStyle name="Input 4 3 4" xfId="16855"/>
    <cellStyle name="Input 4 3 4 2" xfId="40541"/>
    <cellStyle name="Input 4 3 5" xfId="31227"/>
    <cellStyle name="Input 4 4" xfId="1189"/>
    <cellStyle name="Input 4 4 2" xfId="9882"/>
    <cellStyle name="Input 4 4 2 2" xfId="22087"/>
    <cellStyle name="Input 4 4 2 2 2" xfId="43375"/>
    <cellStyle name="Input 4 4 2 3" xfId="34061"/>
    <cellStyle name="Input 4 4 3" xfId="15513"/>
    <cellStyle name="Input 4 4 3 2" xfId="27228"/>
    <cellStyle name="Input 4 4 3 2 2" xfId="48516"/>
    <cellStyle name="Input 4 4 3 3" xfId="39202"/>
    <cellStyle name="Input 4 4 4" xfId="16856"/>
    <cellStyle name="Input 4 4 4 2" xfId="40542"/>
    <cellStyle name="Input 4 4 5" xfId="31228"/>
    <cellStyle name="Input 4 5" xfId="1190"/>
    <cellStyle name="Input 4 5 2" xfId="10367"/>
    <cellStyle name="Input 4 5 2 2" xfId="22572"/>
    <cellStyle name="Input 4 5 2 2 2" xfId="43860"/>
    <cellStyle name="Input 4 5 2 3" xfId="34546"/>
    <cellStyle name="Input 4 5 3" xfId="15543"/>
    <cellStyle name="Input 4 5 3 2" xfId="27258"/>
    <cellStyle name="Input 4 5 3 2 2" xfId="48546"/>
    <cellStyle name="Input 4 5 3 3" xfId="39232"/>
    <cellStyle name="Input 4 5 4" xfId="16857"/>
    <cellStyle name="Input 4 5 4 2" xfId="40543"/>
    <cellStyle name="Input 4 5 5" xfId="31229"/>
    <cellStyle name="Input 4 6" xfId="1191"/>
    <cellStyle name="Input 4 6 2" xfId="15628"/>
    <cellStyle name="Input 4 6 2 2" xfId="27343"/>
    <cellStyle name="Input 4 6 2 2 2" xfId="48631"/>
    <cellStyle name="Input 4 6 2 3" xfId="39317"/>
    <cellStyle name="Input 4 6 3" xfId="16858"/>
    <cellStyle name="Input 4 6 3 2" xfId="40544"/>
    <cellStyle name="Input 4 6 4" xfId="31230"/>
    <cellStyle name="Input 4 7" xfId="1192"/>
    <cellStyle name="Input 4 7 2" xfId="15814"/>
    <cellStyle name="Input 4 7 2 2" xfId="27529"/>
    <cellStyle name="Input 4 7 2 2 2" xfId="48817"/>
    <cellStyle name="Input 4 7 2 3" xfId="39503"/>
    <cellStyle name="Input 4 7 3" xfId="16859"/>
    <cellStyle name="Input 4 7 3 2" xfId="40545"/>
    <cellStyle name="Input 4 7 4" xfId="31231"/>
    <cellStyle name="Input 4 8" xfId="1193"/>
    <cellStyle name="Input 4 8 2" xfId="15885"/>
    <cellStyle name="Input 4 8 2 2" xfId="27600"/>
    <cellStyle name="Input 4 8 2 2 2" xfId="48888"/>
    <cellStyle name="Input 4 8 2 3" xfId="39574"/>
    <cellStyle name="Input 4 8 3" xfId="16860"/>
    <cellStyle name="Input 4 8 3 2" xfId="40546"/>
    <cellStyle name="Input 4 8 4" xfId="31232"/>
    <cellStyle name="Input 4 9" xfId="8496"/>
    <cellStyle name="Input 4 9 2" xfId="20704"/>
    <cellStyle name="Input 4 9 2 2" xfId="41992"/>
    <cellStyle name="Input 4 9 3" xfId="32678"/>
    <cellStyle name="Input 5" xfId="1194"/>
    <cellStyle name="Input 5 10" xfId="1195"/>
    <cellStyle name="Input 5 10 2" xfId="11320"/>
    <cellStyle name="Input 5 10 2 2" xfId="23525"/>
    <cellStyle name="Input 5 10 2 2 2" xfId="44813"/>
    <cellStyle name="Input 5 10 2 3" xfId="35499"/>
    <cellStyle name="Input 5 10 3" xfId="16862"/>
    <cellStyle name="Input 5 10 3 2" xfId="40548"/>
    <cellStyle name="Input 5 10 4" xfId="27947"/>
    <cellStyle name="Input 5 10 5" xfId="31234"/>
    <cellStyle name="Input 5 11" xfId="1196"/>
    <cellStyle name="Input 5 11 2" xfId="11377"/>
    <cellStyle name="Input 5 11 2 2" xfId="23582"/>
    <cellStyle name="Input 5 11 2 2 2" xfId="44870"/>
    <cellStyle name="Input 5 11 2 3" xfId="35556"/>
    <cellStyle name="Input 5 11 3" xfId="16863"/>
    <cellStyle name="Input 5 11 3 2" xfId="40549"/>
    <cellStyle name="Input 5 11 4" xfId="28001"/>
    <cellStyle name="Input 5 11 5" xfId="31235"/>
    <cellStyle name="Input 5 12" xfId="1197"/>
    <cellStyle name="Input 5 12 2" xfId="11436"/>
    <cellStyle name="Input 5 12 2 2" xfId="23640"/>
    <cellStyle name="Input 5 12 2 2 2" xfId="44928"/>
    <cellStyle name="Input 5 12 2 3" xfId="35614"/>
    <cellStyle name="Input 5 12 3" xfId="16864"/>
    <cellStyle name="Input 5 12 3 2" xfId="40550"/>
    <cellStyle name="Input 5 12 4" xfId="28054"/>
    <cellStyle name="Input 5 12 5" xfId="31236"/>
    <cellStyle name="Input 5 13" xfId="1198"/>
    <cellStyle name="Input 5 13 2" xfId="11499"/>
    <cellStyle name="Input 5 13 2 2" xfId="23699"/>
    <cellStyle name="Input 5 13 2 2 2" xfId="44987"/>
    <cellStyle name="Input 5 13 2 3" xfId="35673"/>
    <cellStyle name="Input 5 13 3" xfId="16865"/>
    <cellStyle name="Input 5 13 3 2" xfId="40551"/>
    <cellStyle name="Input 5 13 4" xfId="28107"/>
    <cellStyle name="Input 5 13 5" xfId="31237"/>
    <cellStyle name="Input 5 14" xfId="1199"/>
    <cellStyle name="Input 5 14 2" xfId="11790"/>
    <cellStyle name="Input 5 14 2 2" xfId="23944"/>
    <cellStyle name="Input 5 14 2 2 2" xfId="45232"/>
    <cellStyle name="Input 5 14 2 3" xfId="35918"/>
    <cellStyle name="Input 5 14 3" xfId="16866"/>
    <cellStyle name="Input 5 14 3 2" xfId="40552"/>
    <cellStyle name="Input 5 14 4" xfId="28329"/>
    <cellStyle name="Input 5 14 5" xfId="31238"/>
    <cellStyle name="Input 5 15" xfId="1200"/>
    <cellStyle name="Input 5 15 2" xfId="11632"/>
    <cellStyle name="Input 5 15 2 2" xfId="23814"/>
    <cellStyle name="Input 5 15 2 2 2" xfId="45102"/>
    <cellStyle name="Input 5 15 2 3" xfId="35788"/>
    <cellStyle name="Input 5 15 3" xfId="16867"/>
    <cellStyle name="Input 5 15 3 2" xfId="40553"/>
    <cellStyle name="Input 5 15 4" xfId="28211"/>
    <cellStyle name="Input 5 15 5" xfId="31239"/>
    <cellStyle name="Input 5 16" xfId="1201"/>
    <cellStyle name="Input 5 16 2" xfId="11935"/>
    <cellStyle name="Input 5 16 2 2" xfId="24067"/>
    <cellStyle name="Input 5 16 2 2 2" xfId="45355"/>
    <cellStyle name="Input 5 16 2 3" xfId="36041"/>
    <cellStyle name="Input 5 16 3" xfId="16868"/>
    <cellStyle name="Input 5 16 3 2" xfId="40554"/>
    <cellStyle name="Input 5 16 4" xfId="28436"/>
    <cellStyle name="Input 5 16 5" xfId="31240"/>
    <cellStyle name="Input 5 17" xfId="1202"/>
    <cellStyle name="Input 5 17 2" xfId="12012"/>
    <cellStyle name="Input 5 17 2 2" xfId="24132"/>
    <cellStyle name="Input 5 17 2 2 2" xfId="45420"/>
    <cellStyle name="Input 5 17 2 3" xfId="36106"/>
    <cellStyle name="Input 5 17 3" xfId="16869"/>
    <cellStyle name="Input 5 17 3 2" xfId="40555"/>
    <cellStyle name="Input 5 17 4" xfId="28490"/>
    <cellStyle name="Input 5 17 5" xfId="31241"/>
    <cellStyle name="Input 5 18" xfId="1203"/>
    <cellStyle name="Input 5 18 2" xfId="12096"/>
    <cellStyle name="Input 5 18 2 2" xfId="24202"/>
    <cellStyle name="Input 5 18 2 2 2" xfId="45490"/>
    <cellStyle name="Input 5 18 2 3" xfId="36176"/>
    <cellStyle name="Input 5 18 3" xfId="16870"/>
    <cellStyle name="Input 5 18 3 2" xfId="40556"/>
    <cellStyle name="Input 5 18 4" xfId="28545"/>
    <cellStyle name="Input 5 18 5" xfId="31242"/>
    <cellStyle name="Input 5 19" xfId="1204"/>
    <cellStyle name="Input 5 19 2" xfId="12171"/>
    <cellStyle name="Input 5 19 2 2" xfId="24265"/>
    <cellStyle name="Input 5 19 2 2 2" xfId="45553"/>
    <cellStyle name="Input 5 19 2 3" xfId="36239"/>
    <cellStyle name="Input 5 19 3" xfId="16871"/>
    <cellStyle name="Input 5 19 3 2" xfId="40557"/>
    <cellStyle name="Input 5 19 4" xfId="28599"/>
    <cellStyle name="Input 5 19 5" xfId="31243"/>
    <cellStyle name="Input 5 2" xfId="1205"/>
    <cellStyle name="Input 5 2 2" xfId="9845"/>
    <cellStyle name="Input 5 2 2 2" xfId="22050"/>
    <cellStyle name="Input 5 2 2 2 2" xfId="43338"/>
    <cellStyle name="Input 5 2 2 3" xfId="34024"/>
    <cellStyle name="Input 5 2 3" xfId="15244"/>
    <cellStyle name="Input 5 2 3 2" xfId="26959"/>
    <cellStyle name="Input 5 2 3 2 2" xfId="48247"/>
    <cellStyle name="Input 5 2 3 3" xfId="38933"/>
    <cellStyle name="Input 5 2 4" xfId="16872"/>
    <cellStyle name="Input 5 2 4 2" xfId="40558"/>
    <cellStyle name="Input 5 2 5" xfId="27755"/>
    <cellStyle name="Input 5 2 6" xfId="31244"/>
    <cellStyle name="Input 5 20" xfId="1206"/>
    <cellStyle name="Input 5 20 2" xfId="12244"/>
    <cellStyle name="Input 5 20 2 2" xfId="24326"/>
    <cellStyle name="Input 5 20 2 2 2" xfId="45614"/>
    <cellStyle name="Input 5 20 2 3" xfId="36300"/>
    <cellStyle name="Input 5 20 3" xfId="16873"/>
    <cellStyle name="Input 5 20 3 2" xfId="40559"/>
    <cellStyle name="Input 5 20 4" xfId="28655"/>
    <cellStyle name="Input 5 20 5" xfId="31245"/>
    <cellStyle name="Input 5 21" xfId="1207"/>
    <cellStyle name="Input 5 21 2" xfId="12340"/>
    <cellStyle name="Input 5 21 2 2" xfId="24405"/>
    <cellStyle name="Input 5 21 2 2 2" xfId="45693"/>
    <cellStyle name="Input 5 21 2 3" xfId="36379"/>
    <cellStyle name="Input 5 21 3" xfId="16874"/>
    <cellStyle name="Input 5 21 3 2" xfId="40560"/>
    <cellStyle name="Input 5 21 4" xfId="28726"/>
    <cellStyle name="Input 5 21 5" xfId="31246"/>
    <cellStyle name="Input 5 22" xfId="1208"/>
    <cellStyle name="Input 5 22 2" xfId="12447"/>
    <cellStyle name="Input 5 22 2 2" xfId="24497"/>
    <cellStyle name="Input 5 22 2 2 2" xfId="45785"/>
    <cellStyle name="Input 5 22 2 3" xfId="36471"/>
    <cellStyle name="Input 5 22 3" xfId="16875"/>
    <cellStyle name="Input 5 22 3 2" xfId="40561"/>
    <cellStyle name="Input 5 22 4" xfId="28811"/>
    <cellStyle name="Input 5 22 5" xfId="31247"/>
    <cellStyle name="Input 5 23" xfId="1209"/>
    <cellStyle name="Input 5 23 2" xfId="12479"/>
    <cellStyle name="Input 5 23 2 2" xfId="24525"/>
    <cellStyle name="Input 5 23 2 2 2" xfId="45813"/>
    <cellStyle name="Input 5 23 2 3" xfId="36499"/>
    <cellStyle name="Input 5 23 3" xfId="16876"/>
    <cellStyle name="Input 5 23 3 2" xfId="40562"/>
    <cellStyle name="Input 5 23 4" xfId="28835"/>
    <cellStyle name="Input 5 23 5" xfId="31248"/>
    <cellStyle name="Input 5 24" xfId="1210"/>
    <cellStyle name="Input 5 24 2" xfId="12529"/>
    <cellStyle name="Input 5 24 2 2" xfId="24566"/>
    <cellStyle name="Input 5 24 2 2 2" xfId="45854"/>
    <cellStyle name="Input 5 24 2 3" xfId="36540"/>
    <cellStyle name="Input 5 24 3" xfId="16877"/>
    <cellStyle name="Input 5 24 3 2" xfId="40563"/>
    <cellStyle name="Input 5 24 4" xfId="28870"/>
    <cellStyle name="Input 5 24 5" xfId="31249"/>
    <cellStyle name="Input 5 25" xfId="1211"/>
    <cellStyle name="Input 5 25 2" xfId="12601"/>
    <cellStyle name="Input 5 25 2 2" xfId="24626"/>
    <cellStyle name="Input 5 25 2 2 2" xfId="45914"/>
    <cellStyle name="Input 5 25 2 3" xfId="36600"/>
    <cellStyle name="Input 5 25 3" xfId="16878"/>
    <cellStyle name="Input 5 25 3 2" xfId="40564"/>
    <cellStyle name="Input 5 25 4" xfId="28924"/>
    <cellStyle name="Input 5 25 5" xfId="31250"/>
    <cellStyle name="Input 5 26" xfId="1212"/>
    <cellStyle name="Input 5 26 2" xfId="12680"/>
    <cellStyle name="Input 5 26 2 2" xfId="24693"/>
    <cellStyle name="Input 5 26 2 2 2" xfId="45981"/>
    <cellStyle name="Input 5 26 2 3" xfId="36667"/>
    <cellStyle name="Input 5 26 3" xfId="16879"/>
    <cellStyle name="Input 5 26 3 2" xfId="40565"/>
    <cellStyle name="Input 5 26 4" xfId="28980"/>
    <cellStyle name="Input 5 26 5" xfId="31251"/>
    <cellStyle name="Input 5 27" xfId="1213"/>
    <cellStyle name="Input 5 27 2" xfId="12777"/>
    <cellStyle name="Input 5 27 2 2" xfId="24772"/>
    <cellStyle name="Input 5 27 2 2 2" xfId="46060"/>
    <cellStyle name="Input 5 27 2 3" xfId="36746"/>
    <cellStyle name="Input 5 27 3" xfId="16880"/>
    <cellStyle name="Input 5 27 3 2" xfId="40566"/>
    <cellStyle name="Input 5 27 4" xfId="29051"/>
    <cellStyle name="Input 5 27 5" xfId="31252"/>
    <cellStyle name="Input 5 28" xfId="1214"/>
    <cellStyle name="Input 5 28 2" xfId="12894"/>
    <cellStyle name="Input 5 28 2 2" xfId="24872"/>
    <cellStyle name="Input 5 28 2 2 2" xfId="46160"/>
    <cellStyle name="Input 5 28 2 3" xfId="36846"/>
    <cellStyle name="Input 5 28 3" xfId="16881"/>
    <cellStyle name="Input 5 28 3 2" xfId="40567"/>
    <cellStyle name="Input 5 28 4" xfId="29136"/>
    <cellStyle name="Input 5 28 5" xfId="31253"/>
    <cellStyle name="Input 5 29" xfId="1215"/>
    <cellStyle name="Input 5 29 2" xfId="12925"/>
    <cellStyle name="Input 5 29 2 2" xfId="24898"/>
    <cellStyle name="Input 5 29 2 2 2" xfId="46186"/>
    <cellStyle name="Input 5 29 2 3" xfId="36872"/>
    <cellStyle name="Input 5 29 3" xfId="16882"/>
    <cellStyle name="Input 5 29 3 2" xfId="40568"/>
    <cellStyle name="Input 5 29 4" xfId="29160"/>
    <cellStyle name="Input 5 29 5" xfId="31254"/>
    <cellStyle name="Input 5 3" xfId="1216"/>
    <cellStyle name="Input 5 3 2" xfId="9881"/>
    <cellStyle name="Input 5 3 2 2" xfId="22086"/>
    <cellStyle name="Input 5 3 2 2 2" xfId="43374"/>
    <cellStyle name="Input 5 3 2 3" xfId="34060"/>
    <cellStyle name="Input 5 3 3" xfId="15428"/>
    <cellStyle name="Input 5 3 3 2" xfId="27143"/>
    <cellStyle name="Input 5 3 3 2 2" xfId="48431"/>
    <cellStyle name="Input 5 3 3 3" xfId="39117"/>
    <cellStyle name="Input 5 3 4" xfId="16883"/>
    <cellStyle name="Input 5 3 4 2" xfId="40569"/>
    <cellStyle name="Input 5 3 5" xfId="27853"/>
    <cellStyle name="Input 5 3 6" xfId="31255"/>
    <cellStyle name="Input 5 30" xfId="1217"/>
    <cellStyle name="Input 5 30 2" xfId="12973"/>
    <cellStyle name="Input 5 30 2 2" xfId="24939"/>
    <cellStyle name="Input 5 30 2 2 2" xfId="46227"/>
    <cellStyle name="Input 5 30 2 3" xfId="36913"/>
    <cellStyle name="Input 5 30 3" xfId="16884"/>
    <cellStyle name="Input 5 30 3 2" xfId="40570"/>
    <cellStyle name="Input 5 30 4" xfId="29194"/>
    <cellStyle name="Input 5 30 5" xfId="31256"/>
    <cellStyle name="Input 5 31" xfId="1218"/>
    <cellStyle name="Input 5 31 2" xfId="13046"/>
    <cellStyle name="Input 5 31 2 2" xfId="25000"/>
    <cellStyle name="Input 5 31 2 2 2" xfId="46288"/>
    <cellStyle name="Input 5 31 2 3" xfId="36974"/>
    <cellStyle name="Input 5 31 3" xfId="16885"/>
    <cellStyle name="Input 5 31 3 2" xfId="40571"/>
    <cellStyle name="Input 5 31 4" xfId="29248"/>
    <cellStyle name="Input 5 31 5" xfId="31257"/>
    <cellStyle name="Input 5 32" xfId="1219"/>
    <cellStyle name="Input 5 32 2" xfId="13122"/>
    <cellStyle name="Input 5 32 2 2" xfId="25063"/>
    <cellStyle name="Input 5 32 2 2 2" xfId="46351"/>
    <cellStyle name="Input 5 32 2 3" xfId="37037"/>
    <cellStyle name="Input 5 32 3" xfId="16886"/>
    <cellStyle name="Input 5 32 3 2" xfId="40572"/>
    <cellStyle name="Input 5 32 4" xfId="29303"/>
    <cellStyle name="Input 5 32 5" xfId="31258"/>
    <cellStyle name="Input 5 33" xfId="1220"/>
    <cellStyle name="Input 5 33 2" xfId="13199"/>
    <cellStyle name="Input 5 33 2 2" xfId="25126"/>
    <cellStyle name="Input 5 33 2 2 2" xfId="46414"/>
    <cellStyle name="Input 5 33 2 3" xfId="37100"/>
    <cellStyle name="Input 5 33 3" xfId="16887"/>
    <cellStyle name="Input 5 33 3 2" xfId="40573"/>
    <cellStyle name="Input 5 33 4" xfId="29359"/>
    <cellStyle name="Input 5 33 5" xfId="31259"/>
    <cellStyle name="Input 5 34" xfId="1221"/>
    <cellStyle name="Input 5 34 2" xfId="13272"/>
    <cellStyle name="Input 5 34 2 2" xfId="25187"/>
    <cellStyle name="Input 5 34 2 2 2" xfId="46475"/>
    <cellStyle name="Input 5 34 2 3" xfId="37161"/>
    <cellStyle name="Input 5 34 3" xfId="16888"/>
    <cellStyle name="Input 5 34 3 2" xfId="40574"/>
    <cellStyle name="Input 5 34 4" xfId="29414"/>
    <cellStyle name="Input 5 34 5" xfId="31260"/>
    <cellStyle name="Input 5 35" xfId="1222"/>
    <cellStyle name="Input 5 35 2" xfId="13349"/>
    <cellStyle name="Input 5 35 2 2" xfId="25248"/>
    <cellStyle name="Input 5 35 2 2 2" xfId="46536"/>
    <cellStyle name="Input 5 35 2 3" xfId="37222"/>
    <cellStyle name="Input 5 35 3" xfId="16889"/>
    <cellStyle name="Input 5 35 3 2" xfId="40575"/>
    <cellStyle name="Input 5 35 4" xfId="29468"/>
    <cellStyle name="Input 5 35 5" xfId="31261"/>
    <cellStyle name="Input 5 36" xfId="1223"/>
    <cellStyle name="Input 5 36 2" xfId="13453"/>
    <cellStyle name="Input 5 36 2 2" xfId="25330"/>
    <cellStyle name="Input 5 36 2 2 2" xfId="46618"/>
    <cellStyle name="Input 5 36 2 3" xfId="37304"/>
    <cellStyle name="Input 5 36 3" xfId="16890"/>
    <cellStyle name="Input 5 36 3 2" xfId="40576"/>
    <cellStyle name="Input 5 36 4" xfId="29540"/>
    <cellStyle name="Input 5 36 5" xfId="31262"/>
    <cellStyle name="Input 5 37" xfId="1224"/>
    <cellStyle name="Input 5 37 2" xfId="13500"/>
    <cellStyle name="Input 5 37 2 2" xfId="25370"/>
    <cellStyle name="Input 5 37 2 2 2" xfId="46658"/>
    <cellStyle name="Input 5 37 2 3" xfId="37344"/>
    <cellStyle name="Input 5 37 3" xfId="16891"/>
    <cellStyle name="Input 5 37 3 2" xfId="40577"/>
    <cellStyle name="Input 5 37 4" xfId="29575"/>
    <cellStyle name="Input 5 37 5" xfId="31263"/>
    <cellStyle name="Input 5 38" xfId="1225"/>
    <cellStyle name="Input 5 38 2" xfId="13599"/>
    <cellStyle name="Input 5 38 2 2" xfId="25452"/>
    <cellStyle name="Input 5 38 2 2 2" xfId="46740"/>
    <cellStyle name="Input 5 38 2 3" xfId="37426"/>
    <cellStyle name="Input 5 38 3" xfId="16892"/>
    <cellStyle name="Input 5 38 3 2" xfId="40578"/>
    <cellStyle name="Input 5 38 4" xfId="29650"/>
    <cellStyle name="Input 5 38 5" xfId="31264"/>
    <cellStyle name="Input 5 39" xfId="1226"/>
    <cellStyle name="Input 5 39 2" xfId="13671"/>
    <cellStyle name="Input 5 39 2 2" xfId="25511"/>
    <cellStyle name="Input 5 39 2 2 2" xfId="46799"/>
    <cellStyle name="Input 5 39 2 3" xfId="37485"/>
    <cellStyle name="Input 5 39 3" xfId="16893"/>
    <cellStyle name="Input 5 39 3 2" xfId="40579"/>
    <cellStyle name="Input 5 39 4" xfId="29703"/>
    <cellStyle name="Input 5 39 5" xfId="31265"/>
    <cellStyle name="Input 5 4" xfId="1227"/>
    <cellStyle name="Input 5 4 2" xfId="10368"/>
    <cellStyle name="Input 5 4 2 2" xfId="22573"/>
    <cellStyle name="Input 5 4 2 2 2" xfId="43861"/>
    <cellStyle name="Input 5 4 2 3" xfId="34547"/>
    <cellStyle name="Input 5 4 3" xfId="15512"/>
    <cellStyle name="Input 5 4 3 2" xfId="27227"/>
    <cellStyle name="Input 5 4 3 2 2" xfId="48515"/>
    <cellStyle name="Input 5 4 3 3" xfId="39201"/>
    <cellStyle name="Input 5 4 4" xfId="16894"/>
    <cellStyle name="Input 5 4 4 2" xfId="40580"/>
    <cellStyle name="Input 5 4 5" xfId="27697"/>
    <cellStyle name="Input 5 4 6" xfId="31266"/>
    <cellStyle name="Input 5 40" xfId="1228"/>
    <cellStyle name="Input 5 40 2" xfId="13745"/>
    <cellStyle name="Input 5 40 2 2" xfId="25574"/>
    <cellStyle name="Input 5 40 2 2 2" xfId="46862"/>
    <cellStyle name="Input 5 40 2 3" xfId="37548"/>
    <cellStyle name="Input 5 40 3" xfId="16895"/>
    <cellStyle name="Input 5 40 3 2" xfId="40581"/>
    <cellStyle name="Input 5 40 4" xfId="29757"/>
    <cellStyle name="Input 5 40 5" xfId="31267"/>
    <cellStyle name="Input 5 41" xfId="1229"/>
    <cellStyle name="Input 5 41 2" xfId="13819"/>
    <cellStyle name="Input 5 41 2 2" xfId="25636"/>
    <cellStyle name="Input 5 41 2 2 2" xfId="46924"/>
    <cellStyle name="Input 5 41 2 3" xfId="37610"/>
    <cellStyle name="Input 5 41 3" xfId="16896"/>
    <cellStyle name="Input 5 41 3 2" xfId="40582"/>
    <cellStyle name="Input 5 41 4" xfId="29810"/>
    <cellStyle name="Input 5 41 5" xfId="31268"/>
    <cellStyle name="Input 5 42" xfId="1230"/>
    <cellStyle name="Input 5 42 2" xfId="13891"/>
    <cellStyle name="Input 5 42 2 2" xfId="25696"/>
    <cellStyle name="Input 5 42 2 2 2" xfId="46984"/>
    <cellStyle name="Input 5 42 2 3" xfId="37670"/>
    <cellStyle name="Input 5 42 3" xfId="16897"/>
    <cellStyle name="Input 5 42 3 2" xfId="40583"/>
    <cellStyle name="Input 5 42 4" xfId="29864"/>
    <cellStyle name="Input 5 42 5" xfId="31269"/>
    <cellStyle name="Input 5 43" xfId="1231"/>
    <cellStyle name="Input 5 43 2" xfId="14083"/>
    <cellStyle name="Input 5 43 2 2" xfId="25852"/>
    <cellStyle name="Input 5 43 2 2 2" xfId="47140"/>
    <cellStyle name="Input 5 43 2 3" xfId="37826"/>
    <cellStyle name="Input 5 43 3" xfId="16898"/>
    <cellStyle name="Input 5 43 3 2" xfId="40584"/>
    <cellStyle name="Input 5 43 4" xfId="30004"/>
    <cellStyle name="Input 5 43 5" xfId="31270"/>
    <cellStyle name="Input 5 44" xfId="1232"/>
    <cellStyle name="Input 5 44 2" xfId="14153"/>
    <cellStyle name="Input 5 44 2 2" xfId="25909"/>
    <cellStyle name="Input 5 44 2 2 2" xfId="47197"/>
    <cellStyle name="Input 5 44 2 3" xfId="37883"/>
    <cellStyle name="Input 5 44 3" xfId="16899"/>
    <cellStyle name="Input 5 44 3 2" xfId="40585"/>
    <cellStyle name="Input 5 44 4" xfId="30054"/>
    <cellStyle name="Input 5 44 5" xfId="31271"/>
    <cellStyle name="Input 5 45" xfId="1233"/>
    <cellStyle name="Input 5 45 2" xfId="14218"/>
    <cellStyle name="Input 5 45 2 2" xfId="25965"/>
    <cellStyle name="Input 5 45 2 2 2" xfId="47253"/>
    <cellStyle name="Input 5 45 2 3" xfId="37939"/>
    <cellStyle name="Input 5 45 3" xfId="16900"/>
    <cellStyle name="Input 5 45 3 2" xfId="40586"/>
    <cellStyle name="Input 5 45 4" xfId="30102"/>
    <cellStyle name="Input 5 45 5" xfId="31272"/>
    <cellStyle name="Input 5 46" xfId="1234"/>
    <cellStyle name="Input 5 46 2" xfId="14276"/>
    <cellStyle name="Input 5 46 2 2" xfId="26014"/>
    <cellStyle name="Input 5 46 2 2 2" xfId="47302"/>
    <cellStyle name="Input 5 46 2 3" xfId="37988"/>
    <cellStyle name="Input 5 46 3" xfId="16901"/>
    <cellStyle name="Input 5 46 3 2" xfId="40587"/>
    <cellStyle name="Input 5 46 4" xfId="30147"/>
    <cellStyle name="Input 5 46 5" xfId="31273"/>
    <cellStyle name="Input 5 47" xfId="1235"/>
    <cellStyle name="Input 5 47 2" xfId="14332"/>
    <cellStyle name="Input 5 47 2 2" xfId="26061"/>
    <cellStyle name="Input 5 47 2 2 2" xfId="47349"/>
    <cellStyle name="Input 5 47 2 3" xfId="38035"/>
    <cellStyle name="Input 5 47 3" xfId="16902"/>
    <cellStyle name="Input 5 47 3 2" xfId="40588"/>
    <cellStyle name="Input 5 47 4" xfId="30186"/>
    <cellStyle name="Input 5 47 5" xfId="31274"/>
    <cellStyle name="Input 5 48" xfId="1236"/>
    <cellStyle name="Input 5 48 2" xfId="14380"/>
    <cellStyle name="Input 5 48 2 2" xfId="26102"/>
    <cellStyle name="Input 5 48 2 2 2" xfId="47390"/>
    <cellStyle name="Input 5 48 2 3" xfId="38076"/>
    <cellStyle name="Input 5 48 3" xfId="16903"/>
    <cellStyle name="Input 5 48 3 2" xfId="40589"/>
    <cellStyle name="Input 5 48 4" xfId="30219"/>
    <cellStyle name="Input 5 48 5" xfId="31275"/>
    <cellStyle name="Input 5 49" xfId="8498"/>
    <cellStyle name="Input 5 49 2" xfId="20706"/>
    <cellStyle name="Input 5 49 2 2" xfId="41994"/>
    <cellStyle name="Input 5 49 3" xfId="32680"/>
    <cellStyle name="Input 5 5" xfId="1237"/>
    <cellStyle name="Input 5 5 2" xfId="11238"/>
    <cellStyle name="Input 5 5 2 2" xfId="23443"/>
    <cellStyle name="Input 5 5 2 2 2" xfId="44731"/>
    <cellStyle name="Input 5 5 2 3" xfId="35417"/>
    <cellStyle name="Input 5 5 3" xfId="15477"/>
    <cellStyle name="Input 5 5 3 2" xfId="27192"/>
    <cellStyle name="Input 5 5 3 2 2" xfId="48480"/>
    <cellStyle name="Input 5 5 3 3" xfId="39166"/>
    <cellStyle name="Input 5 5 4" xfId="16904"/>
    <cellStyle name="Input 5 5 4 2" xfId="40590"/>
    <cellStyle name="Input 5 5 5" xfId="27835"/>
    <cellStyle name="Input 5 5 6" xfId="31276"/>
    <cellStyle name="Input 5 50" xfId="14888"/>
    <cellStyle name="Input 5 50 2" xfId="26603"/>
    <cellStyle name="Input 5 50 2 2" xfId="47891"/>
    <cellStyle name="Input 5 50 3" xfId="38577"/>
    <cellStyle name="Input 5 51" xfId="14930"/>
    <cellStyle name="Input 5 51 2" xfId="26645"/>
    <cellStyle name="Input 5 51 2 2" xfId="47933"/>
    <cellStyle name="Input 5 51 3" xfId="38619"/>
    <cellStyle name="Input 5 52" xfId="16861"/>
    <cellStyle name="Input 5 52 2" xfId="40547"/>
    <cellStyle name="Input 5 53" xfId="27657"/>
    <cellStyle name="Input 5 54" xfId="31233"/>
    <cellStyle name="Input 5 6" xfId="1238"/>
    <cellStyle name="Input 5 6 2" xfId="8527"/>
    <cellStyle name="Input 5 6 2 2" xfId="20735"/>
    <cellStyle name="Input 5 6 2 2 2" xfId="42023"/>
    <cellStyle name="Input 5 6 2 3" xfId="32709"/>
    <cellStyle name="Input 5 6 3" xfId="15629"/>
    <cellStyle name="Input 5 6 3 2" xfId="27344"/>
    <cellStyle name="Input 5 6 3 2 2" xfId="48632"/>
    <cellStyle name="Input 5 6 3 3" xfId="39318"/>
    <cellStyle name="Input 5 6 4" xfId="16905"/>
    <cellStyle name="Input 5 6 4 2" xfId="40591"/>
    <cellStyle name="Input 5 6 5" xfId="27673"/>
    <cellStyle name="Input 5 6 6" xfId="31277"/>
    <cellStyle name="Input 5 7" xfId="1239"/>
    <cellStyle name="Input 5 7 2" xfId="11232"/>
    <cellStyle name="Input 5 7 2 2" xfId="23437"/>
    <cellStyle name="Input 5 7 2 2 2" xfId="44725"/>
    <cellStyle name="Input 5 7 2 3" xfId="35411"/>
    <cellStyle name="Input 5 7 3" xfId="15815"/>
    <cellStyle name="Input 5 7 3 2" xfId="27530"/>
    <cellStyle name="Input 5 7 3 2 2" xfId="48818"/>
    <cellStyle name="Input 5 7 3 3" xfId="39504"/>
    <cellStyle name="Input 5 7 4" xfId="16906"/>
    <cellStyle name="Input 5 7 4 2" xfId="40592"/>
    <cellStyle name="Input 5 7 5" xfId="27829"/>
    <cellStyle name="Input 5 7 6" xfId="31278"/>
    <cellStyle name="Input 5 8" xfId="1240"/>
    <cellStyle name="Input 5 8 2" xfId="8519"/>
    <cellStyle name="Input 5 8 2 2" xfId="20727"/>
    <cellStyle name="Input 5 8 2 2 2" xfId="42015"/>
    <cellStyle name="Input 5 8 2 3" xfId="32701"/>
    <cellStyle name="Input 5 8 3" xfId="15876"/>
    <cellStyle name="Input 5 8 3 2" xfId="27591"/>
    <cellStyle name="Input 5 8 3 2 2" xfId="48879"/>
    <cellStyle name="Input 5 8 3 3" xfId="39565"/>
    <cellStyle name="Input 5 8 4" xfId="16907"/>
    <cellStyle name="Input 5 8 4 2" xfId="40593"/>
    <cellStyle name="Input 5 8 5" xfId="27689"/>
    <cellStyle name="Input 5 8 6" xfId="31279"/>
    <cellStyle name="Input 5 9" xfId="1241"/>
    <cellStyle name="Input 5 9 2" xfId="11230"/>
    <cellStyle name="Input 5 9 2 2" xfId="23435"/>
    <cellStyle name="Input 5 9 2 2 2" xfId="44723"/>
    <cellStyle name="Input 5 9 2 3" xfId="35409"/>
    <cellStyle name="Input 5 9 3" xfId="16908"/>
    <cellStyle name="Input 5 9 3 2" xfId="40594"/>
    <cellStyle name="Input 5 9 4" xfId="27827"/>
    <cellStyle name="Input 5 9 5" xfId="31280"/>
    <cellStyle name="Input 6" xfId="1242"/>
    <cellStyle name="Input 6 2" xfId="9846"/>
    <cellStyle name="Input 6 2 2" xfId="22051"/>
    <cellStyle name="Input 6 2 2 2" xfId="43339"/>
    <cellStyle name="Input 6 2 3" xfId="34025"/>
    <cellStyle name="Input 6 3" xfId="10372"/>
    <cellStyle name="Input 6 3 2" xfId="22577"/>
    <cellStyle name="Input 6 3 2 2" xfId="43865"/>
    <cellStyle name="Input 6 3 3" xfId="34551"/>
    <cellStyle name="Input 6 4" xfId="9867"/>
    <cellStyle name="Input 6 4 2" xfId="22072"/>
    <cellStyle name="Input 6 4 2 2" xfId="43360"/>
    <cellStyle name="Input 6 4 3" xfId="34046"/>
    <cellStyle name="Input 6 5" xfId="8499"/>
    <cellStyle name="Input 6 5 2" xfId="20707"/>
    <cellStyle name="Input 6 5 2 2" xfId="41995"/>
    <cellStyle name="Input 6 5 3" xfId="32681"/>
    <cellStyle name="Input 6 6" xfId="14931"/>
    <cellStyle name="Input 6 6 2" xfId="26646"/>
    <cellStyle name="Input 6 6 2 2" xfId="47934"/>
    <cellStyle name="Input 6 6 3" xfId="38620"/>
    <cellStyle name="Input 6 7" xfId="16909"/>
    <cellStyle name="Input 6 7 2" xfId="40595"/>
    <cellStyle name="Input 6 8" xfId="27797"/>
    <cellStyle name="Input 6 9" xfId="31281"/>
    <cellStyle name="Input 7" xfId="1243"/>
    <cellStyle name="Input 7 2" xfId="9847"/>
    <cellStyle name="Input 7 2 2" xfId="22052"/>
    <cellStyle name="Input 7 2 2 2" xfId="43340"/>
    <cellStyle name="Input 7 2 3" xfId="34026"/>
    <cellStyle name="Input 7 3" xfId="9880"/>
    <cellStyle name="Input 7 3 2" xfId="22085"/>
    <cellStyle name="Input 7 3 2 2" xfId="43373"/>
    <cellStyle name="Input 7 3 3" xfId="34059"/>
    <cellStyle name="Input 7 4" xfId="10369"/>
    <cellStyle name="Input 7 4 2" xfId="22574"/>
    <cellStyle name="Input 7 4 2 2" xfId="43862"/>
    <cellStyle name="Input 7 4 3" xfId="34548"/>
    <cellStyle name="Input 7 5" xfId="8500"/>
    <cellStyle name="Input 7 5 2" xfId="20708"/>
    <cellStyle name="Input 7 5 2 2" xfId="41996"/>
    <cellStyle name="Input 7 5 3" xfId="32682"/>
    <cellStyle name="Input 7 6" xfId="14932"/>
    <cellStyle name="Input 7 6 2" xfId="26647"/>
    <cellStyle name="Input 7 6 2 2" xfId="47935"/>
    <cellStyle name="Input 7 6 3" xfId="38621"/>
    <cellStyle name="Input 7 7" xfId="16910"/>
    <cellStyle name="Input 7 7 2" xfId="40596"/>
    <cellStyle name="Input 7 8" xfId="27802"/>
    <cellStyle name="Input 7 9" xfId="31282"/>
    <cellStyle name="Input 8" xfId="1244"/>
    <cellStyle name="Input 8 2" xfId="9848"/>
    <cellStyle name="Input 8 2 2" xfId="22053"/>
    <cellStyle name="Input 8 2 2 2" xfId="43341"/>
    <cellStyle name="Input 8 2 3" xfId="34027"/>
    <cellStyle name="Input 8 3" xfId="10371"/>
    <cellStyle name="Input 8 3 2" xfId="22576"/>
    <cellStyle name="Input 8 3 2 2" xfId="43864"/>
    <cellStyle name="Input 8 3 3" xfId="34550"/>
    <cellStyle name="Input 8 4" xfId="9868"/>
    <cellStyle name="Input 8 4 2" xfId="22073"/>
    <cellStyle name="Input 8 4 2 2" xfId="43361"/>
    <cellStyle name="Input 8 4 3" xfId="34047"/>
    <cellStyle name="Input 8 5" xfId="8501"/>
    <cellStyle name="Input 8 5 2" xfId="20709"/>
    <cellStyle name="Input 8 5 2 2" xfId="41997"/>
    <cellStyle name="Input 8 5 3" xfId="32683"/>
    <cellStyle name="Input 8 6" xfId="14933"/>
    <cellStyle name="Input 8 6 2" xfId="26648"/>
    <cellStyle name="Input 8 6 2 2" xfId="47936"/>
    <cellStyle name="Input 8 6 3" xfId="38622"/>
    <cellStyle name="Input 8 7" xfId="16911"/>
    <cellStyle name="Input 8 7 2" xfId="40597"/>
    <cellStyle name="Input 8 8" xfId="27807"/>
    <cellStyle name="Input 8 9" xfId="31283"/>
    <cellStyle name="Linked Cell 2" xfId="1245"/>
    <cellStyle name="Linked Cell 3" xfId="1246"/>
    <cellStyle name="Linked Cell 4" xfId="1247"/>
    <cellStyle name="Linked Cell 5" xfId="1248"/>
    <cellStyle name="Linked Cell 6" xfId="1249"/>
    <cellStyle name="Linked Cell 7" xfId="1250"/>
    <cellStyle name="Linked Cell 8" xfId="1251"/>
    <cellStyle name="Neutral 2" xfId="1252"/>
    <cellStyle name="Neutral 3" xfId="1253"/>
    <cellStyle name="Neutral 4" xfId="1254"/>
    <cellStyle name="Neutral 5" xfId="1255"/>
    <cellStyle name="Neutral 6" xfId="1256"/>
    <cellStyle name="Neutral 7" xfId="1257"/>
    <cellStyle name="Neutral 8" xfId="1258"/>
    <cellStyle name="Normal" xfId="0" builtinId="0"/>
    <cellStyle name="Normal 10" xfId="1259"/>
    <cellStyle name="Normal 10 10" xfId="1260"/>
    <cellStyle name="Normal 10 11" xfId="1261"/>
    <cellStyle name="Normal 10 11 2" xfId="1262"/>
    <cellStyle name="Normal 10 12" xfId="1263"/>
    <cellStyle name="Normal 10 12 2" xfId="1264"/>
    <cellStyle name="Normal 10 13" xfId="1265"/>
    <cellStyle name="Normal 10 13 2" xfId="1266"/>
    <cellStyle name="Normal 10 14" xfId="1267"/>
    <cellStyle name="Normal 10 14 2" xfId="1268"/>
    <cellStyle name="Normal 10 15" xfId="1269"/>
    <cellStyle name="Normal 10 15 2" xfId="1270"/>
    <cellStyle name="Normal 10 16" xfId="1271"/>
    <cellStyle name="Normal 10 17" xfId="1272"/>
    <cellStyle name="Normal 10 18" xfId="1273"/>
    <cellStyle name="Normal 10 18 2" xfId="1274"/>
    <cellStyle name="Normal 10 19" xfId="1275"/>
    <cellStyle name="Normal 10 2" xfId="1276"/>
    <cellStyle name="Normal 10 20" xfId="1277"/>
    <cellStyle name="Normal 10 21" xfId="1278"/>
    <cellStyle name="Normal 10 21 2" xfId="1279"/>
    <cellStyle name="Normal 10 22" xfId="1280"/>
    <cellStyle name="Normal 10 22 2" xfId="1281"/>
    <cellStyle name="Normal 10 23" xfId="1282"/>
    <cellStyle name="Normal 10 24" xfId="1283"/>
    <cellStyle name="Normal 10 25" xfId="1284"/>
    <cellStyle name="Normal 10 26" xfId="1285"/>
    <cellStyle name="Normal 10 26 2" xfId="1286"/>
    <cellStyle name="Normal 10 27" xfId="1287"/>
    <cellStyle name="Normal 10 28" xfId="1288"/>
    <cellStyle name="Normal 10 28 2" xfId="1289"/>
    <cellStyle name="Normal 10 29" xfId="1290"/>
    <cellStyle name="Normal 10 3" xfId="1291"/>
    <cellStyle name="Normal 10 3 2" xfId="1292"/>
    <cellStyle name="Normal 10 30" xfId="1293"/>
    <cellStyle name="Normal 10 31" xfId="1294"/>
    <cellStyle name="Normal 10 32" xfId="1295"/>
    <cellStyle name="Normal 10 33" xfId="1296"/>
    <cellStyle name="Normal 10 34" xfId="1297"/>
    <cellStyle name="Normal 10 35" xfId="1298"/>
    <cellStyle name="Normal 10 36" xfId="1299"/>
    <cellStyle name="Normal 10 37" xfId="1300"/>
    <cellStyle name="Normal 10 38" xfId="1301"/>
    <cellStyle name="Normal 10 39" xfId="1302"/>
    <cellStyle name="Normal 10 4" xfId="1303"/>
    <cellStyle name="Normal 10 4 2" xfId="1304"/>
    <cellStyle name="Normal 10 40" xfId="1305"/>
    <cellStyle name="Normal 10 41" xfId="1306"/>
    <cellStyle name="Normal 10 42" xfId="1307"/>
    <cellStyle name="Normal 10 43" xfId="1308"/>
    <cellStyle name="Normal 10 44" xfId="1309"/>
    <cellStyle name="Normal 10 45" xfId="1310"/>
    <cellStyle name="Normal 10 46" xfId="1311"/>
    <cellStyle name="Normal 10 47" xfId="1312"/>
    <cellStyle name="Normal 10 48" xfId="1313"/>
    <cellStyle name="Normal 10 49" xfId="1314"/>
    <cellStyle name="Normal 10 5" xfId="1315"/>
    <cellStyle name="Normal 10 5 2" xfId="1316"/>
    <cellStyle name="Normal 10 50" xfId="1317"/>
    <cellStyle name="Normal 10 6" xfId="1318"/>
    <cellStyle name="Normal 10 7" xfId="1319"/>
    <cellStyle name="Normal 10 7 2" xfId="1320"/>
    <cellStyle name="Normal 10 8" xfId="1321"/>
    <cellStyle name="Normal 10 8 2" xfId="1322"/>
    <cellStyle name="Normal 10 9" xfId="1323"/>
    <cellStyle name="Normal 100" xfId="48892"/>
    <cellStyle name="Normal 100 2" xfId="49937"/>
    <cellStyle name="Normal 101" xfId="49912"/>
    <cellStyle name="Normal 102" xfId="49913"/>
    <cellStyle name="Normal 103" xfId="48898"/>
    <cellStyle name="Normal 104" xfId="49936"/>
    <cellStyle name="Normal 11" xfId="1324"/>
    <cellStyle name="Normal 11 10" xfId="1325"/>
    <cellStyle name="Normal 11 11" xfId="1326"/>
    <cellStyle name="Normal 11 12" xfId="1327"/>
    <cellStyle name="Normal 11 13" xfId="1328"/>
    <cellStyle name="Normal 11 14" xfId="1329"/>
    <cellStyle name="Normal 11 15" xfId="1330"/>
    <cellStyle name="Normal 11 16" xfId="1331"/>
    <cellStyle name="Normal 11 17" xfId="1332"/>
    <cellStyle name="Normal 11 18" xfId="1333"/>
    <cellStyle name="Normal 11 19" xfId="1334"/>
    <cellStyle name="Normal 11 2" xfId="1335"/>
    <cellStyle name="Normal 11 20" xfId="1336"/>
    <cellStyle name="Normal 11 21" xfId="1337"/>
    <cellStyle name="Normal 11 22" xfId="1338"/>
    <cellStyle name="Normal 11 23" xfId="1339"/>
    <cellStyle name="Normal 11 24" xfId="1340"/>
    <cellStyle name="Normal 11 25" xfId="1341"/>
    <cellStyle name="Normal 11 26" xfId="1342"/>
    <cellStyle name="Normal 11 27" xfId="1343"/>
    <cellStyle name="Normal 11 28" xfId="1344"/>
    <cellStyle name="Normal 11 29" xfId="1345"/>
    <cellStyle name="Normal 11 3" xfId="1346"/>
    <cellStyle name="Normal 11 30" xfId="1347"/>
    <cellStyle name="Normal 11 31" xfId="1348"/>
    <cellStyle name="Normal 11 32" xfId="1349"/>
    <cellStyle name="Normal 11 33" xfId="1350"/>
    <cellStyle name="Normal 11 34" xfId="1351"/>
    <cellStyle name="Normal 11 35" xfId="1352"/>
    <cellStyle name="Normal 11 36" xfId="1353"/>
    <cellStyle name="Normal 11 37" xfId="1354"/>
    <cellStyle name="Normal 11 38" xfId="1355"/>
    <cellStyle name="Normal 11 39" xfId="1356"/>
    <cellStyle name="Normal 11 4" xfId="1357"/>
    <cellStyle name="Normal 11 40" xfId="1358"/>
    <cellStyle name="Normal 11 41" xfId="1359"/>
    <cellStyle name="Normal 11 42" xfId="1360"/>
    <cellStyle name="Normal 11 43" xfId="1361"/>
    <cellStyle name="Normal 11 44" xfId="1362"/>
    <cellStyle name="Normal 11 45" xfId="1363"/>
    <cellStyle name="Normal 11 46" xfId="1364"/>
    <cellStyle name="Normal 11 47" xfId="1365"/>
    <cellStyle name="Normal 11 48" xfId="1366"/>
    <cellStyle name="Normal 11 49" xfId="1367"/>
    <cellStyle name="Normal 11 5" xfId="1368"/>
    <cellStyle name="Normal 11 50" xfId="1369"/>
    <cellStyle name="Normal 11 6" xfId="1370"/>
    <cellStyle name="Normal 11 7" xfId="1371"/>
    <cellStyle name="Normal 11 8" xfId="1372"/>
    <cellStyle name="Normal 11 9" xfId="1373"/>
    <cellStyle name="Normal 12" xfId="1374"/>
    <cellStyle name="Normal 12 10" xfId="1375"/>
    <cellStyle name="Normal 12 11" xfId="1376"/>
    <cellStyle name="Normal 12 12" xfId="1377"/>
    <cellStyle name="Normal 12 13" xfId="1378"/>
    <cellStyle name="Normal 12 14" xfId="1379"/>
    <cellStyle name="Normal 12 15" xfId="1380"/>
    <cellStyle name="Normal 12 16" xfId="1381"/>
    <cellStyle name="Normal 12 17" xfId="1382"/>
    <cellStyle name="Normal 12 18" xfId="1383"/>
    <cellStyle name="Normal 12 19" xfId="1384"/>
    <cellStyle name="Normal 12 2" xfId="1385"/>
    <cellStyle name="Normal 12 20" xfId="1386"/>
    <cellStyle name="Normal 12 21" xfId="1387"/>
    <cellStyle name="Normal 12 22" xfId="1388"/>
    <cellStyle name="Normal 12 23" xfId="1389"/>
    <cellStyle name="Normal 12 24" xfId="1390"/>
    <cellStyle name="Normal 12 25" xfId="1391"/>
    <cellStyle name="Normal 12 26" xfId="1392"/>
    <cellStyle name="Normal 12 27" xfId="1393"/>
    <cellStyle name="Normal 12 28" xfId="1394"/>
    <cellStyle name="Normal 12 29" xfId="1395"/>
    <cellStyle name="Normal 12 3" xfId="1396"/>
    <cellStyle name="Normal 12 30" xfId="1397"/>
    <cellStyle name="Normal 12 31" xfId="1398"/>
    <cellStyle name="Normal 12 32" xfId="1399"/>
    <cellStyle name="Normal 12 33" xfId="1400"/>
    <cellStyle name="Normal 12 34" xfId="1401"/>
    <cellStyle name="Normal 12 35" xfId="1402"/>
    <cellStyle name="Normal 12 36" xfId="1403"/>
    <cellStyle name="Normal 12 37" xfId="1404"/>
    <cellStyle name="Normal 12 38" xfId="1405"/>
    <cellStyle name="Normal 12 39" xfId="1406"/>
    <cellStyle name="Normal 12 4" xfId="1407"/>
    <cellStyle name="Normal 12 40" xfId="1408"/>
    <cellStyle name="Normal 12 41" xfId="1409"/>
    <cellStyle name="Normal 12 42" xfId="1410"/>
    <cellStyle name="Normal 12 43" xfId="1411"/>
    <cellStyle name="Normal 12 44" xfId="1412"/>
    <cellStyle name="Normal 12 45" xfId="1413"/>
    <cellStyle name="Normal 12 46" xfId="1414"/>
    <cellStyle name="Normal 12 47" xfId="1415"/>
    <cellStyle name="Normal 12 48" xfId="1416"/>
    <cellStyle name="Normal 12 5" xfId="1417"/>
    <cellStyle name="Normal 12 6" xfId="1418"/>
    <cellStyle name="Normal 12 7" xfId="1419"/>
    <cellStyle name="Normal 12 8" xfId="1420"/>
    <cellStyle name="Normal 12 9" xfId="1421"/>
    <cellStyle name="Normal 13" xfId="1422"/>
    <cellStyle name="Normal 13 10" xfId="1423"/>
    <cellStyle name="Normal 13 11" xfId="1424"/>
    <cellStyle name="Normal 13 12" xfId="1425"/>
    <cellStyle name="Normal 13 13" xfId="1426"/>
    <cellStyle name="Normal 13 14" xfId="1427"/>
    <cellStyle name="Normal 13 15" xfId="1428"/>
    <cellStyle name="Normal 13 16" xfId="1429"/>
    <cellStyle name="Normal 13 17" xfId="1430"/>
    <cellStyle name="Normal 13 18" xfId="1431"/>
    <cellStyle name="Normal 13 19" xfId="1432"/>
    <cellStyle name="Normal 13 2" xfId="1433"/>
    <cellStyle name="Normal 13 20" xfId="1434"/>
    <cellStyle name="Normal 13 21" xfId="1435"/>
    <cellStyle name="Normal 13 22" xfId="1436"/>
    <cellStyle name="Normal 13 23" xfId="1437"/>
    <cellStyle name="Normal 13 24" xfId="1438"/>
    <cellStyle name="Normal 13 25" xfId="1439"/>
    <cellStyle name="Normal 13 26" xfId="1440"/>
    <cellStyle name="Normal 13 27" xfId="1441"/>
    <cellStyle name="Normal 13 28" xfId="1442"/>
    <cellStyle name="Normal 13 29" xfId="1443"/>
    <cellStyle name="Normal 13 3" xfId="1444"/>
    <cellStyle name="Normal 13 30" xfId="1445"/>
    <cellStyle name="Normal 13 31" xfId="1446"/>
    <cellStyle name="Normal 13 32" xfId="1447"/>
    <cellStyle name="Normal 13 33" xfId="1448"/>
    <cellStyle name="Normal 13 34" xfId="1449"/>
    <cellStyle name="Normal 13 35" xfId="1450"/>
    <cellStyle name="Normal 13 36" xfId="1451"/>
    <cellStyle name="Normal 13 37" xfId="1452"/>
    <cellStyle name="Normal 13 38" xfId="1453"/>
    <cellStyle name="Normal 13 39" xfId="1454"/>
    <cellStyle name="Normal 13 4" xfId="1455"/>
    <cellStyle name="Normal 13 40" xfId="1456"/>
    <cellStyle name="Normal 13 41" xfId="1457"/>
    <cellStyle name="Normal 13 42" xfId="1458"/>
    <cellStyle name="Normal 13 43" xfId="1459"/>
    <cellStyle name="Normal 13 44" xfId="1460"/>
    <cellStyle name="Normal 13 45" xfId="1461"/>
    <cellStyle name="Normal 13 46" xfId="1462"/>
    <cellStyle name="Normal 13 47" xfId="1463"/>
    <cellStyle name="Normal 13 48" xfId="1464"/>
    <cellStyle name="Normal 13 5" xfId="1465"/>
    <cellStyle name="Normal 13 6" xfId="1466"/>
    <cellStyle name="Normal 13 7" xfId="1467"/>
    <cellStyle name="Normal 13 8" xfId="1468"/>
    <cellStyle name="Normal 13 9" xfId="1469"/>
    <cellStyle name="Normal 14" xfId="1470"/>
    <cellStyle name="Normal 14 10" xfId="1471"/>
    <cellStyle name="Normal 14 11" xfId="1472"/>
    <cellStyle name="Normal 14 12" xfId="1473"/>
    <cellStyle name="Normal 14 13" xfId="1474"/>
    <cellStyle name="Normal 14 14" xfId="1475"/>
    <cellStyle name="Normal 14 15" xfId="1476"/>
    <cellStyle name="Normal 14 16" xfId="1477"/>
    <cellStyle name="Normal 14 17" xfId="1478"/>
    <cellStyle name="Normal 14 18" xfId="1479"/>
    <cellStyle name="Normal 14 19" xfId="1480"/>
    <cellStyle name="Normal 14 2" xfId="1481"/>
    <cellStyle name="Normal 14 20" xfId="1482"/>
    <cellStyle name="Normal 14 21" xfId="1483"/>
    <cellStyle name="Normal 14 22" xfId="1484"/>
    <cellStyle name="Normal 14 23" xfId="1485"/>
    <cellStyle name="Normal 14 24" xfId="1486"/>
    <cellStyle name="Normal 14 25" xfId="1487"/>
    <cellStyle name="Normal 14 26" xfId="1488"/>
    <cellStyle name="Normal 14 27" xfId="1489"/>
    <cellStyle name="Normal 14 28" xfId="1490"/>
    <cellStyle name="Normal 14 29" xfId="1491"/>
    <cellStyle name="Normal 14 3" xfId="1492"/>
    <cellStyle name="Normal 14 30" xfId="1493"/>
    <cellStyle name="Normal 14 31" xfId="1494"/>
    <cellStyle name="Normal 14 32" xfId="1495"/>
    <cellStyle name="Normal 14 33" xfId="1496"/>
    <cellStyle name="Normal 14 34" xfId="1497"/>
    <cellStyle name="Normal 14 35" xfId="1498"/>
    <cellStyle name="Normal 14 36" xfId="1499"/>
    <cellStyle name="Normal 14 37" xfId="1500"/>
    <cellStyle name="Normal 14 38" xfId="1501"/>
    <cellStyle name="Normal 14 39" xfId="1502"/>
    <cellStyle name="Normal 14 4" xfId="1503"/>
    <cellStyle name="Normal 14 40" xfId="1504"/>
    <cellStyle name="Normal 14 41" xfId="1505"/>
    <cellStyle name="Normal 14 42" xfId="1506"/>
    <cellStyle name="Normal 14 43" xfId="1507"/>
    <cellStyle name="Normal 14 44" xfId="1508"/>
    <cellStyle name="Normal 14 45" xfId="1509"/>
    <cellStyle name="Normal 14 46" xfId="1510"/>
    <cellStyle name="Normal 14 47" xfId="1511"/>
    <cellStyle name="Normal 14 48" xfId="1512"/>
    <cellStyle name="Normal 14 5" xfId="1513"/>
    <cellStyle name="Normal 14 6" xfId="1514"/>
    <cellStyle name="Normal 14 7" xfId="1515"/>
    <cellStyle name="Normal 14 8" xfId="1516"/>
    <cellStyle name="Normal 14 9" xfId="1517"/>
    <cellStyle name="Normal 15" xfId="1518"/>
    <cellStyle name="Normal 15 10" xfId="1519"/>
    <cellStyle name="Normal 15 11" xfId="1520"/>
    <cellStyle name="Normal 15 12" xfId="1521"/>
    <cellStyle name="Normal 15 13" xfId="1522"/>
    <cellStyle name="Normal 15 14" xfId="1523"/>
    <cellStyle name="Normal 15 15" xfId="1524"/>
    <cellStyle name="Normal 15 16" xfId="1525"/>
    <cellStyle name="Normal 15 17" xfId="1526"/>
    <cellStyle name="Normal 15 18" xfId="1527"/>
    <cellStyle name="Normal 15 19" xfId="1528"/>
    <cellStyle name="Normal 15 2" xfId="1529"/>
    <cellStyle name="Normal 15 20" xfId="1530"/>
    <cellStyle name="Normal 15 21" xfId="1531"/>
    <cellStyle name="Normal 15 22" xfId="1532"/>
    <cellStyle name="Normal 15 23" xfId="1533"/>
    <cellStyle name="Normal 15 24" xfId="1534"/>
    <cellStyle name="Normal 15 25" xfId="1535"/>
    <cellStyle name="Normal 15 26" xfId="1536"/>
    <cellStyle name="Normal 15 27" xfId="1537"/>
    <cellStyle name="Normal 15 28" xfId="1538"/>
    <cellStyle name="Normal 15 29" xfId="1539"/>
    <cellStyle name="Normal 15 3" xfId="1540"/>
    <cellStyle name="Normal 15 30" xfId="1541"/>
    <cellStyle name="Normal 15 31" xfId="1542"/>
    <cellStyle name="Normal 15 32" xfId="1543"/>
    <cellStyle name="Normal 15 33" xfId="1544"/>
    <cellStyle name="Normal 15 34" xfId="1545"/>
    <cellStyle name="Normal 15 35" xfId="1546"/>
    <cellStyle name="Normal 15 36" xfId="1547"/>
    <cellStyle name="Normal 15 37" xfId="1548"/>
    <cellStyle name="Normal 15 38" xfId="1549"/>
    <cellStyle name="Normal 15 39" xfId="1550"/>
    <cellStyle name="Normal 15 4" xfId="1551"/>
    <cellStyle name="Normal 15 40" xfId="1552"/>
    <cellStyle name="Normal 15 41" xfId="1553"/>
    <cellStyle name="Normal 15 42" xfId="1554"/>
    <cellStyle name="Normal 15 43" xfId="1555"/>
    <cellStyle name="Normal 15 44" xfId="1556"/>
    <cellStyle name="Normal 15 45" xfId="1557"/>
    <cellStyle name="Normal 15 46" xfId="1558"/>
    <cellStyle name="Normal 15 47" xfId="1559"/>
    <cellStyle name="Normal 15 48" xfId="1560"/>
    <cellStyle name="Normal 15 5" xfId="1561"/>
    <cellStyle name="Normal 15 6" xfId="1562"/>
    <cellStyle name="Normal 15 7" xfId="1563"/>
    <cellStyle name="Normal 15 8" xfId="1564"/>
    <cellStyle name="Normal 15 9" xfId="1565"/>
    <cellStyle name="Normal 16" xfId="1566"/>
    <cellStyle name="Normal 16 10" xfId="1567"/>
    <cellStyle name="Normal 16 11" xfId="1568"/>
    <cellStyle name="Normal 16 12" xfId="1569"/>
    <cellStyle name="Normal 16 13" xfId="1570"/>
    <cellStyle name="Normal 16 14" xfId="1571"/>
    <cellStyle name="Normal 16 15" xfId="1572"/>
    <cellStyle name="Normal 16 16" xfId="1573"/>
    <cellStyle name="Normal 16 17" xfId="1574"/>
    <cellStyle name="Normal 16 18" xfId="1575"/>
    <cellStyle name="Normal 16 19" xfId="1576"/>
    <cellStyle name="Normal 16 2" xfId="1577"/>
    <cellStyle name="Normal 16 20" xfId="1578"/>
    <cellStyle name="Normal 16 21" xfId="1579"/>
    <cellStyle name="Normal 16 22" xfId="1580"/>
    <cellStyle name="Normal 16 23" xfId="1581"/>
    <cellStyle name="Normal 16 24" xfId="1582"/>
    <cellStyle name="Normal 16 25" xfId="1583"/>
    <cellStyle name="Normal 16 26" xfId="1584"/>
    <cellStyle name="Normal 16 27" xfId="1585"/>
    <cellStyle name="Normal 16 28" xfId="1586"/>
    <cellStyle name="Normal 16 29" xfId="1587"/>
    <cellStyle name="Normal 16 3" xfId="1588"/>
    <cellStyle name="Normal 16 30" xfId="1589"/>
    <cellStyle name="Normal 16 31" xfId="1590"/>
    <cellStyle name="Normal 16 32" xfId="1591"/>
    <cellStyle name="Normal 16 33" xfId="1592"/>
    <cellStyle name="Normal 16 34" xfId="1593"/>
    <cellStyle name="Normal 16 35" xfId="1594"/>
    <cellStyle name="Normal 16 36" xfId="1595"/>
    <cellStyle name="Normal 16 37" xfId="1596"/>
    <cellStyle name="Normal 16 38" xfId="1597"/>
    <cellStyle name="Normal 16 39" xfId="1598"/>
    <cellStyle name="Normal 16 4" xfId="1599"/>
    <cellStyle name="Normal 16 40" xfId="1600"/>
    <cellStyle name="Normal 16 41" xfId="1601"/>
    <cellStyle name="Normal 16 42" xfId="1602"/>
    <cellStyle name="Normal 16 43" xfId="1603"/>
    <cellStyle name="Normal 16 44" xfId="1604"/>
    <cellStyle name="Normal 16 45" xfId="1605"/>
    <cellStyle name="Normal 16 46" xfId="1606"/>
    <cellStyle name="Normal 16 47" xfId="1607"/>
    <cellStyle name="Normal 16 48" xfId="1608"/>
    <cellStyle name="Normal 16 5" xfId="1609"/>
    <cellStyle name="Normal 16 6" xfId="1610"/>
    <cellStyle name="Normal 16 7" xfId="1611"/>
    <cellStyle name="Normal 16 8" xfId="1612"/>
    <cellStyle name="Normal 16 9" xfId="1613"/>
    <cellStyle name="Normal 17" xfId="1614"/>
    <cellStyle name="Normal 17 10" xfId="1615"/>
    <cellStyle name="Normal 17 11" xfId="1616"/>
    <cellStyle name="Normal 17 12" xfId="1617"/>
    <cellStyle name="Normal 17 13" xfId="1618"/>
    <cellStyle name="Normal 17 14" xfId="1619"/>
    <cellStyle name="Normal 17 15" xfId="1620"/>
    <cellStyle name="Normal 17 16" xfId="1621"/>
    <cellStyle name="Normal 17 17" xfId="1622"/>
    <cellStyle name="Normal 17 18" xfId="1623"/>
    <cellStyle name="Normal 17 19" xfId="1624"/>
    <cellStyle name="Normal 17 2" xfId="1625"/>
    <cellStyle name="Normal 17 20" xfId="1626"/>
    <cellStyle name="Normal 17 21" xfId="1627"/>
    <cellStyle name="Normal 17 22" xfId="1628"/>
    <cellStyle name="Normal 17 23" xfId="1629"/>
    <cellStyle name="Normal 17 24" xfId="1630"/>
    <cellStyle name="Normal 17 25" xfId="1631"/>
    <cellStyle name="Normal 17 26" xfId="1632"/>
    <cellStyle name="Normal 17 27" xfId="1633"/>
    <cellStyle name="Normal 17 28" xfId="1634"/>
    <cellStyle name="Normal 17 29" xfId="1635"/>
    <cellStyle name="Normal 17 3" xfId="1636"/>
    <cellStyle name="Normal 17 30" xfId="1637"/>
    <cellStyle name="Normal 17 31" xfId="1638"/>
    <cellStyle name="Normal 17 32" xfId="1639"/>
    <cellStyle name="Normal 17 33" xfId="1640"/>
    <cellStyle name="Normal 17 34" xfId="1641"/>
    <cellStyle name="Normal 17 35" xfId="1642"/>
    <cellStyle name="Normal 17 36" xfId="1643"/>
    <cellStyle name="Normal 17 37" xfId="1644"/>
    <cellStyle name="Normal 17 38" xfId="1645"/>
    <cellStyle name="Normal 17 39" xfId="1646"/>
    <cellStyle name="Normal 17 4" xfId="1647"/>
    <cellStyle name="Normal 17 40" xfId="1648"/>
    <cellStyle name="Normal 17 41" xfId="1649"/>
    <cellStyle name="Normal 17 42" xfId="1650"/>
    <cellStyle name="Normal 17 43" xfId="1651"/>
    <cellStyle name="Normal 17 44" xfId="1652"/>
    <cellStyle name="Normal 17 45" xfId="1653"/>
    <cellStyle name="Normal 17 46" xfId="1654"/>
    <cellStyle name="Normal 17 47" xfId="1655"/>
    <cellStyle name="Normal 17 48" xfId="1656"/>
    <cellStyle name="Normal 17 5" xfId="1657"/>
    <cellStyle name="Normal 17 6" xfId="1658"/>
    <cellStyle name="Normal 17 7" xfId="1659"/>
    <cellStyle name="Normal 17 8" xfId="1660"/>
    <cellStyle name="Normal 17 9" xfId="1661"/>
    <cellStyle name="Normal 18" xfId="1662"/>
    <cellStyle name="Normal 18 10" xfId="1663"/>
    <cellStyle name="Normal 18 11" xfId="1664"/>
    <cellStyle name="Normal 18 12" xfId="1665"/>
    <cellStyle name="Normal 18 13" xfId="1666"/>
    <cellStyle name="Normal 18 14" xfId="1667"/>
    <cellStyle name="Normal 18 15" xfId="1668"/>
    <cellStyle name="Normal 18 16" xfId="1669"/>
    <cellStyle name="Normal 18 17" xfId="1670"/>
    <cellStyle name="Normal 18 18" xfId="1671"/>
    <cellStyle name="Normal 18 19" xfId="1672"/>
    <cellStyle name="Normal 18 2" xfId="1673"/>
    <cellStyle name="Normal 18 20" xfId="1674"/>
    <cellStyle name="Normal 18 21" xfId="1675"/>
    <cellStyle name="Normal 18 22" xfId="1676"/>
    <cellStyle name="Normal 18 23" xfId="1677"/>
    <cellStyle name="Normal 18 24" xfId="1678"/>
    <cellStyle name="Normal 18 25" xfId="1679"/>
    <cellStyle name="Normal 18 26" xfId="1680"/>
    <cellStyle name="Normal 18 27" xfId="1681"/>
    <cellStyle name="Normal 18 28" xfId="1682"/>
    <cellStyle name="Normal 18 29" xfId="1683"/>
    <cellStyle name="Normal 18 3" xfId="1684"/>
    <cellStyle name="Normal 18 30" xfId="1685"/>
    <cellStyle name="Normal 18 31" xfId="1686"/>
    <cellStyle name="Normal 18 32" xfId="1687"/>
    <cellStyle name="Normal 18 33" xfId="1688"/>
    <cellStyle name="Normal 18 34" xfId="1689"/>
    <cellStyle name="Normal 18 35" xfId="1690"/>
    <cellStyle name="Normal 18 36" xfId="1691"/>
    <cellStyle name="Normal 18 37" xfId="1692"/>
    <cellStyle name="Normal 18 38" xfId="1693"/>
    <cellStyle name="Normal 18 39" xfId="1694"/>
    <cellStyle name="Normal 18 4" xfId="1695"/>
    <cellStyle name="Normal 18 40" xfId="1696"/>
    <cellStyle name="Normal 18 41" xfId="1697"/>
    <cellStyle name="Normal 18 42" xfId="1698"/>
    <cellStyle name="Normal 18 43" xfId="1699"/>
    <cellStyle name="Normal 18 44" xfId="1700"/>
    <cellStyle name="Normal 18 45" xfId="1701"/>
    <cellStyle name="Normal 18 46" xfId="1702"/>
    <cellStyle name="Normal 18 47" xfId="1703"/>
    <cellStyle name="Normal 18 48" xfId="1704"/>
    <cellStyle name="Normal 18 5" xfId="1705"/>
    <cellStyle name="Normal 18 6" xfId="1706"/>
    <cellStyle name="Normal 18 7" xfId="1707"/>
    <cellStyle name="Normal 18 8" xfId="1708"/>
    <cellStyle name="Normal 18 9" xfId="1709"/>
    <cellStyle name="Normal 19" xfId="1710"/>
    <cellStyle name="Normal 19 10" xfId="1711"/>
    <cellStyle name="Normal 19 11" xfId="1712"/>
    <cellStyle name="Normal 19 12" xfId="1713"/>
    <cellStyle name="Normal 19 13" xfId="1714"/>
    <cellStyle name="Normal 19 14" xfId="1715"/>
    <cellStyle name="Normal 19 15" xfId="1716"/>
    <cellStyle name="Normal 19 16" xfId="1717"/>
    <cellStyle name="Normal 19 17" xfId="1718"/>
    <cellStyle name="Normal 19 18" xfId="1719"/>
    <cellStyle name="Normal 19 19" xfId="1720"/>
    <cellStyle name="Normal 19 2" xfId="1721"/>
    <cellStyle name="Normal 19 20" xfId="1722"/>
    <cellStyle name="Normal 19 21" xfId="1723"/>
    <cellStyle name="Normal 19 22" xfId="1724"/>
    <cellStyle name="Normal 19 23" xfId="1725"/>
    <cellStyle name="Normal 19 24" xfId="1726"/>
    <cellStyle name="Normal 19 25" xfId="1727"/>
    <cellStyle name="Normal 19 26" xfId="1728"/>
    <cellStyle name="Normal 19 27" xfId="1729"/>
    <cellStyle name="Normal 19 28" xfId="1730"/>
    <cellStyle name="Normal 19 29" xfId="1731"/>
    <cellStyle name="Normal 19 3" xfId="1732"/>
    <cellStyle name="Normal 19 30" xfId="1733"/>
    <cellStyle name="Normal 19 31" xfId="1734"/>
    <cellStyle name="Normal 19 32" xfId="1735"/>
    <cellStyle name="Normal 19 33" xfId="1736"/>
    <cellStyle name="Normal 19 34" xfId="1737"/>
    <cellStyle name="Normal 19 35" xfId="1738"/>
    <cellStyle name="Normal 19 36" xfId="1739"/>
    <cellStyle name="Normal 19 37" xfId="1740"/>
    <cellStyle name="Normal 19 38" xfId="1741"/>
    <cellStyle name="Normal 19 39" xfId="1742"/>
    <cellStyle name="Normal 19 4" xfId="1743"/>
    <cellStyle name="Normal 19 40" xfId="1744"/>
    <cellStyle name="Normal 19 41" xfId="1745"/>
    <cellStyle name="Normal 19 42" xfId="1746"/>
    <cellStyle name="Normal 19 43" xfId="1747"/>
    <cellStyle name="Normal 19 44" xfId="1748"/>
    <cellStyle name="Normal 19 45" xfId="1749"/>
    <cellStyle name="Normal 19 46" xfId="1750"/>
    <cellStyle name="Normal 19 47" xfId="1751"/>
    <cellStyle name="Normal 19 48" xfId="1752"/>
    <cellStyle name="Normal 19 5" xfId="1753"/>
    <cellStyle name="Normal 19 6" xfId="1754"/>
    <cellStyle name="Normal 19 7" xfId="1755"/>
    <cellStyle name="Normal 19 8" xfId="1756"/>
    <cellStyle name="Normal 19 9" xfId="1757"/>
    <cellStyle name="Normal 2" xfId="1758"/>
    <cellStyle name="Normal 2 10" xfId="1759"/>
    <cellStyle name="Normal 2 10 10" xfId="1760"/>
    <cellStyle name="Normal 2 10 11" xfId="1761"/>
    <cellStyle name="Normal 2 10 12" xfId="1762"/>
    <cellStyle name="Normal 2 10 13" xfId="1763"/>
    <cellStyle name="Normal 2 10 14" xfId="1764"/>
    <cellStyle name="Normal 2 10 15" xfId="1765"/>
    <cellStyle name="Normal 2 10 16" xfId="1766"/>
    <cellStyle name="Normal 2 10 17" xfId="1767"/>
    <cellStyle name="Normal 2 10 18" xfId="1768"/>
    <cellStyle name="Normal 2 10 19" xfId="1769"/>
    <cellStyle name="Normal 2 10 2" xfId="1770"/>
    <cellStyle name="Normal 2 10 20" xfId="1771"/>
    <cellStyle name="Normal 2 10 21" xfId="1772"/>
    <cellStyle name="Normal 2 10 22" xfId="1773"/>
    <cellStyle name="Normal 2 10 23" xfId="1774"/>
    <cellStyle name="Normal 2 10 24" xfId="1775"/>
    <cellStyle name="Normal 2 10 25" xfId="1776"/>
    <cellStyle name="Normal 2 10 26" xfId="1777"/>
    <cellStyle name="Normal 2 10 27" xfId="1778"/>
    <cellStyle name="Normal 2 10 28" xfId="1779"/>
    <cellStyle name="Normal 2 10 29" xfId="1780"/>
    <cellStyle name="Normal 2 10 3" xfId="1781"/>
    <cellStyle name="Normal 2 10 30" xfId="1782"/>
    <cellStyle name="Normal 2 10 31" xfId="1783"/>
    <cellStyle name="Normal 2 10 32" xfId="1784"/>
    <cellStyle name="Normal 2 10 33" xfId="1785"/>
    <cellStyle name="Normal 2 10 34" xfId="1786"/>
    <cellStyle name="Normal 2 10 35" xfId="1787"/>
    <cellStyle name="Normal 2 10 36" xfId="1788"/>
    <cellStyle name="Normal 2 10 37" xfId="1789"/>
    <cellStyle name="Normal 2 10 38" xfId="1790"/>
    <cellStyle name="Normal 2 10 39" xfId="1791"/>
    <cellStyle name="Normal 2 10 4" xfId="1792"/>
    <cellStyle name="Normal 2 10 40" xfId="1793"/>
    <cellStyle name="Normal 2 10 41" xfId="1794"/>
    <cellStyle name="Normal 2 10 42" xfId="1795"/>
    <cellStyle name="Normal 2 10 43" xfId="1796"/>
    <cellStyle name="Normal 2 10 44" xfId="1797"/>
    <cellStyle name="Normal 2 10 45" xfId="1798"/>
    <cellStyle name="Normal 2 10 46" xfId="1799"/>
    <cellStyle name="Normal 2 10 47" xfId="1800"/>
    <cellStyle name="Normal 2 10 48" xfId="1801"/>
    <cellStyle name="Normal 2 10 5" xfId="1802"/>
    <cellStyle name="Normal 2 10 6" xfId="1803"/>
    <cellStyle name="Normal 2 10 7" xfId="1804"/>
    <cellStyle name="Normal 2 10 8" xfId="1805"/>
    <cellStyle name="Normal 2 10 9" xfId="1806"/>
    <cellStyle name="Normal 2 11" xfId="1807"/>
    <cellStyle name="Normal 2 11 10" xfId="1808"/>
    <cellStyle name="Normal 2 11 11" xfId="1809"/>
    <cellStyle name="Normal 2 11 12" xfId="1810"/>
    <cellStyle name="Normal 2 11 13" xfId="1811"/>
    <cellStyle name="Normal 2 11 14" xfId="1812"/>
    <cellStyle name="Normal 2 11 15" xfId="1813"/>
    <cellStyle name="Normal 2 11 16" xfId="1814"/>
    <cellStyle name="Normal 2 11 17" xfId="1815"/>
    <cellStyle name="Normal 2 11 18" xfId="1816"/>
    <cellStyle name="Normal 2 11 19" xfId="1817"/>
    <cellStyle name="Normal 2 11 2" xfId="1818"/>
    <cellStyle name="Normal 2 11 20" xfId="1819"/>
    <cellStyle name="Normal 2 11 21" xfId="1820"/>
    <cellStyle name="Normal 2 11 22" xfId="1821"/>
    <cellStyle name="Normal 2 11 23" xfId="1822"/>
    <cellStyle name="Normal 2 11 24" xfId="1823"/>
    <cellStyle name="Normal 2 11 25" xfId="1824"/>
    <cellStyle name="Normal 2 11 26" xfId="1825"/>
    <cellStyle name="Normal 2 11 27" xfId="1826"/>
    <cellStyle name="Normal 2 11 28" xfId="1827"/>
    <cellStyle name="Normal 2 11 29" xfId="1828"/>
    <cellStyle name="Normal 2 11 3" xfId="1829"/>
    <cellStyle name="Normal 2 11 30" xfId="1830"/>
    <cellStyle name="Normal 2 11 31" xfId="1831"/>
    <cellStyle name="Normal 2 11 32" xfId="1832"/>
    <cellStyle name="Normal 2 11 33" xfId="1833"/>
    <cellStyle name="Normal 2 11 34" xfId="1834"/>
    <cellStyle name="Normal 2 11 35" xfId="1835"/>
    <cellStyle name="Normal 2 11 36" xfId="1836"/>
    <cellStyle name="Normal 2 11 37" xfId="1837"/>
    <cellStyle name="Normal 2 11 38" xfId="1838"/>
    <cellStyle name="Normal 2 11 39" xfId="1839"/>
    <cellStyle name="Normal 2 11 4" xfId="1840"/>
    <cellStyle name="Normal 2 11 40" xfId="1841"/>
    <cellStyle name="Normal 2 11 41" xfId="1842"/>
    <cellStyle name="Normal 2 11 42" xfId="1843"/>
    <cellStyle name="Normal 2 11 43" xfId="1844"/>
    <cellStyle name="Normal 2 11 44" xfId="1845"/>
    <cellStyle name="Normal 2 11 45" xfId="1846"/>
    <cellStyle name="Normal 2 11 46" xfId="1847"/>
    <cellStyle name="Normal 2 11 47" xfId="1848"/>
    <cellStyle name="Normal 2 11 48" xfId="1849"/>
    <cellStyle name="Normal 2 11 5" xfId="1850"/>
    <cellStyle name="Normal 2 11 6" xfId="1851"/>
    <cellStyle name="Normal 2 11 7" xfId="1852"/>
    <cellStyle name="Normal 2 11 8" xfId="1853"/>
    <cellStyle name="Normal 2 11 9" xfId="1854"/>
    <cellStyle name="Normal 2 12" xfId="1855"/>
    <cellStyle name="Normal 2 12 10" xfId="1856"/>
    <cellStyle name="Normal 2 12 11" xfId="1857"/>
    <cellStyle name="Normal 2 12 12" xfId="1858"/>
    <cellStyle name="Normal 2 12 13" xfId="1859"/>
    <cellStyle name="Normal 2 12 14" xfId="1860"/>
    <cellStyle name="Normal 2 12 15" xfId="1861"/>
    <cellStyle name="Normal 2 12 16" xfId="1862"/>
    <cellStyle name="Normal 2 12 17" xfId="1863"/>
    <cellStyle name="Normal 2 12 18" xfId="1864"/>
    <cellStyle name="Normal 2 12 19" xfId="1865"/>
    <cellStyle name="Normal 2 12 2" xfId="1866"/>
    <cellStyle name="Normal 2 12 20" xfId="1867"/>
    <cellStyle name="Normal 2 12 21" xfId="1868"/>
    <cellStyle name="Normal 2 12 22" xfId="1869"/>
    <cellStyle name="Normal 2 12 23" xfId="1870"/>
    <cellStyle name="Normal 2 12 24" xfId="1871"/>
    <cellStyle name="Normal 2 12 25" xfId="1872"/>
    <cellStyle name="Normal 2 12 26" xfId="1873"/>
    <cellStyle name="Normal 2 12 27" xfId="1874"/>
    <cellStyle name="Normal 2 12 28" xfId="1875"/>
    <cellStyle name="Normal 2 12 29" xfId="1876"/>
    <cellStyle name="Normal 2 12 3" xfId="1877"/>
    <cellStyle name="Normal 2 12 30" xfId="1878"/>
    <cellStyle name="Normal 2 12 31" xfId="1879"/>
    <cellStyle name="Normal 2 12 32" xfId="1880"/>
    <cellStyle name="Normal 2 12 33" xfId="1881"/>
    <cellStyle name="Normal 2 12 34" xfId="1882"/>
    <cellStyle name="Normal 2 12 35" xfId="1883"/>
    <cellStyle name="Normal 2 12 36" xfId="1884"/>
    <cellStyle name="Normal 2 12 37" xfId="1885"/>
    <cellStyle name="Normal 2 12 38" xfId="1886"/>
    <cellStyle name="Normal 2 12 39" xfId="1887"/>
    <cellStyle name="Normal 2 12 4" xfId="1888"/>
    <cellStyle name="Normal 2 12 40" xfId="1889"/>
    <cellStyle name="Normal 2 12 41" xfId="1890"/>
    <cellStyle name="Normal 2 12 42" xfId="1891"/>
    <cellStyle name="Normal 2 12 43" xfId="1892"/>
    <cellStyle name="Normal 2 12 44" xfId="1893"/>
    <cellStyle name="Normal 2 12 45" xfId="1894"/>
    <cellStyle name="Normal 2 12 46" xfId="1895"/>
    <cellStyle name="Normal 2 12 47" xfId="1896"/>
    <cellStyle name="Normal 2 12 48" xfId="1897"/>
    <cellStyle name="Normal 2 12 5" xfId="1898"/>
    <cellStyle name="Normal 2 12 6" xfId="1899"/>
    <cellStyle name="Normal 2 12 7" xfId="1900"/>
    <cellStyle name="Normal 2 12 8" xfId="1901"/>
    <cellStyle name="Normal 2 12 9" xfId="1902"/>
    <cellStyle name="Normal 2 13" xfId="1903"/>
    <cellStyle name="Normal 2 13 10" xfId="1904"/>
    <cellStyle name="Normal 2 13 11" xfId="1905"/>
    <cellStyle name="Normal 2 13 12" xfId="1906"/>
    <cellStyle name="Normal 2 13 13" xfId="1907"/>
    <cellStyle name="Normal 2 13 14" xfId="1908"/>
    <cellStyle name="Normal 2 13 15" xfId="1909"/>
    <cellStyle name="Normal 2 13 16" xfId="1910"/>
    <cellStyle name="Normal 2 13 17" xfId="1911"/>
    <cellStyle name="Normal 2 13 18" xfId="1912"/>
    <cellStyle name="Normal 2 13 19" xfId="1913"/>
    <cellStyle name="Normal 2 13 2" xfId="1914"/>
    <cellStyle name="Normal 2 13 20" xfId="1915"/>
    <cellStyle name="Normal 2 13 21" xfId="1916"/>
    <cellStyle name="Normal 2 13 22" xfId="1917"/>
    <cellStyle name="Normal 2 13 23" xfId="1918"/>
    <cellStyle name="Normal 2 13 24" xfId="1919"/>
    <cellStyle name="Normal 2 13 25" xfId="1920"/>
    <cellStyle name="Normal 2 13 26" xfId="1921"/>
    <cellStyle name="Normal 2 13 27" xfId="1922"/>
    <cellStyle name="Normal 2 13 28" xfId="1923"/>
    <cellStyle name="Normal 2 13 29" xfId="1924"/>
    <cellStyle name="Normal 2 13 3" xfId="1925"/>
    <cellStyle name="Normal 2 13 30" xfId="1926"/>
    <cellStyle name="Normal 2 13 31" xfId="1927"/>
    <cellStyle name="Normal 2 13 32" xfId="1928"/>
    <cellStyle name="Normal 2 13 33" xfId="1929"/>
    <cellStyle name="Normal 2 13 34" xfId="1930"/>
    <cellStyle name="Normal 2 13 35" xfId="1931"/>
    <cellStyle name="Normal 2 13 36" xfId="1932"/>
    <cellStyle name="Normal 2 13 37" xfId="1933"/>
    <cellStyle name="Normal 2 13 38" xfId="1934"/>
    <cellStyle name="Normal 2 13 39" xfId="1935"/>
    <cellStyle name="Normal 2 13 4" xfId="1936"/>
    <cellStyle name="Normal 2 13 40" xfId="1937"/>
    <cellStyle name="Normal 2 13 41" xfId="1938"/>
    <cellStyle name="Normal 2 13 42" xfId="1939"/>
    <cellStyle name="Normal 2 13 43" xfId="1940"/>
    <cellStyle name="Normal 2 13 44" xfId="1941"/>
    <cellStyle name="Normal 2 13 45" xfId="1942"/>
    <cellStyle name="Normal 2 13 46" xfId="1943"/>
    <cellStyle name="Normal 2 13 47" xfId="1944"/>
    <cellStyle name="Normal 2 13 48" xfId="1945"/>
    <cellStyle name="Normal 2 13 5" xfId="1946"/>
    <cellStyle name="Normal 2 13 6" xfId="1947"/>
    <cellStyle name="Normal 2 13 7" xfId="1948"/>
    <cellStyle name="Normal 2 13 8" xfId="1949"/>
    <cellStyle name="Normal 2 13 9" xfId="1950"/>
    <cellStyle name="Normal 2 14" xfId="1951"/>
    <cellStyle name="Normal 2 14 10" xfId="1952"/>
    <cellStyle name="Normal 2 14 11" xfId="1953"/>
    <cellStyle name="Normal 2 14 12" xfId="1954"/>
    <cellStyle name="Normal 2 14 13" xfId="1955"/>
    <cellStyle name="Normal 2 14 14" xfId="1956"/>
    <cellStyle name="Normal 2 14 15" xfId="1957"/>
    <cellStyle name="Normal 2 14 16" xfId="1958"/>
    <cellStyle name="Normal 2 14 17" xfId="1959"/>
    <cellStyle name="Normal 2 14 18" xfId="1960"/>
    <cellStyle name="Normal 2 14 19" xfId="1961"/>
    <cellStyle name="Normal 2 14 2" xfId="1962"/>
    <cellStyle name="Normal 2 14 20" xfId="1963"/>
    <cellStyle name="Normal 2 14 21" xfId="1964"/>
    <cellStyle name="Normal 2 14 22" xfId="1965"/>
    <cellStyle name="Normal 2 14 23" xfId="1966"/>
    <cellStyle name="Normal 2 14 24" xfId="1967"/>
    <cellStyle name="Normal 2 14 25" xfId="1968"/>
    <cellStyle name="Normal 2 14 26" xfId="1969"/>
    <cellStyle name="Normal 2 14 27" xfId="1970"/>
    <cellStyle name="Normal 2 14 28" xfId="1971"/>
    <cellStyle name="Normal 2 14 29" xfId="1972"/>
    <cellStyle name="Normal 2 14 3" xfId="1973"/>
    <cellStyle name="Normal 2 14 30" xfId="1974"/>
    <cellStyle name="Normal 2 14 31" xfId="1975"/>
    <cellStyle name="Normal 2 14 32" xfId="1976"/>
    <cellStyle name="Normal 2 14 33" xfId="1977"/>
    <cellStyle name="Normal 2 14 34" xfId="1978"/>
    <cellStyle name="Normal 2 14 35" xfId="1979"/>
    <cellStyle name="Normal 2 14 36" xfId="1980"/>
    <cellStyle name="Normal 2 14 37" xfId="1981"/>
    <cellStyle name="Normal 2 14 38" xfId="1982"/>
    <cellStyle name="Normal 2 14 39" xfId="1983"/>
    <cellStyle name="Normal 2 14 4" xfId="1984"/>
    <cellStyle name="Normal 2 14 40" xfId="1985"/>
    <cellStyle name="Normal 2 14 41" xfId="1986"/>
    <cellStyle name="Normal 2 14 42" xfId="1987"/>
    <cellStyle name="Normal 2 14 43" xfId="1988"/>
    <cellStyle name="Normal 2 14 44" xfId="1989"/>
    <cellStyle name="Normal 2 14 45" xfId="1990"/>
    <cellStyle name="Normal 2 14 46" xfId="1991"/>
    <cellStyle name="Normal 2 14 47" xfId="1992"/>
    <cellStyle name="Normal 2 14 48" xfId="1993"/>
    <cellStyle name="Normal 2 14 5" xfId="1994"/>
    <cellStyle name="Normal 2 14 6" xfId="1995"/>
    <cellStyle name="Normal 2 14 7" xfId="1996"/>
    <cellStyle name="Normal 2 14 8" xfId="1997"/>
    <cellStyle name="Normal 2 14 9" xfId="1998"/>
    <cellStyle name="Normal 2 15" xfId="1999"/>
    <cellStyle name="Normal 2 15 10" xfId="2000"/>
    <cellStyle name="Normal 2 15 11" xfId="2001"/>
    <cellStyle name="Normal 2 15 12" xfId="2002"/>
    <cellStyle name="Normal 2 15 13" xfId="2003"/>
    <cellStyle name="Normal 2 15 14" xfId="2004"/>
    <cellStyle name="Normal 2 15 15" xfId="2005"/>
    <cellStyle name="Normal 2 15 16" xfId="2006"/>
    <cellStyle name="Normal 2 15 17" xfId="2007"/>
    <cellStyle name="Normal 2 15 18" xfId="2008"/>
    <cellStyle name="Normal 2 15 19" xfId="2009"/>
    <cellStyle name="Normal 2 15 2" xfId="2010"/>
    <cellStyle name="Normal 2 15 20" xfId="2011"/>
    <cellStyle name="Normal 2 15 21" xfId="2012"/>
    <cellStyle name="Normal 2 15 22" xfId="2013"/>
    <cellStyle name="Normal 2 15 23" xfId="2014"/>
    <cellStyle name="Normal 2 15 24" xfId="2015"/>
    <cellStyle name="Normal 2 15 25" xfId="2016"/>
    <cellStyle name="Normal 2 15 26" xfId="2017"/>
    <cellStyle name="Normal 2 15 27" xfId="2018"/>
    <cellStyle name="Normal 2 15 28" xfId="2019"/>
    <cellStyle name="Normal 2 15 29" xfId="2020"/>
    <cellStyle name="Normal 2 15 3" xfId="2021"/>
    <cellStyle name="Normal 2 15 30" xfId="2022"/>
    <cellStyle name="Normal 2 15 31" xfId="2023"/>
    <cellStyle name="Normal 2 15 32" xfId="2024"/>
    <cellStyle name="Normal 2 15 33" xfId="2025"/>
    <cellStyle name="Normal 2 15 34" xfId="2026"/>
    <cellStyle name="Normal 2 15 35" xfId="2027"/>
    <cellStyle name="Normal 2 15 36" xfId="2028"/>
    <cellStyle name="Normal 2 15 37" xfId="2029"/>
    <cellStyle name="Normal 2 15 38" xfId="2030"/>
    <cellStyle name="Normal 2 15 39" xfId="2031"/>
    <cellStyle name="Normal 2 15 4" xfId="2032"/>
    <cellStyle name="Normal 2 15 40" xfId="2033"/>
    <cellStyle name="Normal 2 15 41" xfId="2034"/>
    <cellStyle name="Normal 2 15 42" xfId="2035"/>
    <cellStyle name="Normal 2 15 43" xfId="2036"/>
    <cellStyle name="Normal 2 15 44" xfId="2037"/>
    <cellStyle name="Normal 2 15 45" xfId="2038"/>
    <cellStyle name="Normal 2 15 46" xfId="2039"/>
    <cellStyle name="Normal 2 15 47" xfId="2040"/>
    <cellStyle name="Normal 2 15 48" xfId="2041"/>
    <cellStyle name="Normal 2 15 5" xfId="2042"/>
    <cellStyle name="Normal 2 15 6" xfId="2043"/>
    <cellStyle name="Normal 2 15 7" xfId="2044"/>
    <cellStyle name="Normal 2 15 8" xfId="2045"/>
    <cellStyle name="Normal 2 15 9" xfId="2046"/>
    <cellStyle name="Normal 2 16" xfId="2047"/>
    <cellStyle name="Normal 2 16 10" xfId="2048"/>
    <cellStyle name="Normal 2 16 11" xfId="2049"/>
    <cellStyle name="Normal 2 16 12" xfId="2050"/>
    <cellStyle name="Normal 2 16 13" xfId="2051"/>
    <cellStyle name="Normal 2 16 14" xfId="2052"/>
    <cellStyle name="Normal 2 16 15" xfId="2053"/>
    <cellStyle name="Normal 2 16 16" xfId="2054"/>
    <cellStyle name="Normal 2 16 17" xfId="2055"/>
    <cellStyle name="Normal 2 16 18" xfId="2056"/>
    <cellStyle name="Normal 2 16 19" xfId="2057"/>
    <cellStyle name="Normal 2 16 2" xfId="2058"/>
    <cellStyle name="Normal 2 16 20" xfId="2059"/>
    <cellStyle name="Normal 2 16 21" xfId="2060"/>
    <cellStyle name="Normal 2 16 22" xfId="2061"/>
    <cellStyle name="Normal 2 16 23" xfId="2062"/>
    <cellStyle name="Normal 2 16 24" xfId="2063"/>
    <cellStyle name="Normal 2 16 25" xfId="2064"/>
    <cellStyle name="Normal 2 16 26" xfId="2065"/>
    <cellStyle name="Normal 2 16 27" xfId="2066"/>
    <cellStyle name="Normal 2 16 28" xfId="2067"/>
    <cellStyle name="Normal 2 16 29" xfId="2068"/>
    <cellStyle name="Normal 2 16 3" xfId="2069"/>
    <cellStyle name="Normal 2 16 30" xfId="2070"/>
    <cellStyle name="Normal 2 16 31" xfId="2071"/>
    <cellStyle name="Normal 2 16 32" xfId="2072"/>
    <cellStyle name="Normal 2 16 33" xfId="2073"/>
    <cellStyle name="Normal 2 16 34" xfId="2074"/>
    <cellStyle name="Normal 2 16 35" xfId="2075"/>
    <cellStyle name="Normal 2 16 36" xfId="2076"/>
    <cellStyle name="Normal 2 16 37" xfId="2077"/>
    <cellStyle name="Normal 2 16 38" xfId="2078"/>
    <cellStyle name="Normal 2 16 39" xfId="2079"/>
    <cellStyle name="Normal 2 16 4" xfId="2080"/>
    <cellStyle name="Normal 2 16 40" xfId="2081"/>
    <cellStyle name="Normal 2 16 41" xfId="2082"/>
    <cellStyle name="Normal 2 16 42" xfId="2083"/>
    <cellStyle name="Normal 2 16 43" xfId="2084"/>
    <cellStyle name="Normal 2 16 44" xfId="2085"/>
    <cellStyle name="Normal 2 16 45" xfId="2086"/>
    <cellStyle name="Normal 2 16 46" xfId="2087"/>
    <cellStyle name="Normal 2 16 47" xfId="2088"/>
    <cellStyle name="Normal 2 16 48" xfId="2089"/>
    <cellStyle name="Normal 2 16 5" xfId="2090"/>
    <cellStyle name="Normal 2 16 6" xfId="2091"/>
    <cellStyle name="Normal 2 16 7" xfId="2092"/>
    <cellStyle name="Normal 2 16 8" xfId="2093"/>
    <cellStyle name="Normal 2 16 9" xfId="2094"/>
    <cellStyle name="Normal 2 17" xfId="2095"/>
    <cellStyle name="Normal 2 17 10" xfId="2096"/>
    <cellStyle name="Normal 2 17 11" xfId="2097"/>
    <cellStyle name="Normal 2 17 12" xfId="2098"/>
    <cellStyle name="Normal 2 17 13" xfId="2099"/>
    <cellStyle name="Normal 2 17 14" xfId="2100"/>
    <cellStyle name="Normal 2 17 15" xfId="2101"/>
    <cellStyle name="Normal 2 17 16" xfId="2102"/>
    <cellStyle name="Normal 2 17 17" xfId="2103"/>
    <cellStyle name="Normal 2 17 18" xfId="2104"/>
    <cellStyle name="Normal 2 17 19" xfId="2105"/>
    <cellStyle name="Normal 2 17 2" xfId="2106"/>
    <cellStyle name="Normal 2 17 20" xfId="2107"/>
    <cellStyle name="Normal 2 17 21" xfId="2108"/>
    <cellStyle name="Normal 2 17 22" xfId="2109"/>
    <cellStyle name="Normal 2 17 23" xfId="2110"/>
    <cellStyle name="Normal 2 17 24" xfId="2111"/>
    <cellStyle name="Normal 2 17 25" xfId="2112"/>
    <cellStyle name="Normal 2 17 26" xfId="2113"/>
    <cellStyle name="Normal 2 17 27" xfId="2114"/>
    <cellStyle name="Normal 2 17 28" xfId="2115"/>
    <cellStyle name="Normal 2 17 29" xfId="2116"/>
    <cellStyle name="Normal 2 17 3" xfId="2117"/>
    <cellStyle name="Normal 2 17 30" xfId="2118"/>
    <cellStyle name="Normal 2 17 31" xfId="2119"/>
    <cellStyle name="Normal 2 17 32" xfId="2120"/>
    <cellStyle name="Normal 2 17 33" xfId="2121"/>
    <cellStyle name="Normal 2 17 34" xfId="2122"/>
    <cellStyle name="Normal 2 17 35" xfId="2123"/>
    <cellStyle name="Normal 2 17 36" xfId="2124"/>
    <cellStyle name="Normal 2 17 37" xfId="2125"/>
    <cellStyle name="Normal 2 17 38" xfId="2126"/>
    <cellStyle name="Normal 2 17 39" xfId="2127"/>
    <cellStyle name="Normal 2 17 4" xfId="2128"/>
    <cellStyle name="Normal 2 17 40" xfId="2129"/>
    <cellStyle name="Normal 2 17 41" xfId="2130"/>
    <cellStyle name="Normal 2 17 42" xfId="2131"/>
    <cellStyle name="Normal 2 17 43" xfId="2132"/>
    <cellStyle name="Normal 2 17 44" xfId="2133"/>
    <cellStyle name="Normal 2 17 45" xfId="2134"/>
    <cellStyle name="Normal 2 17 46" xfId="2135"/>
    <cellStyle name="Normal 2 17 47" xfId="2136"/>
    <cellStyle name="Normal 2 17 48" xfId="2137"/>
    <cellStyle name="Normal 2 17 5" xfId="2138"/>
    <cellStyle name="Normal 2 17 6" xfId="2139"/>
    <cellStyle name="Normal 2 17 7" xfId="2140"/>
    <cellStyle name="Normal 2 17 8" xfId="2141"/>
    <cellStyle name="Normal 2 17 9" xfId="2142"/>
    <cellStyle name="Normal 2 18" xfId="2143"/>
    <cellStyle name="Normal 2 18 10" xfId="2144"/>
    <cellStyle name="Normal 2 18 11" xfId="2145"/>
    <cellStyle name="Normal 2 18 12" xfId="2146"/>
    <cellStyle name="Normal 2 18 13" xfId="2147"/>
    <cellStyle name="Normal 2 18 14" xfId="2148"/>
    <cellStyle name="Normal 2 18 15" xfId="2149"/>
    <cellStyle name="Normal 2 18 16" xfId="2150"/>
    <cellStyle name="Normal 2 18 17" xfId="2151"/>
    <cellStyle name="Normal 2 18 18" xfId="2152"/>
    <cellStyle name="Normal 2 18 19" xfId="2153"/>
    <cellStyle name="Normal 2 18 2" xfId="2154"/>
    <cellStyle name="Normal 2 18 20" xfId="2155"/>
    <cellStyle name="Normal 2 18 21" xfId="2156"/>
    <cellStyle name="Normal 2 18 22" xfId="2157"/>
    <cellStyle name="Normal 2 18 23" xfId="2158"/>
    <cellStyle name="Normal 2 18 24" xfId="2159"/>
    <cellStyle name="Normal 2 18 25" xfId="2160"/>
    <cellStyle name="Normal 2 18 26" xfId="2161"/>
    <cellStyle name="Normal 2 18 27" xfId="2162"/>
    <cellStyle name="Normal 2 18 28" xfId="2163"/>
    <cellStyle name="Normal 2 18 29" xfId="2164"/>
    <cellStyle name="Normal 2 18 3" xfId="2165"/>
    <cellStyle name="Normal 2 18 30" xfId="2166"/>
    <cellStyle name="Normal 2 18 31" xfId="2167"/>
    <cellStyle name="Normal 2 18 32" xfId="2168"/>
    <cellStyle name="Normal 2 18 33" xfId="2169"/>
    <cellStyle name="Normal 2 18 34" xfId="2170"/>
    <cellStyle name="Normal 2 18 35" xfId="2171"/>
    <cellStyle name="Normal 2 18 36" xfId="2172"/>
    <cellStyle name="Normal 2 18 37" xfId="2173"/>
    <cellStyle name="Normal 2 18 38" xfId="2174"/>
    <cellStyle name="Normal 2 18 39" xfId="2175"/>
    <cellStyle name="Normal 2 18 4" xfId="2176"/>
    <cellStyle name="Normal 2 18 40" xfId="2177"/>
    <cellStyle name="Normal 2 18 41" xfId="2178"/>
    <cellStyle name="Normal 2 18 42" xfId="2179"/>
    <cellStyle name="Normal 2 18 43" xfId="2180"/>
    <cellStyle name="Normal 2 18 44" xfId="2181"/>
    <cellStyle name="Normal 2 18 45" xfId="2182"/>
    <cellStyle name="Normal 2 18 46" xfId="2183"/>
    <cellStyle name="Normal 2 18 47" xfId="2184"/>
    <cellStyle name="Normal 2 18 48" xfId="2185"/>
    <cellStyle name="Normal 2 18 5" xfId="2186"/>
    <cellStyle name="Normal 2 18 6" xfId="2187"/>
    <cellStyle name="Normal 2 18 7" xfId="2188"/>
    <cellStyle name="Normal 2 18 8" xfId="2189"/>
    <cellStyle name="Normal 2 18 9" xfId="2190"/>
    <cellStyle name="Normal 2 19" xfId="2191"/>
    <cellStyle name="Normal 2 19 10" xfId="2192"/>
    <cellStyle name="Normal 2 19 11" xfId="2193"/>
    <cellStyle name="Normal 2 19 12" xfId="2194"/>
    <cellStyle name="Normal 2 19 13" xfId="2195"/>
    <cellStyle name="Normal 2 19 14" xfId="2196"/>
    <cellStyle name="Normal 2 19 15" xfId="2197"/>
    <cellStyle name="Normal 2 19 16" xfId="2198"/>
    <cellStyle name="Normal 2 19 17" xfId="2199"/>
    <cellStyle name="Normal 2 19 18" xfId="2200"/>
    <cellStyle name="Normal 2 19 19" xfId="2201"/>
    <cellStyle name="Normal 2 19 2" xfId="2202"/>
    <cellStyle name="Normal 2 19 20" xfId="2203"/>
    <cellStyle name="Normal 2 19 21" xfId="2204"/>
    <cellStyle name="Normal 2 19 22" xfId="2205"/>
    <cellStyle name="Normal 2 19 23" xfId="2206"/>
    <cellStyle name="Normal 2 19 24" xfId="2207"/>
    <cellStyle name="Normal 2 19 25" xfId="2208"/>
    <cellStyle name="Normal 2 19 26" xfId="2209"/>
    <cellStyle name="Normal 2 19 27" xfId="2210"/>
    <cellStyle name="Normal 2 19 28" xfId="2211"/>
    <cellStyle name="Normal 2 19 29" xfId="2212"/>
    <cellStyle name="Normal 2 19 3" xfId="2213"/>
    <cellStyle name="Normal 2 19 30" xfId="2214"/>
    <cellStyle name="Normal 2 19 31" xfId="2215"/>
    <cellStyle name="Normal 2 19 32" xfId="2216"/>
    <cellStyle name="Normal 2 19 33" xfId="2217"/>
    <cellStyle name="Normal 2 19 34" xfId="2218"/>
    <cellStyle name="Normal 2 19 35" xfId="2219"/>
    <cellStyle name="Normal 2 19 36" xfId="2220"/>
    <cellStyle name="Normal 2 19 37" xfId="2221"/>
    <cellStyle name="Normal 2 19 38" xfId="2222"/>
    <cellStyle name="Normal 2 19 39" xfId="2223"/>
    <cellStyle name="Normal 2 19 4" xfId="2224"/>
    <cellStyle name="Normal 2 19 40" xfId="2225"/>
    <cellStyle name="Normal 2 19 41" xfId="2226"/>
    <cellStyle name="Normal 2 19 42" xfId="2227"/>
    <cellStyle name="Normal 2 19 43" xfId="2228"/>
    <cellStyle name="Normal 2 19 44" xfId="2229"/>
    <cellStyle name="Normal 2 19 45" xfId="2230"/>
    <cellStyle name="Normal 2 19 46" xfId="2231"/>
    <cellStyle name="Normal 2 19 47" xfId="2232"/>
    <cellStyle name="Normal 2 19 48" xfId="2233"/>
    <cellStyle name="Normal 2 19 5" xfId="2234"/>
    <cellStyle name="Normal 2 19 6" xfId="2235"/>
    <cellStyle name="Normal 2 19 7" xfId="2236"/>
    <cellStyle name="Normal 2 19 8" xfId="2237"/>
    <cellStyle name="Normal 2 19 9" xfId="2238"/>
    <cellStyle name="Normal 2 2" xfId="2239"/>
    <cellStyle name="Normal 2 2 10" xfId="2240"/>
    <cellStyle name="Normal 2 2 11" xfId="2241"/>
    <cellStyle name="Normal 2 2 12" xfId="2242"/>
    <cellStyle name="Normal 2 2 13" xfId="2243"/>
    <cellStyle name="Normal 2 2 14" xfId="2244"/>
    <cellStyle name="Normal 2 2 15" xfId="2245"/>
    <cellStyle name="Normal 2 2 16" xfId="2246"/>
    <cellStyle name="Normal 2 2 17" xfId="2247"/>
    <cellStyle name="Normal 2 2 18" xfId="2248"/>
    <cellStyle name="Normal 2 2 19" xfId="2249"/>
    <cellStyle name="Normal 2 2 2" xfId="2250"/>
    <cellStyle name="Normal 2 2 20" xfId="2251"/>
    <cellStyle name="Normal 2 2 21" xfId="2252"/>
    <cellStyle name="Normal 2 2 22" xfId="2253"/>
    <cellStyle name="Normal 2 2 23" xfId="2254"/>
    <cellStyle name="Normal 2 2 24" xfId="2255"/>
    <cellStyle name="Normal 2 2 25" xfId="2256"/>
    <cellStyle name="Normal 2 2 26" xfId="2257"/>
    <cellStyle name="Normal 2 2 27" xfId="2258"/>
    <cellStyle name="Normal 2 2 28" xfId="2259"/>
    <cellStyle name="Normal 2 2 29" xfId="2260"/>
    <cellStyle name="Normal 2 2 3" xfId="2261"/>
    <cellStyle name="Normal 2 2 30" xfId="2262"/>
    <cellStyle name="Normal 2 2 31" xfId="2263"/>
    <cellStyle name="Normal 2 2 32" xfId="2264"/>
    <cellStyle name="Normal 2 2 33" xfId="2265"/>
    <cellStyle name="Normal 2 2 34" xfId="2266"/>
    <cellStyle name="Normal 2 2 35" xfId="2267"/>
    <cellStyle name="Normal 2 2 36" xfId="2268"/>
    <cellStyle name="Normal 2 2 37" xfId="2269"/>
    <cellStyle name="Normal 2 2 38" xfId="2270"/>
    <cellStyle name="Normal 2 2 39" xfId="2271"/>
    <cellStyle name="Normal 2 2 4" xfId="2272"/>
    <cellStyle name="Normal 2 2 40" xfId="2273"/>
    <cellStyle name="Normal 2 2 41" xfId="2274"/>
    <cellStyle name="Normal 2 2 42" xfId="2275"/>
    <cellStyle name="Normal 2 2 43" xfId="2276"/>
    <cellStyle name="Normal 2 2 44" xfId="2277"/>
    <cellStyle name="Normal 2 2 45" xfId="2278"/>
    <cellStyle name="Normal 2 2 46" xfId="2279"/>
    <cellStyle name="Normal 2 2 47" xfId="2280"/>
    <cellStyle name="Normal 2 2 48" xfId="2281"/>
    <cellStyle name="Normal 2 2 49" xfId="2282"/>
    <cellStyle name="Normal 2 2 5" xfId="2283"/>
    <cellStyle name="Normal 2 2 50" xfId="2284"/>
    <cellStyle name="Normal 2 2 6" xfId="2285"/>
    <cellStyle name="Normal 2 2 7" xfId="2286"/>
    <cellStyle name="Normal 2 2 8" xfId="2287"/>
    <cellStyle name="Normal 2 2 9" xfId="2288"/>
    <cellStyle name="Normal 2 20" xfId="2289"/>
    <cellStyle name="Normal 2 20 10" xfId="2290"/>
    <cellStyle name="Normal 2 20 11" xfId="2291"/>
    <cellStyle name="Normal 2 20 12" xfId="2292"/>
    <cellStyle name="Normal 2 20 13" xfId="2293"/>
    <cellStyle name="Normal 2 20 14" xfId="2294"/>
    <cellStyle name="Normal 2 20 15" xfId="2295"/>
    <cellStyle name="Normal 2 20 16" xfId="2296"/>
    <cellStyle name="Normal 2 20 17" xfId="2297"/>
    <cellStyle name="Normal 2 20 18" xfId="2298"/>
    <cellStyle name="Normal 2 20 19" xfId="2299"/>
    <cellStyle name="Normal 2 20 2" xfId="2300"/>
    <cellStyle name="Normal 2 20 20" xfId="2301"/>
    <cellStyle name="Normal 2 20 21" xfId="2302"/>
    <cellStyle name="Normal 2 20 22" xfId="2303"/>
    <cellStyle name="Normal 2 20 23" xfId="2304"/>
    <cellStyle name="Normal 2 20 24" xfId="2305"/>
    <cellStyle name="Normal 2 20 25" xfId="2306"/>
    <cellStyle name="Normal 2 20 26" xfId="2307"/>
    <cellStyle name="Normal 2 20 27" xfId="2308"/>
    <cellStyle name="Normal 2 20 28" xfId="2309"/>
    <cellStyle name="Normal 2 20 29" xfId="2310"/>
    <cellStyle name="Normal 2 20 3" xfId="2311"/>
    <cellStyle name="Normal 2 20 30" xfId="2312"/>
    <cellStyle name="Normal 2 20 31" xfId="2313"/>
    <cellStyle name="Normal 2 20 32" xfId="2314"/>
    <cellStyle name="Normal 2 20 33" xfId="2315"/>
    <cellStyle name="Normal 2 20 34" xfId="2316"/>
    <cellStyle name="Normal 2 20 35" xfId="2317"/>
    <cellStyle name="Normal 2 20 36" xfId="2318"/>
    <cellStyle name="Normal 2 20 37" xfId="2319"/>
    <cellStyle name="Normal 2 20 38" xfId="2320"/>
    <cellStyle name="Normal 2 20 39" xfId="2321"/>
    <cellStyle name="Normal 2 20 4" xfId="2322"/>
    <cellStyle name="Normal 2 20 40" xfId="2323"/>
    <cellStyle name="Normal 2 20 41" xfId="2324"/>
    <cellStyle name="Normal 2 20 42" xfId="2325"/>
    <cellStyle name="Normal 2 20 43" xfId="2326"/>
    <cellStyle name="Normal 2 20 44" xfId="2327"/>
    <cellStyle name="Normal 2 20 45" xfId="2328"/>
    <cellStyle name="Normal 2 20 46" xfId="2329"/>
    <cellStyle name="Normal 2 20 47" xfId="2330"/>
    <cellStyle name="Normal 2 20 48" xfId="2331"/>
    <cellStyle name="Normal 2 20 5" xfId="2332"/>
    <cellStyle name="Normal 2 20 6" xfId="2333"/>
    <cellStyle name="Normal 2 20 7" xfId="2334"/>
    <cellStyle name="Normal 2 20 8" xfId="2335"/>
    <cellStyle name="Normal 2 20 9" xfId="2336"/>
    <cellStyle name="Normal 2 21" xfId="2337"/>
    <cellStyle name="Normal 2 21 10" xfId="2338"/>
    <cellStyle name="Normal 2 21 11" xfId="2339"/>
    <cellStyle name="Normal 2 21 12" xfId="2340"/>
    <cellStyle name="Normal 2 21 13" xfId="2341"/>
    <cellStyle name="Normal 2 21 14" xfId="2342"/>
    <cellStyle name="Normal 2 21 15" xfId="2343"/>
    <cellStyle name="Normal 2 21 16" xfId="2344"/>
    <cellStyle name="Normal 2 21 17" xfId="2345"/>
    <cellStyle name="Normal 2 21 18" xfId="2346"/>
    <cellStyle name="Normal 2 21 19" xfId="2347"/>
    <cellStyle name="Normal 2 21 2" xfId="2348"/>
    <cellStyle name="Normal 2 21 20" xfId="2349"/>
    <cellStyle name="Normal 2 21 21" xfId="2350"/>
    <cellStyle name="Normal 2 21 22" xfId="2351"/>
    <cellStyle name="Normal 2 21 23" xfId="2352"/>
    <cellStyle name="Normal 2 21 24" xfId="2353"/>
    <cellStyle name="Normal 2 21 25" xfId="2354"/>
    <cellStyle name="Normal 2 21 26" xfId="2355"/>
    <cellStyle name="Normal 2 21 27" xfId="2356"/>
    <cellStyle name="Normal 2 21 28" xfId="2357"/>
    <cellStyle name="Normal 2 21 29" xfId="2358"/>
    <cellStyle name="Normal 2 21 3" xfId="2359"/>
    <cellStyle name="Normal 2 21 30" xfId="2360"/>
    <cellStyle name="Normal 2 21 31" xfId="2361"/>
    <cellStyle name="Normal 2 21 32" xfId="2362"/>
    <cellStyle name="Normal 2 21 33" xfId="2363"/>
    <cellStyle name="Normal 2 21 34" xfId="2364"/>
    <cellStyle name="Normal 2 21 35" xfId="2365"/>
    <cellStyle name="Normal 2 21 36" xfId="2366"/>
    <cellStyle name="Normal 2 21 37" xfId="2367"/>
    <cellStyle name="Normal 2 21 38" xfId="2368"/>
    <cellStyle name="Normal 2 21 39" xfId="2369"/>
    <cellStyle name="Normal 2 21 4" xfId="2370"/>
    <cellStyle name="Normal 2 21 40" xfId="2371"/>
    <cellStyle name="Normal 2 21 41" xfId="2372"/>
    <cellStyle name="Normal 2 21 42" xfId="2373"/>
    <cellStyle name="Normal 2 21 43" xfId="2374"/>
    <cellStyle name="Normal 2 21 44" xfId="2375"/>
    <cellStyle name="Normal 2 21 45" xfId="2376"/>
    <cellStyle name="Normal 2 21 46" xfId="2377"/>
    <cellStyle name="Normal 2 21 47" xfId="2378"/>
    <cellStyle name="Normal 2 21 48" xfId="2379"/>
    <cellStyle name="Normal 2 21 5" xfId="2380"/>
    <cellStyle name="Normal 2 21 6" xfId="2381"/>
    <cellStyle name="Normal 2 21 7" xfId="2382"/>
    <cellStyle name="Normal 2 21 8" xfId="2383"/>
    <cellStyle name="Normal 2 21 9" xfId="2384"/>
    <cellStyle name="Normal 2 22" xfId="2385"/>
    <cellStyle name="Normal 2 22 10" xfId="2386"/>
    <cellStyle name="Normal 2 22 11" xfId="2387"/>
    <cellStyle name="Normal 2 22 12" xfId="2388"/>
    <cellStyle name="Normal 2 22 13" xfId="2389"/>
    <cellStyle name="Normal 2 22 14" xfId="2390"/>
    <cellStyle name="Normal 2 22 15" xfId="2391"/>
    <cellStyle name="Normal 2 22 16" xfId="2392"/>
    <cellStyle name="Normal 2 22 17" xfId="2393"/>
    <cellStyle name="Normal 2 22 18" xfId="2394"/>
    <cellStyle name="Normal 2 22 19" xfId="2395"/>
    <cellStyle name="Normal 2 22 2" xfId="2396"/>
    <cellStyle name="Normal 2 22 20" xfId="2397"/>
    <cellStyle name="Normal 2 22 21" xfId="2398"/>
    <cellStyle name="Normal 2 22 22" xfId="2399"/>
    <cellStyle name="Normal 2 22 23" xfId="2400"/>
    <cellStyle name="Normal 2 22 24" xfId="2401"/>
    <cellStyle name="Normal 2 22 25" xfId="2402"/>
    <cellStyle name="Normal 2 22 26" xfId="2403"/>
    <cellStyle name="Normal 2 22 27" xfId="2404"/>
    <cellStyle name="Normal 2 22 28" xfId="2405"/>
    <cellStyle name="Normal 2 22 29" xfId="2406"/>
    <cellStyle name="Normal 2 22 3" xfId="2407"/>
    <cellStyle name="Normal 2 22 30" xfId="2408"/>
    <cellStyle name="Normal 2 22 31" xfId="2409"/>
    <cellStyle name="Normal 2 22 32" xfId="2410"/>
    <cellStyle name="Normal 2 22 33" xfId="2411"/>
    <cellStyle name="Normal 2 22 34" xfId="2412"/>
    <cellStyle name="Normal 2 22 35" xfId="2413"/>
    <cellStyle name="Normal 2 22 36" xfId="2414"/>
    <cellStyle name="Normal 2 22 37" xfId="2415"/>
    <cellStyle name="Normal 2 22 38" xfId="2416"/>
    <cellStyle name="Normal 2 22 39" xfId="2417"/>
    <cellStyle name="Normal 2 22 4" xfId="2418"/>
    <cellStyle name="Normal 2 22 40" xfId="2419"/>
    <cellStyle name="Normal 2 22 41" xfId="2420"/>
    <cellStyle name="Normal 2 22 42" xfId="2421"/>
    <cellStyle name="Normal 2 22 43" xfId="2422"/>
    <cellStyle name="Normal 2 22 44" xfId="2423"/>
    <cellStyle name="Normal 2 22 45" xfId="2424"/>
    <cellStyle name="Normal 2 22 46" xfId="2425"/>
    <cellStyle name="Normal 2 22 47" xfId="2426"/>
    <cellStyle name="Normal 2 22 48" xfId="2427"/>
    <cellStyle name="Normal 2 22 5" xfId="2428"/>
    <cellStyle name="Normal 2 22 6" xfId="2429"/>
    <cellStyle name="Normal 2 22 7" xfId="2430"/>
    <cellStyle name="Normal 2 22 8" xfId="2431"/>
    <cellStyle name="Normal 2 22 9" xfId="2432"/>
    <cellStyle name="Normal 2 23" xfId="2433"/>
    <cellStyle name="Normal 2 23 10" xfId="2434"/>
    <cellStyle name="Normal 2 23 11" xfId="2435"/>
    <cellStyle name="Normal 2 23 12" xfId="2436"/>
    <cellStyle name="Normal 2 23 13" xfId="2437"/>
    <cellStyle name="Normal 2 23 14" xfId="2438"/>
    <cellStyle name="Normal 2 23 15" xfId="2439"/>
    <cellStyle name="Normal 2 23 16" xfId="2440"/>
    <cellStyle name="Normal 2 23 17" xfId="2441"/>
    <cellStyle name="Normal 2 23 18" xfId="2442"/>
    <cellStyle name="Normal 2 23 19" xfId="2443"/>
    <cellStyle name="Normal 2 23 2" xfId="2444"/>
    <cellStyle name="Normal 2 23 20" xfId="2445"/>
    <cellStyle name="Normal 2 23 21" xfId="2446"/>
    <cellStyle name="Normal 2 23 22" xfId="2447"/>
    <cellStyle name="Normal 2 23 23" xfId="2448"/>
    <cellStyle name="Normal 2 23 24" xfId="2449"/>
    <cellStyle name="Normal 2 23 25" xfId="2450"/>
    <cellStyle name="Normal 2 23 26" xfId="2451"/>
    <cellStyle name="Normal 2 23 27" xfId="2452"/>
    <cellStyle name="Normal 2 23 28" xfId="2453"/>
    <cellStyle name="Normal 2 23 29" xfId="2454"/>
    <cellStyle name="Normal 2 23 3" xfId="2455"/>
    <cellStyle name="Normal 2 23 30" xfId="2456"/>
    <cellStyle name="Normal 2 23 31" xfId="2457"/>
    <cellStyle name="Normal 2 23 32" xfId="2458"/>
    <cellStyle name="Normal 2 23 33" xfId="2459"/>
    <cellStyle name="Normal 2 23 34" xfId="2460"/>
    <cellStyle name="Normal 2 23 35" xfId="2461"/>
    <cellStyle name="Normal 2 23 36" xfId="2462"/>
    <cellStyle name="Normal 2 23 37" xfId="2463"/>
    <cellStyle name="Normal 2 23 38" xfId="2464"/>
    <cellStyle name="Normal 2 23 39" xfId="2465"/>
    <cellStyle name="Normal 2 23 4" xfId="2466"/>
    <cellStyle name="Normal 2 23 40" xfId="2467"/>
    <cellStyle name="Normal 2 23 41" xfId="2468"/>
    <cellStyle name="Normal 2 23 42" xfId="2469"/>
    <cellStyle name="Normal 2 23 43" xfId="2470"/>
    <cellStyle name="Normal 2 23 44" xfId="2471"/>
    <cellStyle name="Normal 2 23 45" xfId="2472"/>
    <cellStyle name="Normal 2 23 46" xfId="2473"/>
    <cellStyle name="Normal 2 23 47" xfId="2474"/>
    <cellStyle name="Normal 2 23 48" xfId="2475"/>
    <cellStyle name="Normal 2 23 5" xfId="2476"/>
    <cellStyle name="Normal 2 23 6" xfId="2477"/>
    <cellStyle name="Normal 2 23 7" xfId="2478"/>
    <cellStyle name="Normal 2 23 8" xfId="2479"/>
    <cellStyle name="Normal 2 23 9" xfId="2480"/>
    <cellStyle name="Normal 2 24" xfId="2481"/>
    <cellStyle name="Normal 2 24 10" xfId="2482"/>
    <cellStyle name="Normal 2 24 11" xfId="2483"/>
    <cellStyle name="Normal 2 24 12" xfId="2484"/>
    <cellStyle name="Normal 2 24 13" xfId="2485"/>
    <cellStyle name="Normal 2 24 14" xfId="2486"/>
    <cellStyle name="Normal 2 24 15" xfId="2487"/>
    <cellStyle name="Normal 2 24 16" xfId="2488"/>
    <cellStyle name="Normal 2 24 17" xfId="2489"/>
    <cellStyle name="Normal 2 24 18" xfId="2490"/>
    <cellStyle name="Normal 2 24 19" xfId="2491"/>
    <cellStyle name="Normal 2 24 2" xfId="2492"/>
    <cellStyle name="Normal 2 24 20" xfId="2493"/>
    <cellStyle name="Normal 2 24 21" xfId="2494"/>
    <cellStyle name="Normal 2 24 22" xfId="2495"/>
    <cellStyle name="Normal 2 24 23" xfId="2496"/>
    <cellStyle name="Normal 2 24 24" xfId="2497"/>
    <cellStyle name="Normal 2 24 25" xfId="2498"/>
    <cellStyle name="Normal 2 24 26" xfId="2499"/>
    <cellStyle name="Normal 2 24 27" xfId="2500"/>
    <cellStyle name="Normal 2 24 28" xfId="2501"/>
    <cellStyle name="Normal 2 24 29" xfId="2502"/>
    <cellStyle name="Normal 2 24 3" xfId="2503"/>
    <cellStyle name="Normal 2 24 30" xfId="2504"/>
    <cellStyle name="Normal 2 24 31" xfId="2505"/>
    <cellStyle name="Normal 2 24 32" xfId="2506"/>
    <cellStyle name="Normal 2 24 33" xfId="2507"/>
    <cellStyle name="Normal 2 24 34" xfId="2508"/>
    <cellStyle name="Normal 2 24 35" xfId="2509"/>
    <cellStyle name="Normal 2 24 36" xfId="2510"/>
    <cellStyle name="Normal 2 24 37" xfId="2511"/>
    <cellStyle name="Normal 2 24 38" xfId="2512"/>
    <cellStyle name="Normal 2 24 39" xfId="2513"/>
    <cellStyle name="Normal 2 24 4" xfId="2514"/>
    <cellStyle name="Normal 2 24 40" xfId="2515"/>
    <cellStyle name="Normal 2 24 41" xfId="2516"/>
    <cellStyle name="Normal 2 24 42" xfId="2517"/>
    <cellStyle name="Normal 2 24 43" xfId="2518"/>
    <cellStyle name="Normal 2 24 44" xfId="2519"/>
    <cellStyle name="Normal 2 24 45" xfId="2520"/>
    <cellStyle name="Normal 2 24 46" xfId="2521"/>
    <cellStyle name="Normal 2 24 47" xfId="2522"/>
    <cellStyle name="Normal 2 24 48" xfId="2523"/>
    <cellStyle name="Normal 2 24 5" xfId="2524"/>
    <cellStyle name="Normal 2 24 6" xfId="2525"/>
    <cellStyle name="Normal 2 24 7" xfId="2526"/>
    <cellStyle name="Normal 2 24 8" xfId="2527"/>
    <cellStyle name="Normal 2 24 9" xfId="2528"/>
    <cellStyle name="Normal 2 25" xfId="2529"/>
    <cellStyle name="Normal 2 25 10" xfId="2530"/>
    <cellStyle name="Normal 2 25 11" xfId="2531"/>
    <cellStyle name="Normal 2 25 12" xfId="2532"/>
    <cellStyle name="Normal 2 25 13" xfId="2533"/>
    <cellStyle name="Normal 2 25 14" xfId="2534"/>
    <cellStyle name="Normal 2 25 15" xfId="2535"/>
    <cellStyle name="Normal 2 25 16" xfId="2536"/>
    <cellStyle name="Normal 2 25 17" xfId="2537"/>
    <cellStyle name="Normal 2 25 18" xfId="2538"/>
    <cellStyle name="Normal 2 25 19" xfId="2539"/>
    <cellStyle name="Normal 2 25 2" xfId="2540"/>
    <cellStyle name="Normal 2 25 20" xfId="2541"/>
    <cellStyle name="Normal 2 25 21" xfId="2542"/>
    <cellStyle name="Normal 2 25 22" xfId="2543"/>
    <cellStyle name="Normal 2 25 23" xfId="2544"/>
    <cellStyle name="Normal 2 25 24" xfId="2545"/>
    <cellStyle name="Normal 2 25 25" xfId="2546"/>
    <cellStyle name="Normal 2 25 26" xfId="2547"/>
    <cellStyle name="Normal 2 25 27" xfId="2548"/>
    <cellStyle name="Normal 2 25 28" xfId="2549"/>
    <cellStyle name="Normal 2 25 29" xfId="2550"/>
    <cellStyle name="Normal 2 25 3" xfId="2551"/>
    <cellStyle name="Normal 2 25 30" xfId="2552"/>
    <cellStyle name="Normal 2 25 31" xfId="2553"/>
    <cellStyle name="Normal 2 25 32" xfId="2554"/>
    <cellStyle name="Normal 2 25 33" xfId="2555"/>
    <cellStyle name="Normal 2 25 34" xfId="2556"/>
    <cellStyle name="Normal 2 25 35" xfId="2557"/>
    <cellStyle name="Normal 2 25 36" xfId="2558"/>
    <cellStyle name="Normal 2 25 37" xfId="2559"/>
    <cellStyle name="Normal 2 25 38" xfId="2560"/>
    <cellStyle name="Normal 2 25 39" xfId="2561"/>
    <cellStyle name="Normal 2 25 4" xfId="2562"/>
    <cellStyle name="Normal 2 25 40" xfId="2563"/>
    <cellStyle name="Normal 2 25 41" xfId="2564"/>
    <cellStyle name="Normal 2 25 42" xfId="2565"/>
    <cellStyle name="Normal 2 25 43" xfId="2566"/>
    <cellStyle name="Normal 2 25 44" xfId="2567"/>
    <cellStyle name="Normal 2 25 45" xfId="2568"/>
    <cellStyle name="Normal 2 25 46" xfId="2569"/>
    <cellStyle name="Normal 2 25 47" xfId="2570"/>
    <cellStyle name="Normal 2 25 48" xfId="2571"/>
    <cellStyle name="Normal 2 25 5" xfId="2572"/>
    <cellStyle name="Normal 2 25 6" xfId="2573"/>
    <cellStyle name="Normal 2 25 7" xfId="2574"/>
    <cellStyle name="Normal 2 25 8" xfId="2575"/>
    <cellStyle name="Normal 2 25 9" xfId="2576"/>
    <cellStyle name="Normal 2 26" xfId="2577"/>
    <cellStyle name="Normal 2 26 10" xfId="2578"/>
    <cellStyle name="Normal 2 26 11" xfId="2579"/>
    <cellStyle name="Normal 2 26 12" xfId="2580"/>
    <cellStyle name="Normal 2 26 13" xfId="2581"/>
    <cellStyle name="Normal 2 26 14" xfId="2582"/>
    <cellStyle name="Normal 2 26 15" xfId="2583"/>
    <cellStyle name="Normal 2 26 16" xfId="2584"/>
    <cellStyle name="Normal 2 26 17" xfId="2585"/>
    <cellStyle name="Normal 2 26 18" xfId="2586"/>
    <cellStyle name="Normal 2 26 19" xfId="2587"/>
    <cellStyle name="Normal 2 26 2" xfId="2588"/>
    <cellStyle name="Normal 2 26 20" xfId="2589"/>
    <cellStyle name="Normal 2 26 21" xfId="2590"/>
    <cellStyle name="Normal 2 26 22" xfId="2591"/>
    <cellStyle name="Normal 2 26 23" xfId="2592"/>
    <cellStyle name="Normal 2 26 24" xfId="2593"/>
    <cellStyle name="Normal 2 26 25" xfId="2594"/>
    <cellStyle name="Normal 2 26 26" xfId="2595"/>
    <cellStyle name="Normal 2 26 27" xfId="2596"/>
    <cellStyle name="Normal 2 26 28" xfId="2597"/>
    <cellStyle name="Normal 2 26 29" xfId="2598"/>
    <cellStyle name="Normal 2 26 3" xfId="2599"/>
    <cellStyle name="Normal 2 26 30" xfId="2600"/>
    <cellStyle name="Normal 2 26 31" xfId="2601"/>
    <cellStyle name="Normal 2 26 32" xfId="2602"/>
    <cellStyle name="Normal 2 26 33" xfId="2603"/>
    <cellStyle name="Normal 2 26 34" xfId="2604"/>
    <cellStyle name="Normal 2 26 35" xfId="2605"/>
    <cellStyle name="Normal 2 26 36" xfId="2606"/>
    <cellStyle name="Normal 2 26 37" xfId="2607"/>
    <cellStyle name="Normal 2 26 38" xfId="2608"/>
    <cellStyle name="Normal 2 26 39" xfId="2609"/>
    <cellStyle name="Normal 2 26 4" xfId="2610"/>
    <cellStyle name="Normal 2 26 40" xfId="2611"/>
    <cellStyle name="Normal 2 26 41" xfId="2612"/>
    <cellStyle name="Normal 2 26 42" xfId="2613"/>
    <cellStyle name="Normal 2 26 43" xfId="2614"/>
    <cellStyle name="Normal 2 26 44" xfId="2615"/>
    <cellStyle name="Normal 2 26 45" xfId="2616"/>
    <cellStyle name="Normal 2 26 46" xfId="2617"/>
    <cellStyle name="Normal 2 26 47" xfId="2618"/>
    <cellStyle name="Normal 2 26 48" xfId="2619"/>
    <cellStyle name="Normal 2 26 5" xfId="2620"/>
    <cellStyle name="Normal 2 26 6" xfId="2621"/>
    <cellStyle name="Normal 2 26 7" xfId="2622"/>
    <cellStyle name="Normal 2 26 8" xfId="2623"/>
    <cellStyle name="Normal 2 26 9" xfId="2624"/>
    <cellStyle name="Normal 2 27" xfId="2625"/>
    <cellStyle name="Normal 2 27 10" xfId="2626"/>
    <cellStyle name="Normal 2 27 11" xfId="2627"/>
    <cellStyle name="Normal 2 27 12" xfId="2628"/>
    <cellStyle name="Normal 2 27 13" xfId="2629"/>
    <cellStyle name="Normal 2 27 14" xfId="2630"/>
    <cellStyle name="Normal 2 27 15" xfId="2631"/>
    <cellStyle name="Normal 2 27 16" xfId="2632"/>
    <cellStyle name="Normal 2 27 17" xfId="2633"/>
    <cellStyle name="Normal 2 27 18" xfId="2634"/>
    <cellStyle name="Normal 2 27 19" xfId="2635"/>
    <cellStyle name="Normal 2 27 2" xfId="2636"/>
    <cellStyle name="Normal 2 27 20" xfId="2637"/>
    <cellStyle name="Normal 2 27 21" xfId="2638"/>
    <cellStyle name="Normal 2 27 22" xfId="2639"/>
    <cellStyle name="Normal 2 27 23" xfId="2640"/>
    <cellStyle name="Normal 2 27 24" xfId="2641"/>
    <cellStyle name="Normal 2 27 25" xfId="2642"/>
    <cellStyle name="Normal 2 27 26" xfId="2643"/>
    <cellStyle name="Normal 2 27 27" xfId="2644"/>
    <cellStyle name="Normal 2 27 28" xfId="2645"/>
    <cellStyle name="Normal 2 27 29" xfId="2646"/>
    <cellStyle name="Normal 2 27 3" xfId="2647"/>
    <cellStyle name="Normal 2 27 30" xfId="2648"/>
    <cellStyle name="Normal 2 27 31" xfId="2649"/>
    <cellStyle name="Normal 2 27 32" xfId="2650"/>
    <cellStyle name="Normal 2 27 33" xfId="2651"/>
    <cellStyle name="Normal 2 27 34" xfId="2652"/>
    <cellStyle name="Normal 2 27 35" xfId="2653"/>
    <cellStyle name="Normal 2 27 36" xfId="2654"/>
    <cellStyle name="Normal 2 27 37" xfId="2655"/>
    <cellStyle name="Normal 2 27 38" xfId="2656"/>
    <cellStyle name="Normal 2 27 39" xfId="2657"/>
    <cellStyle name="Normal 2 27 4" xfId="2658"/>
    <cellStyle name="Normal 2 27 40" xfId="2659"/>
    <cellStyle name="Normal 2 27 41" xfId="2660"/>
    <cellStyle name="Normal 2 27 42" xfId="2661"/>
    <cellStyle name="Normal 2 27 43" xfId="2662"/>
    <cellStyle name="Normal 2 27 44" xfId="2663"/>
    <cellStyle name="Normal 2 27 45" xfId="2664"/>
    <cellStyle name="Normal 2 27 46" xfId="2665"/>
    <cellStyle name="Normal 2 27 47" xfId="2666"/>
    <cellStyle name="Normal 2 27 48" xfId="2667"/>
    <cellStyle name="Normal 2 27 5" xfId="2668"/>
    <cellStyle name="Normal 2 27 6" xfId="2669"/>
    <cellStyle name="Normal 2 27 7" xfId="2670"/>
    <cellStyle name="Normal 2 27 8" xfId="2671"/>
    <cellStyle name="Normal 2 27 9" xfId="2672"/>
    <cellStyle name="Normal 2 28" xfId="2673"/>
    <cellStyle name="Normal 2 28 10" xfId="2674"/>
    <cellStyle name="Normal 2 28 11" xfId="2675"/>
    <cellStyle name="Normal 2 28 12" xfId="2676"/>
    <cellStyle name="Normal 2 28 13" xfId="2677"/>
    <cellStyle name="Normal 2 28 14" xfId="2678"/>
    <cellStyle name="Normal 2 28 15" xfId="2679"/>
    <cellStyle name="Normal 2 28 16" xfId="2680"/>
    <cellStyle name="Normal 2 28 17" xfId="2681"/>
    <cellStyle name="Normal 2 28 18" xfId="2682"/>
    <cellStyle name="Normal 2 28 19" xfId="2683"/>
    <cellStyle name="Normal 2 28 2" xfId="2684"/>
    <cellStyle name="Normal 2 28 20" xfId="2685"/>
    <cellStyle name="Normal 2 28 21" xfId="2686"/>
    <cellStyle name="Normal 2 28 22" xfId="2687"/>
    <cellStyle name="Normal 2 28 23" xfId="2688"/>
    <cellStyle name="Normal 2 28 24" xfId="2689"/>
    <cellStyle name="Normal 2 28 25" xfId="2690"/>
    <cellStyle name="Normal 2 28 26" xfId="2691"/>
    <cellStyle name="Normal 2 28 27" xfId="2692"/>
    <cellStyle name="Normal 2 28 28" xfId="2693"/>
    <cellStyle name="Normal 2 28 29" xfId="2694"/>
    <cellStyle name="Normal 2 28 3" xfId="2695"/>
    <cellStyle name="Normal 2 28 30" xfId="2696"/>
    <cellStyle name="Normal 2 28 31" xfId="2697"/>
    <cellStyle name="Normal 2 28 32" xfId="2698"/>
    <cellStyle name="Normal 2 28 33" xfId="2699"/>
    <cellStyle name="Normal 2 28 34" xfId="2700"/>
    <cellStyle name="Normal 2 28 35" xfId="2701"/>
    <cellStyle name="Normal 2 28 36" xfId="2702"/>
    <cellStyle name="Normal 2 28 37" xfId="2703"/>
    <cellStyle name="Normal 2 28 38" xfId="2704"/>
    <cellStyle name="Normal 2 28 39" xfId="2705"/>
    <cellStyle name="Normal 2 28 4" xfId="2706"/>
    <cellStyle name="Normal 2 28 40" xfId="2707"/>
    <cellStyle name="Normal 2 28 41" xfId="2708"/>
    <cellStyle name="Normal 2 28 42" xfId="2709"/>
    <cellStyle name="Normal 2 28 43" xfId="2710"/>
    <cellStyle name="Normal 2 28 44" xfId="2711"/>
    <cellStyle name="Normal 2 28 45" xfId="2712"/>
    <cellStyle name="Normal 2 28 46" xfId="2713"/>
    <cellStyle name="Normal 2 28 47" xfId="2714"/>
    <cellStyle name="Normal 2 28 48" xfId="2715"/>
    <cellStyle name="Normal 2 28 5" xfId="2716"/>
    <cellStyle name="Normal 2 28 6" xfId="2717"/>
    <cellStyle name="Normal 2 28 7" xfId="2718"/>
    <cellStyle name="Normal 2 28 8" xfId="2719"/>
    <cellStyle name="Normal 2 28 9" xfId="2720"/>
    <cellStyle name="Normal 2 29" xfId="2721"/>
    <cellStyle name="Normal 2 29 10" xfId="2722"/>
    <cellStyle name="Normal 2 29 11" xfId="2723"/>
    <cellStyle name="Normal 2 29 12" xfId="2724"/>
    <cellStyle name="Normal 2 29 13" xfId="2725"/>
    <cellStyle name="Normal 2 29 14" xfId="2726"/>
    <cellStyle name="Normal 2 29 15" xfId="2727"/>
    <cellStyle name="Normal 2 29 16" xfId="2728"/>
    <cellStyle name="Normal 2 29 17" xfId="2729"/>
    <cellStyle name="Normal 2 29 18" xfId="2730"/>
    <cellStyle name="Normal 2 29 19" xfId="2731"/>
    <cellStyle name="Normal 2 29 2" xfId="2732"/>
    <cellStyle name="Normal 2 29 20" xfId="2733"/>
    <cellStyle name="Normal 2 29 21" xfId="2734"/>
    <cellStyle name="Normal 2 29 22" xfId="2735"/>
    <cellStyle name="Normal 2 29 23" xfId="2736"/>
    <cellStyle name="Normal 2 29 24" xfId="2737"/>
    <cellStyle name="Normal 2 29 25" xfId="2738"/>
    <cellStyle name="Normal 2 29 26" xfId="2739"/>
    <cellStyle name="Normal 2 29 27" xfId="2740"/>
    <cellStyle name="Normal 2 29 28" xfId="2741"/>
    <cellStyle name="Normal 2 29 29" xfId="2742"/>
    <cellStyle name="Normal 2 29 3" xfId="2743"/>
    <cellStyle name="Normal 2 29 30" xfId="2744"/>
    <cellStyle name="Normal 2 29 31" xfId="2745"/>
    <cellStyle name="Normal 2 29 32" xfId="2746"/>
    <cellStyle name="Normal 2 29 33" xfId="2747"/>
    <cellStyle name="Normal 2 29 34" xfId="2748"/>
    <cellStyle name="Normal 2 29 35" xfId="2749"/>
    <cellStyle name="Normal 2 29 36" xfId="2750"/>
    <cellStyle name="Normal 2 29 37" xfId="2751"/>
    <cellStyle name="Normal 2 29 38" xfId="2752"/>
    <cellStyle name="Normal 2 29 39" xfId="2753"/>
    <cellStyle name="Normal 2 29 4" xfId="2754"/>
    <cellStyle name="Normal 2 29 40" xfId="2755"/>
    <cellStyle name="Normal 2 29 41" xfId="2756"/>
    <cellStyle name="Normal 2 29 42" xfId="2757"/>
    <cellStyle name="Normal 2 29 43" xfId="2758"/>
    <cellStyle name="Normal 2 29 44" xfId="2759"/>
    <cellStyle name="Normal 2 29 45" xfId="2760"/>
    <cellStyle name="Normal 2 29 46" xfId="2761"/>
    <cellStyle name="Normal 2 29 47" xfId="2762"/>
    <cellStyle name="Normal 2 29 48" xfId="2763"/>
    <cellStyle name="Normal 2 29 5" xfId="2764"/>
    <cellStyle name="Normal 2 29 6" xfId="2765"/>
    <cellStyle name="Normal 2 29 7" xfId="2766"/>
    <cellStyle name="Normal 2 29 8" xfId="2767"/>
    <cellStyle name="Normal 2 29 9" xfId="2768"/>
    <cellStyle name="Normal 2 3" xfId="2769"/>
    <cellStyle name="Normal 2 3 10" xfId="2770"/>
    <cellStyle name="Normal 2 3 11" xfId="2771"/>
    <cellStyle name="Normal 2 3 12" xfId="2772"/>
    <cellStyle name="Normal 2 3 13" xfId="2773"/>
    <cellStyle name="Normal 2 3 14" xfId="2774"/>
    <cellStyle name="Normal 2 3 15" xfId="2775"/>
    <cellStyle name="Normal 2 3 16" xfId="2776"/>
    <cellStyle name="Normal 2 3 17" xfId="2777"/>
    <cellStyle name="Normal 2 3 18" xfId="2778"/>
    <cellStyle name="Normal 2 3 19" xfId="2779"/>
    <cellStyle name="Normal 2 3 2" xfId="2780"/>
    <cellStyle name="Normal 2 3 20" xfId="2781"/>
    <cellStyle name="Normal 2 3 21" xfId="2782"/>
    <cellStyle name="Normal 2 3 22" xfId="2783"/>
    <cellStyle name="Normal 2 3 23" xfId="2784"/>
    <cellStyle name="Normal 2 3 24" xfId="2785"/>
    <cellStyle name="Normal 2 3 25" xfId="2786"/>
    <cellStyle name="Normal 2 3 26" xfId="2787"/>
    <cellStyle name="Normal 2 3 27" xfId="2788"/>
    <cellStyle name="Normal 2 3 28" xfId="2789"/>
    <cellStyle name="Normal 2 3 29" xfId="2790"/>
    <cellStyle name="Normal 2 3 3" xfId="2791"/>
    <cellStyle name="Normal 2 3 30" xfId="2792"/>
    <cellStyle name="Normal 2 3 31" xfId="2793"/>
    <cellStyle name="Normal 2 3 32" xfId="2794"/>
    <cellStyle name="Normal 2 3 33" xfId="2795"/>
    <cellStyle name="Normal 2 3 34" xfId="2796"/>
    <cellStyle name="Normal 2 3 35" xfId="2797"/>
    <cellStyle name="Normal 2 3 36" xfId="2798"/>
    <cellStyle name="Normal 2 3 37" xfId="2799"/>
    <cellStyle name="Normal 2 3 38" xfId="2800"/>
    <cellStyle name="Normal 2 3 39" xfId="2801"/>
    <cellStyle name="Normal 2 3 4" xfId="2802"/>
    <cellStyle name="Normal 2 3 40" xfId="2803"/>
    <cellStyle name="Normal 2 3 41" xfId="2804"/>
    <cellStyle name="Normal 2 3 42" xfId="2805"/>
    <cellStyle name="Normal 2 3 43" xfId="2806"/>
    <cellStyle name="Normal 2 3 44" xfId="2807"/>
    <cellStyle name="Normal 2 3 45" xfId="2808"/>
    <cellStyle name="Normal 2 3 46" xfId="2809"/>
    <cellStyle name="Normal 2 3 47" xfId="2810"/>
    <cellStyle name="Normal 2 3 48" xfId="2811"/>
    <cellStyle name="Normal 2 3 49" xfId="2812"/>
    <cellStyle name="Normal 2 3 5" xfId="2813"/>
    <cellStyle name="Normal 2 3 50" xfId="2814"/>
    <cellStyle name="Normal 2 3 6" xfId="2815"/>
    <cellStyle name="Normal 2 3 7" xfId="2816"/>
    <cellStyle name="Normal 2 3 8" xfId="2817"/>
    <cellStyle name="Normal 2 3 9" xfId="2818"/>
    <cellStyle name="Normal 2 30" xfId="2819"/>
    <cellStyle name="Normal 2 30 2" xfId="2820"/>
    <cellStyle name="Normal 2 31" xfId="2821"/>
    <cellStyle name="Normal 2 4" xfId="2822"/>
    <cellStyle name="Normal 2 4 10" xfId="2823"/>
    <cellStyle name="Normal 2 4 10 2" xfId="2824"/>
    <cellStyle name="Normal 2 4 11" xfId="2825"/>
    <cellStyle name="Normal 2 4 11 2" xfId="2826"/>
    <cellStyle name="Normal 2 4 12" xfId="2827"/>
    <cellStyle name="Normal 2 4 12 2" xfId="2828"/>
    <cellStyle name="Normal 2 4 13" xfId="2829"/>
    <cellStyle name="Normal 2 4 13 2" xfId="2830"/>
    <cellStyle name="Normal 2 4 14" xfId="2831"/>
    <cellStyle name="Normal 2 4 14 2" xfId="2832"/>
    <cellStyle name="Normal 2 4 15" xfId="2833"/>
    <cellStyle name="Normal 2 4 15 2" xfId="2834"/>
    <cellStyle name="Normal 2 4 16" xfId="2835"/>
    <cellStyle name="Normal 2 4 16 2" xfId="2836"/>
    <cellStyle name="Normal 2 4 17" xfId="2837"/>
    <cellStyle name="Normal 2 4 17 2" xfId="2838"/>
    <cellStyle name="Normal 2 4 18" xfId="2839"/>
    <cellStyle name="Normal 2 4 18 2" xfId="2840"/>
    <cellStyle name="Normal 2 4 19" xfId="2841"/>
    <cellStyle name="Normal 2 4 19 2" xfId="2842"/>
    <cellStyle name="Normal 2 4 2" xfId="2843"/>
    <cellStyle name="Normal 2 4 2 2" xfId="2844"/>
    <cellStyle name="Normal 2 4 20" xfId="2845"/>
    <cellStyle name="Normal 2 4 20 2" xfId="2846"/>
    <cellStyle name="Normal 2 4 21" xfId="2847"/>
    <cellStyle name="Normal 2 4 21 2" xfId="2848"/>
    <cellStyle name="Normal 2 4 22" xfId="2849"/>
    <cellStyle name="Normal 2 4 22 2" xfId="2850"/>
    <cellStyle name="Normal 2 4 23" xfId="2851"/>
    <cellStyle name="Normal 2 4 23 2" xfId="2852"/>
    <cellStyle name="Normal 2 4 24" xfId="2853"/>
    <cellStyle name="Normal 2 4 24 2" xfId="2854"/>
    <cellStyle name="Normal 2 4 25" xfId="2855"/>
    <cellStyle name="Normal 2 4 25 2" xfId="2856"/>
    <cellStyle name="Normal 2 4 26" xfId="2857"/>
    <cellStyle name="Normal 2 4 26 2" xfId="2858"/>
    <cellStyle name="Normal 2 4 27" xfId="2859"/>
    <cellStyle name="Normal 2 4 27 2" xfId="2860"/>
    <cellStyle name="Normal 2 4 28" xfId="2861"/>
    <cellStyle name="Normal 2 4 28 2" xfId="2862"/>
    <cellStyle name="Normal 2 4 29" xfId="2863"/>
    <cellStyle name="Normal 2 4 29 2" xfId="2864"/>
    <cellStyle name="Normal 2 4 3" xfId="2865"/>
    <cellStyle name="Normal 2 4 3 2" xfId="2866"/>
    <cellStyle name="Normal 2 4 30" xfId="2867"/>
    <cellStyle name="Normal 2 4 30 2" xfId="2868"/>
    <cellStyle name="Normal 2 4 31" xfId="2869"/>
    <cellStyle name="Normal 2 4 31 2" xfId="2870"/>
    <cellStyle name="Normal 2 4 32" xfId="2871"/>
    <cellStyle name="Normal 2 4 32 2" xfId="2872"/>
    <cellStyle name="Normal 2 4 33" xfId="2873"/>
    <cellStyle name="Normal 2 4 33 2" xfId="2874"/>
    <cellStyle name="Normal 2 4 34" xfId="2875"/>
    <cellStyle name="Normal 2 4 34 2" xfId="2876"/>
    <cellStyle name="Normal 2 4 35" xfId="2877"/>
    <cellStyle name="Normal 2 4 35 2" xfId="2878"/>
    <cellStyle name="Normal 2 4 36" xfId="2879"/>
    <cellStyle name="Normal 2 4 36 2" xfId="2880"/>
    <cellStyle name="Normal 2 4 37" xfId="2881"/>
    <cellStyle name="Normal 2 4 37 2" xfId="2882"/>
    <cellStyle name="Normal 2 4 38" xfId="2883"/>
    <cellStyle name="Normal 2 4 38 2" xfId="2884"/>
    <cellStyle name="Normal 2 4 39" xfId="2885"/>
    <cellStyle name="Normal 2 4 39 2" xfId="2886"/>
    <cellStyle name="Normal 2 4 4" xfId="2887"/>
    <cellStyle name="Normal 2 4 4 2" xfId="2888"/>
    <cellStyle name="Normal 2 4 40" xfId="2889"/>
    <cellStyle name="Normal 2 4 40 2" xfId="2890"/>
    <cellStyle name="Normal 2 4 41" xfId="2891"/>
    <cellStyle name="Normal 2 4 41 2" xfId="2892"/>
    <cellStyle name="Normal 2 4 42" xfId="2893"/>
    <cellStyle name="Normal 2 4 42 2" xfId="2894"/>
    <cellStyle name="Normal 2 4 43" xfId="2895"/>
    <cellStyle name="Normal 2 4 43 2" xfId="2896"/>
    <cellStyle name="Normal 2 4 44" xfId="2897"/>
    <cellStyle name="Normal 2 4 44 2" xfId="2898"/>
    <cellStyle name="Normal 2 4 45" xfId="2899"/>
    <cellStyle name="Normal 2 4 45 2" xfId="2900"/>
    <cellStyle name="Normal 2 4 46" xfId="2901"/>
    <cellStyle name="Normal 2 4 46 2" xfId="2902"/>
    <cellStyle name="Normal 2 4 47" xfId="2903"/>
    <cellStyle name="Normal 2 4 47 2" xfId="2904"/>
    <cellStyle name="Normal 2 4 48" xfId="2905"/>
    <cellStyle name="Normal 2 4 48 2" xfId="2906"/>
    <cellStyle name="Normal 2 4 49" xfId="2907"/>
    <cellStyle name="Normal 2 4 49 2" xfId="2908"/>
    <cellStyle name="Normal 2 4 5" xfId="2909"/>
    <cellStyle name="Normal 2 4 5 2" xfId="2910"/>
    <cellStyle name="Normal 2 4 50" xfId="2911"/>
    <cellStyle name="Normal 2 4 50 2" xfId="2912"/>
    <cellStyle name="Normal 2 4 51" xfId="2913"/>
    <cellStyle name="Normal 2 4 51 2" xfId="2914"/>
    <cellStyle name="Normal 2 4 52" xfId="2915"/>
    <cellStyle name="Normal 2 4 52 2" xfId="2916"/>
    <cellStyle name="Normal 2 4 53" xfId="2917"/>
    <cellStyle name="Normal 2 4 53 2" xfId="2918"/>
    <cellStyle name="Normal 2 4 54" xfId="2919"/>
    <cellStyle name="Normal 2 4 54 2" xfId="2920"/>
    <cellStyle name="Normal 2 4 55" xfId="2921"/>
    <cellStyle name="Normal 2 4 55 2" xfId="2922"/>
    <cellStyle name="Normal 2 4 56" xfId="2923"/>
    <cellStyle name="Normal 2 4 56 2" xfId="2924"/>
    <cellStyle name="Normal 2 4 57" xfId="2925"/>
    <cellStyle name="Normal 2 4 57 2" xfId="2926"/>
    <cellStyle name="Normal 2 4 58" xfId="2927"/>
    <cellStyle name="Normal 2 4 58 2" xfId="2928"/>
    <cellStyle name="Normal 2 4 59" xfId="2929"/>
    <cellStyle name="Normal 2 4 59 2" xfId="2930"/>
    <cellStyle name="Normal 2 4 6" xfId="2931"/>
    <cellStyle name="Normal 2 4 6 2" xfId="2932"/>
    <cellStyle name="Normal 2 4 60" xfId="2933"/>
    <cellStyle name="Normal 2 4 60 2" xfId="2934"/>
    <cellStyle name="Normal 2 4 61" xfId="2935"/>
    <cellStyle name="Normal 2 4 61 2" xfId="2936"/>
    <cellStyle name="Normal 2 4 62" xfId="2937"/>
    <cellStyle name="Normal 2 4 62 2" xfId="2938"/>
    <cellStyle name="Normal 2 4 63" xfId="2939"/>
    <cellStyle name="Normal 2 4 63 2" xfId="2940"/>
    <cellStyle name="Normal 2 4 64" xfId="2941"/>
    <cellStyle name="Normal 2 4 64 2" xfId="2942"/>
    <cellStyle name="Normal 2 4 65" xfId="2943"/>
    <cellStyle name="Normal 2 4 65 2" xfId="2944"/>
    <cellStyle name="Normal 2 4 66" xfId="2945"/>
    <cellStyle name="Normal 2 4 66 2" xfId="2946"/>
    <cellStyle name="Normal 2 4 67" xfId="2947"/>
    <cellStyle name="Normal 2 4 67 2" xfId="2948"/>
    <cellStyle name="Normal 2 4 68" xfId="2949"/>
    <cellStyle name="Normal 2 4 68 2" xfId="2950"/>
    <cellStyle name="Normal 2 4 69" xfId="2951"/>
    <cellStyle name="Normal 2 4 69 2" xfId="2952"/>
    <cellStyle name="Normal 2 4 7" xfId="2953"/>
    <cellStyle name="Normal 2 4 7 2" xfId="2954"/>
    <cellStyle name="Normal 2 4 70" xfId="2955"/>
    <cellStyle name="Normal 2 4 70 2" xfId="2956"/>
    <cellStyle name="Normal 2 4 71" xfId="2957"/>
    <cellStyle name="Normal 2 4 71 2" xfId="2958"/>
    <cellStyle name="Normal 2 4 72" xfId="2959"/>
    <cellStyle name="Normal 2 4 72 2" xfId="2960"/>
    <cellStyle name="Normal 2 4 73" xfId="2961"/>
    <cellStyle name="Normal 2 4 73 2" xfId="2962"/>
    <cellStyle name="Normal 2 4 74" xfId="2963"/>
    <cellStyle name="Normal 2 4 74 2" xfId="2964"/>
    <cellStyle name="Normal 2 4 75" xfId="2965"/>
    <cellStyle name="Normal 2 4 75 2" xfId="2966"/>
    <cellStyle name="Normal 2 4 76" xfId="2967"/>
    <cellStyle name="Normal 2 4 76 2" xfId="2968"/>
    <cellStyle name="Normal 2 4 77" xfId="2969"/>
    <cellStyle name="Normal 2 4 77 2" xfId="2970"/>
    <cellStyle name="Normal 2 4 78" xfId="2971"/>
    <cellStyle name="Normal 2 4 78 2" xfId="2972"/>
    <cellStyle name="Normal 2 4 79" xfId="2973"/>
    <cellStyle name="Normal 2 4 79 2" xfId="2974"/>
    <cellStyle name="Normal 2 4 8" xfId="2975"/>
    <cellStyle name="Normal 2 4 8 2" xfId="2976"/>
    <cellStyle name="Normal 2 4 80" xfId="2977"/>
    <cellStyle name="Normal 2 4 80 2" xfId="2978"/>
    <cellStyle name="Normal 2 4 81" xfId="2979"/>
    <cellStyle name="Normal 2 4 81 2" xfId="2980"/>
    <cellStyle name="Normal 2 4 82" xfId="2981"/>
    <cellStyle name="Normal 2 4 82 2" xfId="2982"/>
    <cellStyle name="Normal 2 4 83" xfId="2983"/>
    <cellStyle name="Normal 2 4 83 2" xfId="2984"/>
    <cellStyle name="Normal 2 4 84" xfId="2985"/>
    <cellStyle name="Normal 2 4 84 2" xfId="2986"/>
    <cellStyle name="Normal 2 4 85" xfId="2987"/>
    <cellStyle name="Normal 2 4 85 2" xfId="2988"/>
    <cellStyle name="Normal 2 4 86" xfId="2989"/>
    <cellStyle name="Normal 2 4 87" xfId="2990"/>
    <cellStyle name="Normal 2 4 9" xfId="2991"/>
    <cellStyle name="Normal 2 4 9 2" xfId="2992"/>
    <cellStyle name="Normal 2 5" xfId="2993"/>
    <cellStyle name="Normal 2 5 10" xfId="2994"/>
    <cellStyle name="Normal 2 5 11" xfId="2995"/>
    <cellStyle name="Normal 2 5 12" xfId="2996"/>
    <cellStyle name="Normal 2 5 13" xfId="2997"/>
    <cellStyle name="Normal 2 5 14" xfId="2998"/>
    <cellStyle name="Normal 2 5 15" xfId="2999"/>
    <cellStyle name="Normal 2 5 16" xfId="3000"/>
    <cellStyle name="Normal 2 5 17" xfId="3001"/>
    <cellStyle name="Normal 2 5 18" xfId="3002"/>
    <cellStyle name="Normal 2 5 19" xfId="3003"/>
    <cellStyle name="Normal 2 5 2" xfId="3004"/>
    <cellStyle name="Normal 2 5 20" xfId="3005"/>
    <cellStyle name="Normal 2 5 21" xfId="3006"/>
    <cellStyle name="Normal 2 5 22" xfId="3007"/>
    <cellStyle name="Normal 2 5 23" xfId="3008"/>
    <cellStyle name="Normal 2 5 24" xfId="3009"/>
    <cellStyle name="Normal 2 5 25" xfId="3010"/>
    <cellStyle name="Normal 2 5 26" xfId="3011"/>
    <cellStyle name="Normal 2 5 27" xfId="3012"/>
    <cellStyle name="Normal 2 5 28" xfId="3013"/>
    <cellStyle name="Normal 2 5 29" xfId="3014"/>
    <cellStyle name="Normal 2 5 3" xfId="3015"/>
    <cellStyle name="Normal 2 5 30" xfId="3016"/>
    <cellStyle name="Normal 2 5 31" xfId="3017"/>
    <cellStyle name="Normal 2 5 32" xfId="3018"/>
    <cellStyle name="Normal 2 5 33" xfId="3019"/>
    <cellStyle name="Normal 2 5 34" xfId="3020"/>
    <cellStyle name="Normal 2 5 35" xfId="3021"/>
    <cellStyle name="Normal 2 5 36" xfId="3022"/>
    <cellStyle name="Normal 2 5 37" xfId="3023"/>
    <cellStyle name="Normal 2 5 38" xfId="3024"/>
    <cellStyle name="Normal 2 5 39" xfId="3025"/>
    <cellStyle name="Normal 2 5 4" xfId="3026"/>
    <cellStyle name="Normal 2 5 40" xfId="3027"/>
    <cellStyle name="Normal 2 5 41" xfId="3028"/>
    <cellStyle name="Normal 2 5 42" xfId="3029"/>
    <cellStyle name="Normal 2 5 43" xfId="3030"/>
    <cellStyle name="Normal 2 5 44" xfId="3031"/>
    <cellStyle name="Normal 2 5 45" xfId="3032"/>
    <cellStyle name="Normal 2 5 46" xfId="3033"/>
    <cellStyle name="Normal 2 5 47" xfId="3034"/>
    <cellStyle name="Normal 2 5 48" xfId="3035"/>
    <cellStyle name="Normal 2 5 5" xfId="3036"/>
    <cellStyle name="Normal 2 5 6" xfId="3037"/>
    <cellStyle name="Normal 2 5 7" xfId="3038"/>
    <cellStyle name="Normal 2 5 8" xfId="3039"/>
    <cellStyle name="Normal 2 5 9" xfId="3040"/>
    <cellStyle name="Normal 2 6" xfId="3041"/>
    <cellStyle name="Normal 2 6 10" xfId="3042"/>
    <cellStyle name="Normal 2 6 11" xfId="3043"/>
    <cellStyle name="Normal 2 6 12" xfId="3044"/>
    <cellStyle name="Normal 2 6 13" xfId="3045"/>
    <cellStyle name="Normal 2 6 14" xfId="3046"/>
    <cellStyle name="Normal 2 6 15" xfId="3047"/>
    <cellStyle name="Normal 2 6 16" xfId="3048"/>
    <cellStyle name="Normal 2 6 17" xfId="3049"/>
    <cellStyle name="Normal 2 6 18" xfId="3050"/>
    <cellStyle name="Normal 2 6 19" xfId="3051"/>
    <cellStyle name="Normal 2 6 2" xfId="3052"/>
    <cellStyle name="Normal 2 6 20" xfId="3053"/>
    <cellStyle name="Normal 2 6 21" xfId="3054"/>
    <cellStyle name="Normal 2 6 22" xfId="3055"/>
    <cellStyle name="Normal 2 6 23" xfId="3056"/>
    <cellStyle name="Normal 2 6 24" xfId="3057"/>
    <cellStyle name="Normal 2 6 25" xfId="3058"/>
    <cellStyle name="Normal 2 6 26" xfId="3059"/>
    <cellStyle name="Normal 2 6 27" xfId="3060"/>
    <cellStyle name="Normal 2 6 28" xfId="3061"/>
    <cellStyle name="Normal 2 6 29" xfId="3062"/>
    <cellStyle name="Normal 2 6 3" xfId="3063"/>
    <cellStyle name="Normal 2 6 30" xfId="3064"/>
    <cellStyle name="Normal 2 6 31" xfId="3065"/>
    <cellStyle name="Normal 2 6 32" xfId="3066"/>
    <cellStyle name="Normal 2 6 33" xfId="3067"/>
    <cellStyle name="Normal 2 6 34" xfId="3068"/>
    <cellStyle name="Normal 2 6 35" xfId="3069"/>
    <cellStyle name="Normal 2 6 36" xfId="3070"/>
    <cellStyle name="Normal 2 6 37" xfId="3071"/>
    <cellStyle name="Normal 2 6 38" xfId="3072"/>
    <cellStyle name="Normal 2 6 39" xfId="3073"/>
    <cellStyle name="Normal 2 6 4" xfId="3074"/>
    <cellStyle name="Normal 2 6 40" xfId="3075"/>
    <cellStyle name="Normal 2 6 41" xfId="3076"/>
    <cellStyle name="Normal 2 6 42" xfId="3077"/>
    <cellStyle name="Normal 2 6 43" xfId="3078"/>
    <cellStyle name="Normal 2 6 44" xfId="3079"/>
    <cellStyle name="Normal 2 6 45" xfId="3080"/>
    <cellStyle name="Normal 2 6 46" xfId="3081"/>
    <cellStyle name="Normal 2 6 47" xfId="3082"/>
    <cellStyle name="Normal 2 6 48" xfId="3083"/>
    <cellStyle name="Normal 2 6 5" xfId="3084"/>
    <cellStyle name="Normal 2 6 6" xfId="3085"/>
    <cellStyle name="Normal 2 6 7" xfId="3086"/>
    <cellStyle name="Normal 2 6 8" xfId="3087"/>
    <cellStyle name="Normal 2 6 9" xfId="3088"/>
    <cellStyle name="Normal 2 7" xfId="3089"/>
    <cellStyle name="Normal 2 7 10" xfId="3090"/>
    <cellStyle name="Normal 2 7 11" xfId="3091"/>
    <cellStyle name="Normal 2 7 12" xfId="3092"/>
    <cellStyle name="Normal 2 7 13" xfId="3093"/>
    <cellStyle name="Normal 2 7 14" xfId="3094"/>
    <cellStyle name="Normal 2 7 15" xfId="3095"/>
    <cellStyle name="Normal 2 7 16" xfId="3096"/>
    <cellStyle name="Normal 2 7 17" xfId="3097"/>
    <cellStyle name="Normal 2 7 18" xfId="3098"/>
    <cellStyle name="Normal 2 7 19" xfId="3099"/>
    <cellStyle name="Normal 2 7 2" xfId="3100"/>
    <cellStyle name="Normal 2 7 20" xfId="3101"/>
    <cellStyle name="Normal 2 7 21" xfId="3102"/>
    <cellStyle name="Normal 2 7 22" xfId="3103"/>
    <cellStyle name="Normal 2 7 23" xfId="3104"/>
    <cellStyle name="Normal 2 7 24" xfId="3105"/>
    <cellStyle name="Normal 2 7 25" xfId="3106"/>
    <cellStyle name="Normal 2 7 26" xfId="3107"/>
    <cellStyle name="Normal 2 7 27" xfId="3108"/>
    <cellStyle name="Normal 2 7 28" xfId="3109"/>
    <cellStyle name="Normal 2 7 29" xfId="3110"/>
    <cellStyle name="Normal 2 7 3" xfId="3111"/>
    <cellStyle name="Normal 2 7 30" xfId="3112"/>
    <cellStyle name="Normal 2 7 31" xfId="3113"/>
    <cellStyle name="Normal 2 7 32" xfId="3114"/>
    <cellStyle name="Normal 2 7 33" xfId="3115"/>
    <cellStyle name="Normal 2 7 34" xfId="3116"/>
    <cellStyle name="Normal 2 7 35" xfId="3117"/>
    <cellStyle name="Normal 2 7 36" xfId="3118"/>
    <cellStyle name="Normal 2 7 37" xfId="3119"/>
    <cellStyle name="Normal 2 7 38" xfId="3120"/>
    <cellStyle name="Normal 2 7 39" xfId="3121"/>
    <cellStyle name="Normal 2 7 4" xfId="3122"/>
    <cellStyle name="Normal 2 7 40" xfId="3123"/>
    <cellStyle name="Normal 2 7 41" xfId="3124"/>
    <cellStyle name="Normal 2 7 42" xfId="3125"/>
    <cellStyle name="Normal 2 7 43" xfId="3126"/>
    <cellStyle name="Normal 2 7 44" xfId="3127"/>
    <cellStyle name="Normal 2 7 45" xfId="3128"/>
    <cellStyle name="Normal 2 7 46" xfId="3129"/>
    <cellStyle name="Normal 2 7 47" xfId="3130"/>
    <cellStyle name="Normal 2 7 48" xfId="3131"/>
    <cellStyle name="Normal 2 7 5" xfId="3132"/>
    <cellStyle name="Normal 2 7 6" xfId="3133"/>
    <cellStyle name="Normal 2 7 7" xfId="3134"/>
    <cellStyle name="Normal 2 7 8" xfId="3135"/>
    <cellStyle name="Normal 2 7 9" xfId="3136"/>
    <cellStyle name="Normal 2 8" xfId="3137"/>
    <cellStyle name="Normal 2 8 10" xfId="3138"/>
    <cellStyle name="Normal 2 8 11" xfId="3139"/>
    <cellStyle name="Normal 2 8 12" xfId="3140"/>
    <cellStyle name="Normal 2 8 13" xfId="3141"/>
    <cellStyle name="Normal 2 8 14" xfId="3142"/>
    <cellStyle name="Normal 2 8 15" xfId="3143"/>
    <cellStyle name="Normal 2 8 16" xfId="3144"/>
    <cellStyle name="Normal 2 8 17" xfId="3145"/>
    <cellStyle name="Normal 2 8 18" xfId="3146"/>
    <cellStyle name="Normal 2 8 19" xfId="3147"/>
    <cellStyle name="Normal 2 8 2" xfId="3148"/>
    <cellStyle name="Normal 2 8 20" xfId="3149"/>
    <cellStyle name="Normal 2 8 21" xfId="3150"/>
    <cellStyle name="Normal 2 8 22" xfId="3151"/>
    <cellStyle name="Normal 2 8 23" xfId="3152"/>
    <cellStyle name="Normal 2 8 24" xfId="3153"/>
    <cellStyle name="Normal 2 8 25" xfId="3154"/>
    <cellStyle name="Normal 2 8 26" xfId="3155"/>
    <cellStyle name="Normal 2 8 27" xfId="3156"/>
    <cellStyle name="Normal 2 8 28" xfId="3157"/>
    <cellStyle name="Normal 2 8 29" xfId="3158"/>
    <cellStyle name="Normal 2 8 3" xfId="3159"/>
    <cellStyle name="Normal 2 8 30" xfId="3160"/>
    <cellStyle name="Normal 2 8 31" xfId="3161"/>
    <cellStyle name="Normal 2 8 32" xfId="3162"/>
    <cellStyle name="Normal 2 8 33" xfId="3163"/>
    <cellStyle name="Normal 2 8 34" xfId="3164"/>
    <cellStyle name="Normal 2 8 35" xfId="3165"/>
    <cellStyle name="Normal 2 8 36" xfId="3166"/>
    <cellStyle name="Normal 2 8 37" xfId="3167"/>
    <cellStyle name="Normal 2 8 38" xfId="3168"/>
    <cellStyle name="Normal 2 8 39" xfId="3169"/>
    <cellStyle name="Normal 2 8 4" xfId="3170"/>
    <cellStyle name="Normal 2 8 40" xfId="3171"/>
    <cellStyle name="Normal 2 8 41" xfId="3172"/>
    <cellStyle name="Normal 2 8 42" xfId="3173"/>
    <cellStyle name="Normal 2 8 43" xfId="3174"/>
    <cellStyle name="Normal 2 8 44" xfId="3175"/>
    <cellStyle name="Normal 2 8 45" xfId="3176"/>
    <cellStyle name="Normal 2 8 46" xfId="3177"/>
    <cellStyle name="Normal 2 8 47" xfId="3178"/>
    <cellStyle name="Normal 2 8 48" xfId="3179"/>
    <cellStyle name="Normal 2 8 5" xfId="3180"/>
    <cellStyle name="Normal 2 8 6" xfId="3181"/>
    <cellStyle name="Normal 2 8 7" xfId="3182"/>
    <cellStyle name="Normal 2 8 8" xfId="3183"/>
    <cellStyle name="Normal 2 8 9" xfId="3184"/>
    <cellStyle name="Normal 2 9" xfId="3185"/>
    <cellStyle name="Normal 2 9 10" xfId="3186"/>
    <cellStyle name="Normal 2 9 11" xfId="3187"/>
    <cellStyle name="Normal 2 9 12" xfId="3188"/>
    <cellStyle name="Normal 2 9 13" xfId="3189"/>
    <cellStyle name="Normal 2 9 14" xfId="3190"/>
    <cellStyle name="Normal 2 9 15" xfId="3191"/>
    <cellStyle name="Normal 2 9 16" xfId="3192"/>
    <cellStyle name="Normal 2 9 17" xfId="3193"/>
    <cellStyle name="Normal 2 9 18" xfId="3194"/>
    <cellStyle name="Normal 2 9 19" xfId="3195"/>
    <cellStyle name="Normal 2 9 2" xfId="3196"/>
    <cellStyle name="Normal 2 9 20" xfId="3197"/>
    <cellStyle name="Normal 2 9 21" xfId="3198"/>
    <cellStyle name="Normal 2 9 22" xfId="3199"/>
    <cellStyle name="Normal 2 9 23" xfId="3200"/>
    <cellStyle name="Normal 2 9 24" xfId="3201"/>
    <cellStyle name="Normal 2 9 25" xfId="3202"/>
    <cellStyle name="Normal 2 9 26" xfId="3203"/>
    <cellStyle name="Normal 2 9 27" xfId="3204"/>
    <cellStyle name="Normal 2 9 28" xfId="3205"/>
    <cellStyle name="Normal 2 9 29" xfId="3206"/>
    <cellStyle name="Normal 2 9 3" xfId="3207"/>
    <cellStyle name="Normal 2 9 30" xfId="3208"/>
    <cellStyle name="Normal 2 9 31" xfId="3209"/>
    <cellStyle name="Normal 2 9 32" xfId="3210"/>
    <cellStyle name="Normal 2 9 33" xfId="3211"/>
    <cellStyle name="Normal 2 9 34" xfId="3212"/>
    <cellStyle name="Normal 2 9 35" xfId="3213"/>
    <cellStyle name="Normal 2 9 36" xfId="3214"/>
    <cellStyle name="Normal 2 9 37" xfId="3215"/>
    <cellStyle name="Normal 2 9 38" xfId="3216"/>
    <cellStyle name="Normal 2 9 39" xfId="3217"/>
    <cellStyle name="Normal 2 9 4" xfId="3218"/>
    <cellStyle name="Normal 2 9 40" xfId="3219"/>
    <cellStyle name="Normal 2 9 41" xfId="3220"/>
    <cellStyle name="Normal 2 9 42" xfId="3221"/>
    <cellStyle name="Normal 2 9 43" xfId="3222"/>
    <cellStyle name="Normal 2 9 44" xfId="3223"/>
    <cellStyle name="Normal 2 9 45" xfId="3224"/>
    <cellStyle name="Normal 2 9 46" xfId="3225"/>
    <cellStyle name="Normal 2 9 47" xfId="3226"/>
    <cellStyle name="Normal 2 9 48" xfId="3227"/>
    <cellStyle name="Normal 2 9 5" xfId="3228"/>
    <cellStyle name="Normal 2 9 6" xfId="3229"/>
    <cellStyle name="Normal 2 9 7" xfId="3230"/>
    <cellStyle name="Normal 2 9 8" xfId="3231"/>
    <cellStyle name="Normal 2 9 9" xfId="3232"/>
    <cellStyle name="Normal 20" xfId="3233"/>
    <cellStyle name="Normal 20 10" xfId="3234"/>
    <cellStyle name="Normal 20 11" xfId="3235"/>
    <cellStyle name="Normal 20 12" xfId="3236"/>
    <cellStyle name="Normal 20 13" xfId="3237"/>
    <cellStyle name="Normal 20 14" xfId="3238"/>
    <cellStyle name="Normal 20 15" xfId="3239"/>
    <cellStyle name="Normal 20 16" xfId="3240"/>
    <cellStyle name="Normal 20 17" xfId="3241"/>
    <cellStyle name="Normal 20 18" xfId="3242"/>
    <cellStyle name="Normal 20 19" xfId="3243"/>
    <cellStyle name="Normal 20 2" xfId="3244"/>
    <cellStyle name="Normal 20 20" xfId="3245"/>
    <cellStyle name="Normal 20 21" xfId="3246"/>
    <cellStyle name="Normal 20 22" xfId="3247"/>
    <cellStyle name="Normal 20 23" xfId="3248"/>
    <cellStyle name="Normal 20 24" xfId="3249"/>
    <cellStyle name="Normal 20 25" xfId="3250"/>
    <cellStyle name="Normal 20 26" xfId="3251"/>
    <cellStyle name="Normal 20 27" xfId="3252"/>
    <cellStyle name="Normal 20 28" xfId="3253"/>
    <cellStyle name="Normal 20 29" xfId="3254"/>
    <cellStyle name="Normal 20 3" xfId="3255"/>
    <cellStyle name="Normal 20 30" xfId="3256"/>
    <cellStyle name="Normal 20 31" xfId="3257"/>
    <cellStyle name="Normal 20 32" xfId="3258"/>
    <cellStyle name="Normal 20 33" xfId="3259"/>
    <cellStyle name="Normal 20 34" xfId="3260"/>
    <cellStyle name="Normal 20 35" xfId="3261"/>
    <cellStyle name="Normal 20 36" xfId="3262"/>
    <cellStyle name="Normal 20 37" xfId="3263"/>
    <cellStyle name="Normal 20 38" xfId="3264"/>
    <cellStyle name="Normal 20 39" xfId="3265"/>
    <cellStyle name="Normal 20 4" xfId="3266"/>
    <cellStyle name="Normal 20 40" xfId="3267"/>
    <cellStyle name="Normal 20 41" xfId="3268"/>
    <cellStyle name="Normal 20 42" xfId="3269"/>
    <cellStyle name="Normal 20 43" xfId="3270"/>
    <cellStyle name="Normal 20 44" xfId="3271"/>
    <cellStyle name="Normal 20 45" xfId="3272"/>
    <cellStyle name="Normal 20 46" xfId="3273"/>
    <cellStyle name="Normal 20 47" xfId="3274"/>
    <cellStyle name="Normal 20 48" xfId="3275"/>
    <cellStyle name="Normal 20 5" xfId="3276"/>
    <cellStyle name="Normal 20 6" xfId="3277"/>
    <cellStyle name="Normal 20 7" xfId="3278"/>
    <cellStyle name="Normal 20 8" xfId="3279"/>
    <cellStyle name="Normal 20 9" xfId="3280"/>
    <cellStyle name="Normal 21" xfId="3281"/>
    <cellStyle name="Normal 21 10" xfId="3282"/>
    <cellStyle name="Normal 21 11" xfId="3283"/>
    <cellStyle name="Normal 21 12" xfId="3284"/>
    <cellStyle name="Normal 21 13" xfId="3285"/>
    <cellStyle name="Normal 21 14" xfId="3286"/>
    <cellStyle name="Normal 21 15" xfId="3287"/>
    <cellStyle name="Normal 21 16" xfId="3288"/>
    <cellStyle name="Normal 21 17" xfId="3289"/>
    <cellStyle name="Normal 21 18" xfId="3290"/>
    <cellStyle name="Normal 21 19" xfId="3291"/>
    <cellStyle name="Normal 21 2" xfId="3292"/>
    <cellStyle name="Normal 21 20" xfId="3293"/>
    <cellStyle name="Normal 21 21" xfId="3294"/>
    <cellStyle name="Normal 21 22" xfId="3295"/>
    <cellStyle name="Normal 21 23" xfId="3296"/>
    <cellStyle name="Normal 21 24" xfId="3297"/>
    <cellStyle name="Normal 21 25" xfId="3298"/>
    <cellStyle name="Normal 21 26" xfId="3299"/>
    <cellStyle name="Normal 21 27" xfId="3300"/>
    <cellStyle name="Normal 21 28" xfId="3301"/>
    <cellStyle name="Normal 21 29" xfId="3302"/>
    <cellStyle name="Normal 21 3" xfId="3303"/>
    <cellStyle name="Normal 21 30" xfId="3304"/>
    <cellStyle name="Normal 21 31" xfId="3305"/>
    <cellStyle name="Normal 21 32" xfId="3306"/>
    <cellStyle name="Normal 21 33" xfId="3307"/>
    <cellStyle name="Normal 21 34" xfId="3308"/>
    <cellStyle name="Normal 21 35" xfId="3309"/>
    <cellStyle name="Normal 21 36" xfId="3310"/>
    <cellStyle name="Normal 21 37" xfId="3311"/>
    <cellStyle name="Normal 21 38" xfId="3312"/>
    <cellStyle name="Normal 21 39" xfId="3313"/>
    <cellStyle name="Normal 21 4" xfId="3314"/>
    <cellStyle name="Normal 21 40" xfId="3315"/>
    <cellStyle name="Normal 21 41" xfId="3316"/>
    <cellStyle name="Normal 21 42" xfId="3317"/>
    <cellStyle name="Normal 21 43" xfId="3318"/>
    <cellStyle name="Normal 21 44" xfId="3319"/>
    <cellStyle name="Normal 21 45" xfId="3320"/>
    <cellStyle name="Normal 21 46" xfId="3321"/>
    <cellStyle name="Normal 21 47" xfId="3322"/>
    <cellStyle name="Normal 21 48" xfId="3323"/>
    <cellStyle name="Normal 21 5" xfId="3324"/>
    <cellStyle name="Normal 21 6" xfId="3325"/>
    <cellStyle name="Normal 21 7" xfId="3326"/>
    <cellStyle name="Normal 21 8" xfId="3327"/>
    <cellStyle name="Normal 21 9" xfId="3328"/>
    <cellStyle name="Normal 22" xfId="3329"/>
    <cellStyle name="Normal 22 10" xfId="3330"/>
    <cellStyle name="Normal 22 11" xfId="3331"/>
    <cellStyle name="Normal 22 12" xfId="3332"/>
    <cellStyle name="Normal 22 13" xfId="3333"/>
    <cellStyle name="Normal 22 14" xfId="3334"/>
    <cellStyle name="Normal 22 15" xfId="3335"/>
    <cellStyle name="Normal 22 16" xfId="3336"/>
    <cellStyle name="Normal 22 17" xfId="3337"/>
    <cellStyle name="Normal 22 18" xfId="3338"/>
    <cellStyle name="Normal 22 19" xfId="3339"/>
    <cellStyle name="Normal 22 2" xfId="3340"/>
    <cellStyle name="Normal 22 20" xfId="3341"/>
    <cellStyle name="Normal 22 21" xfId="3342"/>
    <cellStyle name="Normal 22 22" xfId="3343"/>
    <cellStyle name="Normal 22 23" xfId="3344"/>
    <cellStyle name="Normal 22 24" xfId="3345"/>
    <cellStyle name="Normal 22 25" xfId="3346"/>
    <cellStyle name="Normal 22 26" xfId="3347"/>
    <cellStyle name="Normal 22 27" xfId="3348"/>
    <cellStyle name="Normal 22 28" xfId="3349"/>
    <cellStyle name="Normal 22 29" xfId="3350"/>
    <cellStyle name="Normal 22 3" xfId="3351"/>
    <cellStyle name="Normal 22 30" xfId="3352"/>
    <cellStyle name="Normal 22 31" xfId="3353"/>
    <cellStyle name="Normal 22 32" xfId="3354"/>
    <cellStyle name="Normal 22 33" xfId="3355"/>
    <cellStyle name="Normal 22 34" xfId="3356"/>
    <cellStyle name="Normal 22 35" xfId="3357"/>
    <cellStyle name="Normal 22 36" xfId="3358"/>
    <cellStyle name="Normal 22 37" xfId="3359"/>
    <cellStyle name="Normal 22 38" xfId="3360"/>
    <cellStyle name="Normal 22 39" xfId="3361"/>
    <cellStyle name="Normal 22 4" xfId="3362"/>
    <cellStyle name="Normal 22 40" xfId="3363"/>
    <cellStyle name="Normal 22 41" xfId="3364"/>
    <cellStyle name="Normal 22 42" xfId="3365"/>
    <cellStyle name="Normal 22 43" xfId="3366"/>
    <cellStyle name="Normal 22 44" xfId="3367"/>
    <cellStyle name="Normal 22 45" xfId="3368"/>
    <cellStyle name="Normal 22 46" xfId="3369"/>
    <cellStyle name="Normal 22 47" xfId="3370"/>
    <cellStyle name="Normal 22 48" xfId="3371"/>
    <cellStyle name="Normal 22 5" xfId="3372"/>
    <cellStyle name="Normal 22 6" xfId="3373"/>
    <cellStyle name="Normal 22 7" xfId="3374"/>
    <cellStyle name="Normal 22 8" xfId="3375"/>
    <cellStyle name="Normal 22 9" xfId="3376"/>
    <cellStyle name="Normal 23" xfId="3377"/>
    <cellStyle name="Normal 23 10" xfId="3378"/>
    <cellStyle name="Normal 23 11" xfId="3379"/>
    <cellStyle name="Normal 23 12" xfId="3380"/>
    <cellStyle name="Normal 23 13" xfId="3381"/>
    <cellStyle name="Normal 23 14" xfId="3382"/>
    <cellStyle name="Normal 23 15" xfId="3383"/>
    <cellStyle name="Normal 23 16" xfId="3384"/>
    <cellStyle name="Normal 23 17" xfId="3385"/>
    <cellStyle name="Normal 23 18" xfId="3386"/>
    <cellStyle name="Normal 23 19" xfId="3387"/>
    <cellStyle name="Normal 23 2" xfId="3388"/>
    <cellStyle name="Normal 23 20" xfId="3389"/>
    <cellStyle name="Normal 23 21" xfId="3390"/>
    <cellStyle name="Normal 23 22" xfId="3391"/>
    <cellStyle name="Normal 23 23" xfId="3392"/>
    <cellStyle name="Normal 23 24" xfId="3393"/>
    <cellStyle name="Normal 23 25" xfId="3394"/>
    <cellStyle name="Normal 23 26" xfId="3395"/>
    <cellStyle name="Normal 23 27" xfId="3396"/>
    <cellStyle name="Normal 23 28" xfId="3397"/>
    <cellStyle name="Normal 23 29" xfId="3398"/>
    <cellStyle name="Normal 23 3" xfId="3399"/>
    <cellStyle name="Normal 23 30" xfId="3400"/>
    <cellStyle name="Normal 23 31" xfId="3401"/>
    <cellStyle name="Normal 23 32" xfId="3402"/>
    <cellStyle name="Normal 23 33" xfId="3403"/>
    <cellStyle name="Normal 23 34" xfId="3404"/>
    <cellStyle name="Normal 23 35" xfId="3405"/>
    <cellStyle name="Normal 23 36" xfId="3406"/>
    <cellStyle name="Normal 23 37" xfId="3407"/>
    <cellStyle name="Normal 23 38" xfId="3408"/>
    <cellStyle name="Normal 23 39" xfId="3409"/>
    <cellStyle name="Normal 23 4" xfId="3410"/>
    <cellStyle name="Normal 23 40" xfId="3411"/>
    <cellStyle name="Normal 23 41" xfId="3412"/>
    <cellStyle name="Normal 23 42" xfId="3413"/>
    <cellStyle name="Normal 23 43" xfId="3414"/>
    <cellStyle name="Normal 23 44" xfId="3415"/>
    <cellStyle name="Normal 23 45" xfId="3416"/>
    <cellStyle name="Normal 23 46" xfId="3417"/>
    <cellStyle name="Normal 23 47" xfId="3418"/>
    <cellStyle name="Normal 23 48" xfId="3419"/>
    <cellStyle name="Normal 23 5" xfId="3420"/>
    <cellStyle name="Normal 23 6" xfId="3421"/>
    <cellStyle name="Normal 23 7" xfId="3422"/>
    <cellStyle name="Normal 23 8" xfId="3423"/>
    <cellStyle name="Normal 23 9" xfId="3424"/>
    <cellStyle name="Normal 24" xfId="3425"/>
    <cellStyle name="Normal 24 10" xfId="3426"/>
    <cellStyle name="Normal 24 11" xfId="3427"/>
    <cellStyle name="Normal 24 12" xfId="3428"/>
    <cellStyle name="Normal 24 13" xfId="3429"/>
    <cellStyle name="Normal 24 14" xfId="3430"/>
    <cellStyle name="Normal 24 15" xfId="3431"/>
    <cellStyle name="Normal 24 16" xfId="3432"/>
    <cellStyle name="Normal 24 17" xfId="3433"/>
    <cellStyle name="Normal 24 18" xfId="3434"/>
    <cellStyle name="Normal 24 19" xfId="3435"/>
    <cellStyle name="Normal 24 2" xfId="3436"/>
    <cellStyle name="Normal 24 20" xfId="3437"/>
    <cellStyle name="Normal 24 21" xfId="3438"/>
    <cellStyle name="Normal 24 22" xfId="3439"/>
    <cellStyle name="Normal 24 23" xfId="3440"/>
    <cellStyle name="Normal 24 24" xfId="3441"/>
    <cellStyle name="Normal 24 25" xfId="3442"/>
    <cellStyle name="Normal 24 26" xfId="3443"/>
    <cellStyle name="Normal 24 27" xfId="3444"/>
    <cellStyle name="Normal 24 28" xfId="3445"/>
    <cellStyle name="Normal 24 29" xfId="3446"/>
    <cellStyle name="Normal 24 3" xfId="3447"/>
    <cellStyle name="Normal 24 30" xfId="3448"/>
    <cellStyle name="Normal 24 31" xfId="3449"/>
    <cellStyle name="Normal 24 32" xfId="3450"/>
    <cellStyle name="Normal 24 33" xfId="3451"/>
    <cellStyle name="Normal 24 34" xfId="3452"/>
    <cellStyle name="Normal 24 35" xfId="3453"/>
    <cellStyle name="Normal 24 36" xfId="3454"/>
    <cellStyle name="Normal 24 37" xfId="3455"/>
    <cellStyle name="Normal 24 38" xfId="3456"/>
    <cellStyle name="Normal 24 39" xfId="3457"/>
    <cellStyle name="Normal 24 4" xfId="3458"/>
    <cellStyle name="Normal 24 40" xfId="3459"/>
    <cellStyle name="Normal 24 41" xfId="3460"/>
    <cellStyle name="Normal 24 42" xfId="3461"/>
    <cellStyle name="Normal 24 43" xfId="3462"/>
    <cellStyle name="Normal 24 44" xfId="3463"/>
    <cellStyle name="Normal 24 45" xfId="3464"/>
    <cellStyle name="Normal 24 46" xfId="3465"/>
    <cellStyle name="Normal 24 47" xfId="3466"/>
    <cellStyle name="Normal 24 48" xfId="3467"/>
    <cellStyle name="Normal 24 5" xfId="3468"/>
    <cellStyle name="Normal 24 6" xfId="3469"/>
    <cellStyle name="Normal 24 7" xfId="3470"/>
    <cellStyle name="Normal 24 8" xfId="3471"/>
    <cellStyle name="Normal 24 9" xfId="3472"/>
    <cellStyle name="Normal 25" xfId="3473"/>
    <cellStyle name="Normal 25 10" xfId="3474"/>
    <cellStyle name="Normal 25 11" xfId="3475"/>
    <cellStyle name="Normal 25 12" xfId="3476"/>
    <cellStyle name="Normal 25 13" xfId="3477"/>
    <cellStyle name="Normal 25 14" xfId="3478"/>
    <cellStyle name="Normal 25 15" xfId="3479"/>
    <cellStyle name="Normal 25 16" xfId="3480"/>
    <cellStyle name="Normal 25 17" xfId="3481"/>
    <cellStyle name="Normal 25 18" xfId="3482"/>
    <cellStyle name="Normal 25 19" xfId="3483"/>
    <cellStyle name="Normal 25 2" xfId="3484"/>
    <cellStyle name="Normal 25 20" xfId="3485"/>
    <cellStyle name="Normal 25 21" xfId="3486"/>
    <cellStyle name="Normal 25 22" xfId="3487"/>
    <cellStyle name="Normal 25 23" xfId="3488"/>
    <cellStyle name="Normal 25 24" xfId="3489"/>
    <cellStyle name="Normal 25 25" xfId="3490"/>
    <cellStyle name="Normal 25 26" xfId="3491"/>
    <cellStyle name="Normal 25 27" xfId="3492"/>
    <cellStyle name="Normal 25 28" xfId="3493"/>
    <cellStyle name="Normal 25 29" xfId="3494"/>
    <cellStyle name="Normal 25 3" xfId="3495"/>
    <cellStyle name="Normal 25 30" xfId="3496"/>
    <cellStyle name="Normal 25 31" xfId="3497"/>
    <cellStyle name="Normal 25 32" xfId="3498"/>
    <cellStyle name="Normal 25 33" xfId="3499"/>
    <cellStyle name="Normal 25 34" xfId="3500"/>
    <cellStyle name="Normal 25 35" xfId="3501"/>
    <cellStyle name="Normal 25 36" xfId="3502"/>
    <cellStyle name="Normal 25 37" xfId="3503"/>
    <cellStyle name="Normal 25 38" xfId="3504"/>
    <cellStyle name="Normal 25 39" xfId="3505"/>
    <cellStyle name="Normal 25 4" xfId="3506"/>
    <cellStyle name="Normal 25 40" xfId="3507"/>
    <cellStyle name="Normal 25 41" xfId="3508"/>
    <cellStyle name="Normal 25 42" xfId="3509"/>
    <cellStyle name="Normal 25 43" xfId="3510"/>
    <cellStyle name="Normal 25 44" xfId="3511"/>
    <cellStyle name="Normal 25 45" xfId="3512"/>
    <cellStyle name="Normal 25 46" xfId="3513"/>
    <cellStyle name="Normal 25 47" xfId="3514"/>
    <cellStyle name="Normal 25 48" xfId="3515"/>
    <cellStyle name="Normal 25 5" xfId="3516"/>
    <cellStyle name="Normal 25 6" xfId="3517"/>
    <cellStyle name="Normal 25 7" xfId="3518"/>
    <cellStyle name="Normal 25 8" xfId="3519"/>
    <cellStyle name="Normal 25 9" xfId="3520"/>
    <cellStyle name="Normal 26" xfId="3521"/>
    <cellStyle name="Normal 26 10" xfId="3522"/>
    <cellStyle name="Normal 26 11" xfId="3523"/>
    <cellStyle name="Normal 26 12" xfId="3524"/>
    <cellStyle name="Normal 26 13" xfId="3525"/>
    <cellStyle name="Normal 26 14" xfId="3526"/>
    <cellStyle name="Normal 26 15" xfId="3527"/>
    <cellStyle name="Normal 26 16" xfId="3528"/>
    <cellStyle name="Normal 26 17" xfId="3529"/>
    <cellStyle name="Normal 26 18" xfId="3530"/>
    <cellStyle name="Normal 26 19" xfId="3531"/>
    <cellStyle name="Normal 26 2" xfId="3532"/>
    <cellStyle name="Normal 26 20" xfId="3533"/>
    <cellStyle name="Normal 26 21" xfId="3534"/>
    <cellStyle name="Normal 26 22" xfId="3535"/>
    <cellStyle name="Normal 26 23" xfId="3536"/>
    <cellStyle name="Normal 26 24" xfId="3537"/>
    <cellStyle name="Normal 26 25" xfId="3538"/>
    <cellStyle name="Normal 26 26" xfId="3539"/>
    <cellStyle name="Normal 26 27" xfId="3540"/>
    <cellStyle name="Normal 26 28" xfId="3541"/>
    <cellStyle name="Normal 26 29" xfId="3542"/>
    <cellStyle name="Normal 26 3" xfId="3543"/>
    <cellStyle name="Normal 26 30" xfId="3544"/>
    <cellStyle name="Normal 26 31" xfId="3545"/>
    <cellStyle name="Normal 26 32" xfId="3546"/>
    <cellStyle name="Normal 26 33" xfId="3547"/>
    <cellStyle name="Normal 26 34" xfId="3548"/>
    <cellStyle name="Normal 26 35" xfId="3549"/>
    <cellStyle name="Normal 26 36" xfId="3550"/>
    <cellStyle name="Normal 26 37" xfId="3551"/>
    <cellStyle name="Normal 26 38" xfId="3552"/>
    <cellStyle name="Normal 26 39" xfId="3553"/>
    <cellStyle name="Normal 26 4" xfId="3554"/>
    <cellStyle name="Normal 26 40" xfId="3555"/>
    <cellStyle name="Normal 26 41" xfId="3556"/>
    <cellStyle name="Normal 26 42" xfId="3557"/>
    <cellStyle name="Normal 26 43" xfId="3558"/>
    <cellStyle name="Normal 26 44" xfId="3559"/>
    <cellStyle name="Normal 26 45" xfId="3560"/>
    <cellStyle name="Normal 26 46" xfId="3561"/>
    <cellStyle name="Normal 26 47" xfId="3562"/>
    <cellStyle name="Normal 26 48" xfId="3563"/>
    <cellStyle name="Normal 26 5" xfId="3564"/>
    <cellStyle name="Normal 26 6" xfId="3565"/>
    <cellStyle name="Normal 26 7" xfId="3566"/>
    <cellStyle name="Normal 26 8" xfId="3567"/>
    <cellStyle name="Normal 26 9" xfId="3568"/>
    <cellStyle name="Normal 27" xfId="3569"/>
    <cellStyle name="Normal 27 10" xfId="3570"/>
    <cellStyle name="Normal 27 11" xfId="3571"/>
    <cellStyle name="Normal 27 12" xfId="3572"/>
    <cellStyle name="Normal 27 13" xfId="3573"/>
    <cellStyle name="Normal 27 14" xfId="3574"/>
    <cellStyle name="Normal 27 15" xfId="3575"/>
    <cellStyle name="Normal 27 16" xfId="3576"/>
    <cellStyle name="Normal 27 17" xfId="3577"/>
    <cellStyle name="Normal 27 18" xfId="3578"/>
    <cellStyle name="Normal 27 19" xfId="3579"/>
    <cellStyle name="Normal 27 2" xfId="3580"/>
    <cellStyle name="Normal 27 20" xfId="3581"/>
    <cellStyle name="Normal 27 21" xfId="3582"/>
    <cellStyle name="Normal 27 22" xfId="3583"/>
    <cellStyle name="Normal 27 23" xfId="3584"/>
    <cellStyle name="Normal 27 24" xfId="3585"/>
    <cellStyle name="Normal 27 25" xfId="3586"/>
    <cellStyle name="Normal 27 26" xfId="3587"/>
    <cellStyle name="Normal 27 27" xfId="3588"/>
    <cellStyle name="Normal 27 28" xfId="3589"/>
    <cellStyle name="Normal 27 29" xfId="3590"/>
    <cellStyle name="Normal 27 3" xfId="3591"/>
    <cellStyle name="Normal 27 30" xfId="3592"/>
    <cellStyle name="Normal 27 31" xfId="3593"/>
    <cellStyle name="Normal 27 32" xfId="3594"/>
    <cellStyle name="Normal 27 33" xfId="3595"/>
    <cellStyle name="Normal 27 34" xfId="3596"/>
    <cellStyle name="Normal 27 35" xfId="3597"/>
    <cellStyle name="Normal 27 36" xfId="3598"/>
    <cellStyle name="Normal 27 37" xfId="3599"/>
    <cellStyle name="Normal 27 38" xfId="3600"/>
    <cellStyle name="Normal 27 39" xfId="3601"/>
    <cellStyle name="Normal 27 4" xfId="3602"/>
    <cellStyle name="Normal 27 40" xfId="3603"/>
    <cellStyle name="Normal 27 41" xfId="3604"/>
    <cellStyle name="Normal 27 42" xfId="3605"/>
    <cellStyle name="Normal 27 43" xfId="3606"/>
    <cellStyle name="Normal 27 44" xfId="3607"/>
    <cellStyle name="Normal 27 45" xfId="3608"/>
    <cellStyle name="Normal 27 46" xfId="3609"/>
    <cellStyle name="Normal 27 47" xfId="3610"/>
    <cellStyle name="Normal 27 48" xfId="3611"/>
    <cellStyle name="Normal 27 5" xfId="3612"/>
    <cellStyle name="Normal 27 6" xfId="3613"/>
    <cellStyle name="Normal 27 7" xfId="3614"/>
    <cellStyle name="Normal 27 8" xfId="3615"/>
    <cellStyle name="Normal 27 9" xfId="3616"/>
    <cellStyle name="Normal 28" xfId="3617"/>
    <cellStyle name="Normal 28 10" xfId="3618"/>
    <cellStyle name="Normal 28 11" xfId="3619"/>
    <cellStyle name="Normal 28 12" xfId="3620"/>
    <cellStyle name="Normal 28 13" xfId="3621"/>
    <cellStyle name="Normal 28 14" xfId="3622"/>
    <cellStyle name="Normal 28 15" xfId="3623"/>
    <cellStyle name="Normal 28 16" xfId="3624"/>
    <cellStyle name="Normal 28 17" xfId="3625"/>
    <cellStyle name="Normal 28 18" xfId="3626"/>
    <cellStyle name="Normal 28 19" xfId="3627"/>
    <cellStyle name="Normal 28 2" xfId="3628"/>
    <cellStyle name="Normal 28 20" xfId="3629"/>
    <cellStyle name="Normal 28 21" xfId="3630"/>
    <cellStyle name="Normal 28 22" xfId="3631"/>
    <cellStyle name="Normal 28 23" xfId="3632"/>
    <cellStyle name="Normal 28 24" xfId="3633"/>
    <cellStyle name="Normal 28 25" xfId="3634"/>
    <cellStyle name="Normal 28 26" xfId="3635"/>
    <cellStyle name="Normal 28 27" xfId="3636"/>
    <cellStyle name="Normal 28 28" xfId="3637"/>
    <cellStyle name="Normal 28 29" xfId="3638"/>
    <cellStyle name="Normal 28 3" xfId="3639"/>
    <cellStyle name="Normal 28 30" xfId="3640"/>
    <cellStyle name="Normal 28 31" xfId="3641"/>
    <cellStyle name="Normal 28 32" xfId="3642"/>
    <cellStyle name="Normal 28 33" xfId="3643"/>
    <cellStyle name="Normal 28 34" xfId="3644"/>
    <cellStyle name="Normal 28 35" xfId="3645"/>
    <cellStyle name="Normal 28 36" xfId="3646"/>
    <cellStyle name="Normal 28 37" xfId="3647"/>
    <cellStyle name="Normal 28 38" xfId="3648"/>
    <cellStyle name="Normal 28 39" xfId="3649"/>
    <cellStyle name="Normal 28 4" xfId="3650"/>
    <cellStyle name="Normal 28 40" xfId="3651"/>
    <cellStyle name="Normal 28 41" xfId="3652"/>
    <cellStyle name="Normal 28 42" xfId="3653"/>
    <cellStyle name="Normal 28 43" xfId="3654"/>
    <cellStyle name="Normal 28 44" xfId="3655"/>
    <cellStyle name="Normal 28 45" xfId="3656"/>
    <cellStyle name="Normal 28 46" xfId="3657"/>
    <cellStyle name="Normal 28 47" xfId="3658"/>
    <cellStyle name="Normal 28 48" xfId="3659"/>
    <cellStyle name="Normal 28 5" xfId="3660"/>
    <cellStyle name="Normal 28 6" xfId="3661"/>
    <cellStyle name="Normal 28 7" xfId="3662"/>
    <cellStyle name="Normal 28 8" xfId="3663"/>
    <cellStyle name="Normal 28 9" xfId="3664"/>
    <cellStyle name="Normal 29" xfId="3665"/>
    <cellStyle name="Normal 29 10" xfId="3666"/>
    <cellStyle name="Normal 29 11" xfId="3667"/>
    <cellStyle name="Normal 29 12" xfId="3668"/>
    <cellStyle name="Normal 29 13" xfId="3669"/>
    <cellStyle name="Normal 29 14" xfId="3670"/>
    <cellStyle name="Normal 29 15" xfId="3671"/>
    <cellStyle name="Normal 29 16" xfId="3672"/>
    <cellStyle name="Normal 29 17" xfId="3673"/>
    <cellStyle name="Normal 29 18" xfId="3674"/>
    <cellStyle name="Normal 29 19" xfId="3675"/>
    <cellStyle name="Normal 29 2" xfId="3676"/>
    <cellStyle name="Normal 29 20" xfId="3677"/>
    <cellStyle name="Normal 29 21" xfId="3678"/>
    <cellStyle name="Normal 29 22" xfId="3679"/>
    <cellStyle name="Normal 29 23" xfId="3680"/>
    <cellStyle name="Normal 29 24" xfId="3681"/>
    <cellStyle name="Normal 29 25" xfId="3682"/>
    <cellStyle name="Normal 29 26" xfId="3683"/>
    <cellStyle name="Normal 29 27" xfId="3684"/>
    <cellStyle name="Normal 29 28" xfId="3685"/>
    <cellStyle name="Normal 29 29" xfId="3686"/>
    <cellStyle name="Normal 29 3" xfId="3687"/>
    <cellStyle name="Normal 29 30" xfId="3688"/>
    <cellStyle name="Normal 29 31" xfId="3689"/>
    <cellStyle name="Normal 29 32" xfId="3690"/>
    <cellStyle name="Normal 29 33" xfId="3691"/>
    <cellStyle name="Normal 29 34" xfId="3692"/>
    <cellStyle name="Normal 29 35" xfId="3693"/>
    <cellStyle name="Normal 29 36" xfId="3694"/>
    <cellStyle name="Normal 29 37" xfId="3695"/>
    <cellStyle name="Normal 29 38" xfId="3696"/>
    <cellStyle name="Normal 29 39" xfId="3697"/>
    <cellStyle name="Normal 29 4" xfId="3698"/>
    <cellStyle name="Normal 29 40" xfId="3699"/>
    <cellStyle name="Normal 29 41" xfId="3700"/>
    <cellStyle name="Normal 29 42" xfId="3701"/>
    <cellStyle name="Normal 29 43" xfId="3702"/>
    <cellStyle name="Normal 29 44" xfId="3703"/>
    <cellStyle name="Normal 29 45" xfId="3704"/>
    <cellStyle name="Normal 29 46" xfId="3705"/>
    <cellStyle name="Normal 29 47" xfId="3706"/>
    <cellStyle name="Normal 29 48" xfId="3707"/>
    <cellStyle name="Normal 29 5" xfId="3708"/>
    <cellStyle name="Normal 29 6" xfId="3709"/>
    <cellStyle name="Normal 29 7" xfId="3710"/>
    <cellStyle name="Normal 29 8" xfId="3711"/>
    <cellStyle name="Normal 29 9" xfId="3712"/>
    <cellStyle name="Normal 3" xfId="3713"/>
    <cellStyle name="Normal 3 10" xfId="3714"/>
    <cellStyle name="Normal 3 10 2" xfId="3715"/>
    <cellStyle name="Normal 3 10 2 2" xfId="8536"/>
    <cellStyle name="Normal 3 10 2 2 2" xfId="20744"/>
    <cellStyle name="Normal 3 10 2 2 2 2" xfId="42032"/>
    <cellStyle name="Normal 3 10 2 2 3" xfId="27604"/>
    <cellStyle name="Normal 3 10 2 2 4" xfId="32718"/>
    <cellStyle name="Normal 3 10 2 2 5" xfId="48899"/>
    <cellStyle name="Normal 3 10 2 2 5 2" xfId="49914"/>
    <cellStyle name="Normal 3 10 2 2 5 3" xfId="49915"/>
    <cellStyle name="Normal 3 10 2 3" xfId="16914"/>
    <cellStyle name="Normal 3 10 2 3 2" xfId="40600"/>
    <cellStyle name="Normal 3 10 2 4" xfId="31286"/>
    <cellStyle name="Normal 3 10 3" xfId="8535"/>
    <cellStyle name="Normal 3 10 3 2" xfId="20743"/>
    <cellStyle name="Normal 3 10 3 2 2" xfId="42031"/>
    <cellStyle name="Normal 3 10 3 3" xfId="32717"/>
    <cellStyle name="Normal 3 10 4" xfId="16913"/>
    <cellStyle name="Normal 3 10 4 2" xfId="40599"/>
    <cellStyle name="Normal 3 10 5" xfId="28196"/>
    <cellStyle name="Normal 3 10 6" xfId="31285"/>
    <cellStyle name="Normal 3 10 7" xfId="49916"/>
    <cellStyle name="Normal 3 11" xfId="3716"/>
    <cellStyle name="Normal 3 11 2" xfId="3717"/>
    <cellStyle name="Normal 3 11 2 2" xfId="8538"/>
    <cellStyle name="Normal 3 11 2 2 2" xfId="20746"/>
    <cellStyle name="Normal 3 11 2 2 2 2" xfId="42034"/>
    <cellStyle name="Normal 3 11 2 2 3" xfId="32720"/>
    <cellStyle name="Normal 3 11 2 3" xfId="16916"/>
    <cellStyle name="Normal 3 11 2 3 2" xfId="40602"/>
    <cellStyle name="Normal 3 11 2 4" xfId="31288"/>
    <cellStyle name="Normal 3 11 3" xfId="8537"/>
    <cellStyle name="Normal 3 11 3 2" xfId="20745"/>
    <cellStyle name="Normal 3 11 3 2 2" xfId="42033"/>
    <cellStyle name="Normal 3 11 3 3" xfId="32719"/>
    <cellStyle name="Normal 3 11 4" xfId="16915"/>
    <cellStyle name="Normal 3 11 4 2" xfId="40601"/>
    <cellStyle name="Normal 3 11 5" xfId="28247"/>
    <cellStyle name="Normal 3 11 6" xfId="31287"/>
    <cellStyle name="Normal 3 12" xfId="3718"/>
    <cellStyle name="Normal 3 12 2" xfId="3719"/>
    <cellStyle name="Normal 3 12 2 2" xfId="8540"/>
    <cellStyle name="Normal 3 12 2 2 2" xfId="20748"/>
    <cellStyle name="Normal 3 12 2 2 2 2" xfId="42036"/>
    <cellStyle name="Normal 3 12 2 2 3" xfId="32722"/>
    <cellStyle name="Normal 3 12 2 3" xfId="16918"/>
    <cellStyle name="Normal 3 12 2 3 2" xfId="40604"/>
    <cellStyle name="Normal 3 12 2 4" xfId="31290"/>
    <cellStyle name="Normal 3 12 3" xfId="8539"/>
    <cellStyle name="Normal 3 12 3 2" xfId="20747"/>
    <cellStyle name="Normal 3 12 3 2 2" xfId="42035"/>
    <cellStyle name="Normal 3 12 3 3" xfId="32721"/>
    <cellStyle name="Normal 3 12 4" xfId="16917"/>
    <cellStyle name="Normal 3 12 4 2" xfId="40603"/>
    <cellStyle name="Normal 3 12 5" xfId="28298"/>
    <cellStyle name="Normal 3 12 6" xfId="31289"/>
    <cellStyle name="Normal 3 13" xfId="3720"/>
    <cellStyle name="Normal 3 13 2" xfId="3721"/>
    <cellStyle name="Normal 3 13 2 2" xfId="8542"/>
    <cellStyle name="Normal 3 13 2 2 2" xfId="20750"/>
    <cellStyle name="Normal 3 13 2 2 2 2" xfId="42038"/>
    <cellStyle name="Normal 3 13 2 2 3" xfId="32724"/>
    <cellStyle name="Normal 3 13 2 3" xfId="16920"/>
    <cellStyle name="Normal 3 13 2 3 2" xfId="40606"/>
    <cellStyle name="Normal 3 13 2 4" xfId="31292"/>
    <cellStyle name="Normal 3 13 3" xfId="8541"/>
    <cellStyle name="Normal 3 13 3 2" xfId="20749"/>
    <cellStyle name="Normal 3 13 3 2 2" xfId="42037"/>
    <cellStyle name="Normal 3 13 3 3" xfId="32723"/>
    <cellStyle name="Normal 3 13 4" xfId="16919"/>
    <cellStyle name="Normal 3 13 4 2" xfId="40605"/>
    <cellStyle name="Normal 3 13 5" xfId="28353"/>
    <cellStyle name="Normal 3 13 6" xfId="31291"/>
    <cellStyle name="Normal 3 14" xfId="3722"/>
    <cellStyle name="Normal 3 14 2" xfId="3723"/>
    <cellStyle name="Normal 3 14 2 2" xfId="8544"/>
    <cellStyle name="Normal 3 14 2 2 2" xfId="20752"/>
    <cellStyle name="Normal 3 14 2 2 2 2" xfId="42040"/>
    <cellStyle name="Normal 3 14 2 2 3" xfId="32726"/>
    <cellStyle name="Normal 3 14 2 3" xfId="16922"/>
    <cellStyle name="Normal 3 14 2 3 2" xfId="40608"/>
    <cellStyle name="Normal 3 14 2 4" xfId="31294"/>
    <cellStyle name="Normal 3 14 3" xfId="8543"/>
    <cellStyle name="Normal 3 14 3 2" xfId="20751"/>
    <cellStyle name="Normal 3 14 3 2 2" xfId="42039"/>
    <cellStyle name="Normal 3 14 3 3" xfId="32725"/>
    <cellStyle name="Normal 3 14 4" xfId="16921"/>
    <cellStyle name="Normal 3 14 4 2" xfId="40607"/>
    <cellStyle name="Normal 3 14 5" xfId="28408"/>
    <cellStyle name="Normal 3 14 6" xfId="31293"/>
    <cellStyle name="Normal 3 15" xfId="3724"/>
    <cellStyle name="Normal 3 15 2" xfId="3725"/>
    <cellStyle name="Normal 3 15 2 2" xfId="8546"/>
    <cellStyle name="Normal 3 15 2 2 2" xfId="20754"/>
    <cellStyle name="Normal 3 15 2 2 2 2" xfId="42042"/>
    <cellStyle name="Normal 3 15 2 2 3" xfId="32728"/>
    <cellStyle name="Normal 3 15 2 3" xfId="16924"/>
    <cellStyle name="Normal 3 15 2 3 2" xfId="40610"/>
    <cellStyle name="Normal 3 15 2 4" xfId="31296"/>
    <cellStyle name="Normal 3 15 3" xfId="8545"/>
    <cellStyle name="Normal 3 15 3 2" xfId="20753"/>
    <cellStyle name="Normal 3 15 3 2 2" xfId="42041"/>
    <cellStyle name="Normal 3 15 3 3" xfId="32727"/>
    <cellStyle name="Normal 3 15 4" xfId="16923"/>
    <cellStyle name="Normal 3 15 4 2" xfId="40609"/>
    <cellStyle name="Normal 3 15 5" xfId="28480"/>
    <cellStyle name="Normal 3 15 6" xfId="31295"/>
    <cellStyle name="Normal 3 16" xfId="3726"/>
    <cellStyle name="Normal 3 16 2" xfId="3727"/>
    <cellStyle name="Normal 3 16 2 2" xfId="8548"/>
    <cellStyle name="Normal 3 16 2 2 2" xfId="20756"/>
    <cellStyle name="Normal 3 16 2 2 2 2" xfId="42044"/>
    <cellStyle name="Normal 3 16 2 2 3" xfId="32730"/>
    <cellStyle name="Normal 3 16 2 3" xfId="16926"/>
    <cellStyle name="Normal 3 16 2 3 2" xfId="40612"/>
    <cellStyle name="Normal 3 16 2 4" xfId="31298"/>
    <cellStyle name="Normal 3 16 3" xfId="8547"/>
    <cellStyle name="Normal 3 16 3 2" xfId="20755"/>
    <cellStyle name="Normal 3 16 3 2 2" xfId="42043"/>
    <cellStyle name="Normal 3 16 3 3" xfId="32729"/>
    <cellStyle name="Normal 3 16 4" xfId="16925"/>
    <cellStyle name="Normal 3 16 4 2" xfId="40611"/>
    <cellStyle name="Normal 3 16 5" xfId="28534"/>
    <cellStyle name="Normal 3 16 6" xfId="31297"/>
    <cellStyle name="Normal 3 17" xfId="3728"/>
    <cellStyle name="Normal 3 17 2" xfId="3729"/>
    <cellStyle name="Normal 3 17 2 2" xfId="8550"/>
    <cellStyle name="Normal 3 17 2 2 2" xfId="20758"/>
    <cellStyle name="Normal 3 17 2 2 2 2" xfId="42046"/>
    <cellStyle name="Normal 3 17 2 2 3" xfId="32732"/>
    <cellStyle name="Normal 3 17 2 3" xfId="16928"/>
    <cellStyle name="Normal 3 17 2 3 2" xfId="40614"/>
    <cellStyle name="Normal 3 17 2 4" xfId="31300"/>
    <cellStyle name="Normal 3 17 3" xfId="8549"/>
    <cellStyle name="Normal 3 17 3 2" xfId="20757"/>
    <cellStyle name="Normal 3 17 3 2 2" xfId="42045"/>
    <cellStyle name="Normal 3 17 3 3" xfId="32731"/>
    <cellStyle name="Normal 3 17 4" xfId="16927"/>
    <cellStyle name="Normal 3 17 4 2" xfId="40613"/>
    <cellStyle name="Normal 3 17 5" xfId="28589"/>
    <cellStyle name="Normal 3 17 6" xfId="31299"/>
    <cellStyle name="Normal 3 18" xfId="3730"/>
    <cellStyle name="Normal 3 18 2" xfId="3731"/>
    <cellStyle name="Normal 3 18 2 2" xfId="8552"/>
    <cellStyle name="Normal 3 18 2 2 2" xfId="20760"/>
    <cellStyle name="Normal 3 18 2 2 2 2" xfId="42048"/>
    <cellStyle name="Normal 3 18 2 2 3" xfId="32734"/>
    <cellStyle name="Normal 3 18 2 3" xfId="16930"/>
    <cellStyle name="Normal 3 18 2 3 2" xfId="40616"/>
    <cellStyle name="Normal 3 18 2 4" xfId="31302"/>
    <cellStyle name="Normal 3 18 3" xfId="8551"/>
    <cellStyle name="Normal 3 18 3 2" xfId="20759"/>
    <cellStyle name="Normal 3 18 3 2 2" xfId="42047"/>
    <cellStyle name="Normal 3 18 3 3" xfId="32733"/>
    <cellStyle name="Normal 3 18 4" xfId="16929"/>
    <cellStyle name="Normal 3 18 4 2" xfId="40615"/>
    <cellStyle name="Normal 3 18 5" xfId="28644"/>
    <cellStyle name="Normal 3 18 6" xfId="31301"/>
    <cellStyle name="Normal 3 19" xfId="3732"/>
    <cellStyle name="Normal 3 19 2" xfId="3733"/>
    <cellStyle name="Normal 3 19 2 2" xfId="8554"/>
    <cellStyle name="Normal 3 19 2 2 2" xfId="20762"/>
    <cellStyle name="Normal 3 19 2 2 2 2" xfId="42050"/>
    <cellStyle name="Normal 3 19 2 2 3" xfId="32736"/>
    <cellStyle name="Normal 3 19 2 3" xfId="16932"/>
    <cellStyle name="Normal 3 19 2 3 2" xfId="40618"/>
    <cellStyle name="Normal 3 19 2 4" xfId="31304"/>
    <cellStyle name="Normal 3 19 3" xfId="8553"/>
    <cellStyle name="Normal 3 19 3 2" xfId="20761"/>
    <cellStyle name="Normal 3 19 3 2 2" xfId="42049"/>
    <cellStyle name="Normal 3 19 3 3" xfId="32735"/>
    <cellStyle name="Normal 3 19 4" xfId="16931"/>
    <cellStyle name="Normal 3 19 4 2" xfId="40617"/>
    <cellStyle name="Normal 3 19 5" xfId="28697"/>
    <cellStyle name="Normal 3 19 6" xfId="31303"/>
    <cellStyle name="Normal 3 2" xfId="3734"/>
    <cellStyle name="Normal 3 2 10" xfId="3735"/>
    <cellStyle name="Normal 3 2 11" xfId="3736"/>
    <cellStyle name="Normal 3 2 12" xfId="3737"/>
    <cellStyle name="Normal 3 2 13" xfId="3738"/>
    <cellStyle name="Normal 3 2 14" xfId="3739"/>
    <cellStyle name="Normal 3 2 15" xfId="3740"/>
    <cellStyle name="Normal 3 2 16" xfId="3741"/>
    <cellStyle name="Normal 3 2 17" xfId="3742"/>
    <cellStyle name="Normal 3 2 18" xfId="3743"/>
    <cellStyle name="Normal 3 2 19" xfId="3744"/>
    <cellStyle name="Normal 3 2 2" xfId="3745"/>
    <cellStyle name="Normal 3 2 2 2" xfId="3746"/>
    <cellStyle name="Normal 3 2 2 3" xfId="15215"/>
    <cellStyle name="Normal 3 2 2 3 2" xfId="26930"/>
    <cellStyle name="Normal 3 2 2 3 2 2" xfId="48218"/>
    <cellStyle name="Normal 3 2 2 3 3" xfId="38904"/>
    <cellStyle name="Normal 3 2 2 4" xfId="16933"/>
    <cellStyle name="Normal 3 2 2 4 2" xfId="40619"/>
    <cellStyle name="Normal 3 2 2 5" xfId="31305"/>
    <cellStyle name="Normal 3 2 20" xfId="3747"/>
    <cellStyle name="Normal 3 2 21" xfId="3748"/>
    <cellStyle name="Normal 3 2 22" xfId="3749"/>
    <cellStyle name="Normal 3 2 23" xfId="3750"/>
    <cellStyle name="Normal 3 2 24" xfId="3751"/>
    <cellStyle name="Normal 3 2 25" xfId="3752"/>
    <cellStyle name="Normal 3 2 26" xfId="3753"/>
    <cellStyle name="Normal 3 2 27" xfId="3754"/>
    <cellStyle name="Normal 3 2 28" xfId="3755"/>
    <cellStyle name="Normal 3 2 29" xfId="3756"/>
    <cellStyle name="Normal 3 2 3" xfId="3757"/>
    <cellStyle name="Normal 3 2 30" xfId="3758"/>
    <cellStyle name="Normal 3 2 31" xfId="3759"/>
    <cellStyle name="Normal 3 2 32" xfId="3760"/>
    <cellStyle name="Normal 3 2 33" xfId="3761"/>
    <cellStyle name="Normal 3 2 34" xfId="3762"/>
    <cellStyle name="Normal 3 2 35" xfId="3763"/>
    <cellStyle name="Normal 3 2 36" xfId="3764"/>
    <cellStyle name="Normal 3 2 37" xfId="3765"/>
    <cellStyle name="Normal 3 2 38" xfId="3766"/>
    <cellStyle name="Normal 3 2 39" xfId="3767"/>
    <cellStyle name="Normal 3 2 4" xfId="3768"/>
    <cellStyle name="Normal 3 2 40" xfId="3769"/>
    <cellStyle name="Normal 3 2 41" xfId="3770"/>
    <cellStyle name="Normal 3 2 42" xfId="3771"/>
    <cellStyle name="Normal 3 2 43" xfId="3772"/>
    <cellStyle name="Normal 3 2 44" xfId="3773"/>
    <cellStyle name="Normal 3 2 45" xfId="3774"/>
    <cellStyle name="Normal 3 2 46" xfId="3775"/>
    <cellStyle name="Normal 3 2 47" xfId="3776"/>
    <cellStyle name="Normal 3 2 48" xfId="3777"/>
    <cellStyle name="Normal 3 2 49" xfId="9374"/>
    <cellStyle name="Normal 3 2 49 2" xfId="21579"/>
    <cellStyle name="Normal 3 2 49 2 2" xfId="42867"/>
    <cellStyle name="Normal 3 2 49 3" xfId="33553"/>
    <cellStyle name="Normal 3 2 5" xfId="3778"/>
    <cellStyle name="Normal 3 2 50" xfId="27688"/>
    <cellStyle name="Normal 3 2 51" xfId="48893"/>
    <cellStyle name="Normal 3 2 6" xfId="3779"/>
    <cellStyle name="Normal 3 2 7" xfId="3780"/>
    <cellStyle name="Normal 3 2 8" xfId="3781"/>
    <cellStyle name="Normal 3 2 9" xfId="3782"/>
    <cellStyle name="Normal 3 20" xfId="3783"/>
    <cellStyle name="Normal 3 20 2" xfId="3784"/>
    <cellStyle name="Normal 3 20 2 2" xfId="8556"/>
    <cellStyle name="Normal 3 20 2 2 2" xfId="20764"/>
    <cellStyle name="Normal 3 20 2 2 2 2" xfId="42052"/>
    <cellStyle name="Normal 3 20 2 2 3" xfId="32738"/>
    <cellStyle name="Normal 3 20 2 3" xfId="16935"/>
    <cellStyle name="Normal 3 20 2 3 2" xfId="40621"/>
    <cellStyle name="Normal 3 20 2 4" xfId="31307"/>
    <cellStyle name="Normal 3 20 3" xfId="8555"/>
    <cellStyle name="Normal 3 20 3 2" xfId="20763"/>
    <cellStyle name="Normal 3 20 3 2 2" xfId="42051"/>
    <cellStyle name="Normal 3 20 3 3" xfId="32737"/>
    <cellStyle name="Normal 3 20 4" xfId="16934"/>
    <cellStyle name="Normal 3 20 4 2" xfId="40620"/>
    <cellStyle name="Normal 3 20 5" xfId="28751"/>
    <cellStyle name="Normal 3 20 6" xfId="31306"/>
    <cellStyle name="Normal 3 21" xfId="3785"/>
    <cellStyle name="Normal 3 21 2" xfId="3786"/>
    <cellStyle name="Normal 3 21 2 2" xfId="8558"/>
    <cellStyle name="Normal 3 21 2 2 2" xfId="20766"/>
    <cellStyle name="Normal 3 21 2 2 2 2" xfId="42054"/>
    <cellStyle name="Normal 3 21 2 2 3" xfId="32740"/>
    <cellStyle name="Normal 3 21 2 3" xfId="16937"/>
    <cellStyle name="Normal 3 21 2 3 2" xfId="40623"/>
    <cellStyle name="Normal 3 21 2 4" xfId="31309"/>
    <cellStyle name="Normal 3 21 3" xfId="8557"/>
    <cellStyle name="Normal 3 21 3 2" xfId="20765"/>
    <cellStyle name="Normal 3 21 3 2 2" xfId="42053"/>
    <cellStyle name="Normal 3 21 3 3" xfId="32739"/>
    <cellStyle name="Normal 3 21 4" xfId="16936"/>
    <cellStyle name="Normal 3 21 4 2" xfId="40622"/>
    <cellStyle name="Normal 3 21 5" xfId="28803"/>
    <cellStyle name="Normal 3 21 6" xfId="31308"/>
    <cellStyle name="Normal 3 22" xfId="3787"/>
    <cellStyle name="Normal 3 22 2" xfId="3788"/>
    <cellStyle name="Normal 3 22 2 2" xfId="8560"/>
    <cellStyle name="Normal 3 22 2 2 2" xfId="20768"/>
    <cellStyle name="Normal 3 22 2 2 2 2" xfId="42056"/>
    <cellStyle name="Normal 3 22 2 2 3" xfId="32742"/>
    <cellStyle name="Normal 3 22 2 3" xfId="16939"/>
    <cellStyle name="Normal 3 22 2 3 2" xfId="40625"/>
    <cellStyle name="Normal 3 22 2 4" xfId="31311"/>
    <cellStyle name="Normal 3 22 3" xfId="8559"/>
    <cellStyle name="Normal 3 22 3 2" xfId="20767"/>
    <cellStyle name="Normal 3 22 3 2 2" xfId="42055"/>
    <cellStyle name="Normal 3 22 3 3" xfId="32741"/>
    <cellStyle name="Normal 3 22 4" xfId="16938"/>
    <cellStyle name="Normal 3 22 4 2" xfId="40624"/>
    <cellStyle name="Normal 3 22 5" xfId="28768"/>
    <cellStyle name="Normal 3 22 6" xfId="31310"/>
    <cellStyle name="Normal 3 23" xfId="3789"/>
    <cellStyle name="Normal 3 23 2" xfId="3790"/>
    <cellStyle name="Normal 3 23 2 2" xfId="8562"/>
    <cellStyle name="Normal 3 23 2 2 2" xfId="20770"/>
    <cellStyle name="Normal 3 23 2 2 2 2" xfId="42058"/>
    <cellStyle name="Normal 3 23 2 2 3" xfId="32744"/>
    <cellStyle name="Normal 3 23 2 3" xfId="16941"/>
    <cellStyle name="Normal 3 23 2 3 2" xfId="40627"/>
    <cellStyle name="Normal 3 23 2 4" xfId="31313"/>
    <cellStyle name="Normal 3 23 3" xfId="8561"/>
    <cellStyle name="Normal 3 23 3 2" xfId="20769"/>
    <cellStyle name="Normal 3 23 3 2 2" xfId="42057"/>
    <cellStyle name="Normal 3 23 3 3" xfId="32743"/>
    <cellStyle name="Normal 3 23 4" xfId="16940"/>
    <cellStyle name="Normal 3 23 4 2" xfId="40626"/>
    <cellStyle name="Normal 3 23 5" xfId="28914"/>
    <cellStyle name="Normal 3 23 6" xfId="31312"/>
    <cellStyle name="Normal 3 24" xfId="3791"/>
    <cellStyle name="Normal 3 24 2" xfId="3792"/>
    <cellStyle name="Normal 3 24 2 2" xfId="8564"/>
    <cellStyle name="Normal 3 24 2 2 2" xfId="20772"/>
    <cellStyle name="Normal 3 24 2 2 2 2" xfId="42060"/>
    <cellStyle name="Normal 3 24 2 2 3" xfId="32746"/>
    <cellStyle name="Normal 3 24 2 3" xfId="16943"/>
    <cellStyle name="Normal 3 24 2 3 2" xfId="40629"/>
    <cellStyle name="Normal 3 24 2 4" xfId="31315"/>
    <cellStyle name="Normal 3 24 3" xfId="8563"/>
    <cellStyle name="Normal 3 24 3 2" xfId="20771"/>
    <cellStyle name="Normal 3 24 3 2 2" xfId="42059"/>
    <cellStyle name="Normal 3 24 3 3" xfId="32745"/>
    <cellStyle name="Normal 3 24 4" xfId="16942"/>
    <cellStyle name="Normal 3 24 4 2" xfId="40628"/>
    <cellStyle name="Normal 3 24 5" xfId="28969"/>
    <cellStyle name="Normal 3 24 6" xfId="31314"/>
    <cellStyle name="Normal 3 25" xfId="3793"/>
    <cellStyle name="Normal 3 25 2" xfId="3794"/>
    <cellStyle name="Normal 3 25 2 2" xfId="8566"/>
    <cellStyle name="Normal 3 25 2 2 2" xfId="20774"/>
    <cellStyle name="Normal 3 25 2 2 2 2" xfId="42062"/>
    <cellStyle name="Normal 3 25 2 2 3" xfId="32748"/>
    <cellStyle name="Normal 3 25 2 3" xfId="16945"/>
    <cellStyle name="Normal 3 25 2 3 2" xfId="40631"/>
    <cellStyle name="Normal 3 25 2 4" xfId="31317"/>
    <cellStyle name="Normal 3 25 3" xfId="8565"/>
    <cellStyle name="Normal 3 25 3 2" xfId="20773"/>
    <cellStyle name="Normal 3 25 3 2 2" xfId="42061"/>
    <cellStyle name="Normal 3 25 3 3" xfId="32747"/>
    <cellStyle name="Normal 3 25 4" xfId="16944"/>
    <cellStyle name="Normal 3 25 4 2" xfId="40630"/>
    <cellStyle name="Normal 3 25 5" xfId="29022"/>
    <cellStyle name="Normal 3 25 6" xfId="31316"/>
    <cellStyle name="Normal 3 26" xfId="3795"/>
    <cellStyle name="Normal 3 26 2" xfId="3796"/>
    <cellStyle name="Normal 3 26 2 2" xfId="8568"/>
    <cellStyle name="Normal 3 26 2 2 2" xfId="20776"/>
    <cellStyle name="Normal 3 26 2 2 2 2" xfId="42064"/>
    <cellStyle name="Normal 3 26 2 2 3" xfId="32750"/>
    <cellStyle name="Normal 3 26 2 3" xfId="16947"/>
    <cellStyle name="Normal 3 26 2 3 2" xfId="40633"/>
    <cellStyle name="Normal 3 26 2 4" xfId="31319"/>
    <cellStyle name="Normal 3 26 3" xfId="8567"/>
    <cellStyle name="Normal 3 26 3 2" xfId="20775"/>
    <cellStyle name="Normal 3 26 3 2 2" xfId="42063"/>
    <cellStyle name="Normal 3 26 3 3" xfId="32749"/>
    <cellStyle name="Normal 3 26 4" xfId="16946"/>
    <cellStyle name="Normal 3 26 4 2" xfId="40632"/>
    <cellStyle name="Normal 3 26 5" xfId="29076"/>
    <cellStyle name="Normal 3 26 6" xfId="31318"/>
    <cellStyle name="Normal 3 27" xfId="3797"/>
    <cellStyle name="Normal 3 27 2" xfId="3798"/>
    <cellStyle name="Normal 3 27 2 2" xfId="8570"/>
    <cellStyle name="Normal 3 27 2 2 2" xfId="20778"/>
    <cellStyle name="Normal 3 27 2 2 2 2" xfId="42066"/>
    <cellStyle name="Normal 3 27 2 2 3" xfId="32752"/>
    <cellStyle name="Normal 3 27 2 3" xfId="16949"/>
    <cellStyle name="Normal 3 27 2 3 2" xfId="40635"/>
    <cellStyle name="Normal 3 27 2 4" xfId="31321"/>
    <cellStyle name="Normal 3 27 3" xfId="8569"/>
    <cellStyle name="Normal 3 27 3 2" xfId="20777"/>
    <cellStyle name="Normal 3 27 3 2 2" xfId="42065"/>
    <cellStyle name="Normal 3 27 3 3" xfId="32751"/>
    <cellStyle name="Normal 3 27 4" xfId="16948"/>
    <cellStyle name="Normal 3 27 4 2" xfId="40634"/>
    <cellStyle name="Normal 3 27 5" xfId="29128"/>
    <cellStyle name="Normal 3 27 6" xfId="31320"/>
    <cellStyle name="Normal 3 28" xfId="3799"/>
    <cellStyle name="Normal 3 28 2" xfId="3800"/>
    <cellStyle name="Normal 3 28 2 2" xfId="8572"/>
    <cellStyle name="Normal 3 28 2 2 2" xfId="20780"/>
    <cellStyle name="Normal 3 28 2 2 2 2" xfId="42068"/>
    <cellStyle name="Normal 3 28 2 2 3" xfId="32754"/>
    <cellStyle name="Normal 3 28 2 3" xfId="16951"/>
    <cellStyle name="Normal 3 28 2 3 2" xfId="40637"/>
    <cellStyle name="Normal 3 28 2 4" xfId="31323"/>
    <cellStyle name="Normal 3 28 3" xfId="8571"/>
    <cellStyle name="Normal 3 28 3 2" xfId="20779"/>
    <cellStyle name="Normal 3 28 3 2 2" xfId="42067"/>
    <cellStyle name="Normal 3 28 3 3" xfId="32753"/>
    <cellStyle name="Normal 3 28 4" xfId="16950"/>
    <cellStyle name="Normal 3 28 4 2" xfId="40636"/>
    <cellStyle name="Normal 3 28 5" xfId="29093"/>
    <cellStyle name="Normal 3 28 6" xfId="31322"/>
    <cellStyle name="Normal 3 29" xfId="3801"/>
    <cellStyle name="Normal 3 29 2" xfId="3802"/>
    <cellStyle name="Normal 3 29 2 2" xfId="8574"/>
    <cellStyle name="Normal 3 29 2 2 2" xfId="20782"/>
    <cellStyle name="Normal 3 29 2 2 2 2" xfId="42070"/>
    <cellStyle name="Normal 3 29 2 2 3" xfId="32756"/>
    <cellStyle name="Normal 3 29 2 3" xfId="16953"/>
    <cellStyle name="Normal 3 29 2 3 2" xfId="40639"/>
    <cellStyle name="Normal 3 29 2 4" xfId="31325"/>
    <cellStyle name="Normal 3 29 3" xfId="8573"/>
    <cellStyle name="Normal 3 29 3 2" xfId="20781"/>
    <cellStyle name="Normal 3 29 3 2 2" xfId="42069"/>
    <cellStyle name="Normal 3 29 3 3" xfId="32755"/>
    <cellStyle name="Normal 3 29 4" xfId="16952"/>
    <cellStyle name="Normal 3 29 4 2" xfId="40638"/>
    <cellStyle name="Normal 3 29 5" xfId="29238"/>
    <cellStyle name="Normal 3 29 6" xfId="31324"/>
    <cellStyle name="Normal 3 3" xfId="3803"/>
    <cellStyle name="Normal 3 3 10" xfId="3804"/>
    <cellStyle name="Normal 3 3 10 2" xfId="3805"/>
    <cellStyle name="Normal 3 3 10 2 2" xfId="8577"/>
    <cellStyle name="Normal 3 3 10 2 2 2" xfId="20785"/>
    <cellStyle name="Normal 3 3 10 2 2 2 2" xfId="42073"/>
    <cellStyle name="Normal 3 3 10 2 2 3" xfId="32759"/>
    <cellStyle name="Normal 3 3 10 2 3" xfId="16956"/>
    <cellStyle name="Normal 3 3 10 2 3 2" xfId="40642"/>
    <cellStyle name="Normal 3 3 10 2 4" xfId="31328"/>
    <cellStyle name="Normal 3 3 10 3" xfId="8576"/>
    <cellStyle name="Normal 3 3 10 3 2" xfId="20784"/>
    <cellStyle name="Normal 3 3 10 3 2 2" xfId="42072"/>
    <cellStyle name="Normal 3 3 10 3 3" xfId="32758"/>
    <cellStyle name="Normal 3 3 10 4" xfId="16955"/>
    <cellStyle name="Normal 3 3 10 4 2" xfId="40641"/>
    <cellStyle name="Normal 3 3 10 5" xfId="31327"/>
    <cellStyle name="Normal 3 3 11" xfId="3806"/>
    <cellStyle name="Normal 3 3 11 2" xfId="3807"/>
    <cellStyle name="Normal 3 3 11 2 2" xfId="8579"/>
    <cellStyle name="Normal 3 3 11 2 2 2" xfId="20787"/>
    <cellStyle name="Normal 3 3 11 2 2 2 2" xfId="42075"/>
    <cellStyle name="Normal 3 3 11 2 2 3" xfId="32761"/>
    <cellStyle name="Normal 3 3 11 2 3" xfId="16958"/>
    <cellStyle name="Normal 3 3 11 2 3 2" xfId="40644"/>
    <cellStyle name="Normal 3 3 11 2 4" xfId="31330"/>
    <cellStyle name="Normal 3 3 11 3" xfId="8578"/>
    <cellStyle name="Normal 3 3 11 3 2" xfId="20786"/>
    <cellStyle name="Normal 3 3 11 3 2 2" xfId="42074"/>
    <cellStyle name="Normal 3 3 11 3 3" xfId="32760"/>
    <cellStyle name="Normal 3 3 11 4" xfId="16957"/>
    <cellStyle name="Normal 3 3 11 4 2" xfId="40643"/>
    <cellStyle name="Normal 3 3 11 5" xfId="31329"/>
    <cellStyle name="Normal 3 3 12" xfId="3808"/>
    <cellStyle name="Normal 3 3 12 2" xfId="3809"/>
    <cellStyle name="Normal 3 3 12 2 2" xfId="8581"/>
    <cellStyle name="Normal 3 3 12 2 2 2" xfId="20789"/>
    <cellStyle name="Normal 3 3 12 2 2 2 2" xfId="42077"/>
    <cellStyle name="Normal 3 3 12 2 2 3" xfId="32763"/>
    <cellStyle name="Normal 3 3 12 2 3" xfId="16960"/>
    <cellStyle name="Normal 3 3 12 2 3 2" xfId="40646"/>
    <cellStyle name="Normal 3 3 12 2 4" xfId="31332"/>
    <cellStyle name="Normal 3 3 12 3" xfId="8580"/>
    <cellStyle name="Normal 3 3 12 3 2" xfId="20788"/>
    <cellStyle name="Normal 3 3 12 3 2 2" xfId="42076"/>
    <cellStyle name="Normal 3 3 12 3 3" xfId="32762"/>
    <cellStyle name="Normal 3 3 12 4" xfId="16959"/>
    <cellStyle name="Normal 3 3 12 4 2" xfId="40645"/>
    <cellStyle name="Normal 3 3 12 5" xfId="31331"/>
    <cellStyle name="Normal 3 3 13" xfId="3810"/>
    <cellStyle name="Normal 3 3 13 2" xfId="3811"/>
    <cellStyle name="Normal 3 3 13 2 2" xfId="8583"/>
    <cellStyle name="Normal 3 3 13 2 2 2" xfId="20791"/>
    <cellStyle name="Normal 3 3 13 2 2 2 2" xfId="42079"/>
    <cellStyle name="Normal 3 3 13 2 2 3" xfId="32765"/>
    <cellStyle name="Normal 3 3 13 2 3" xfId="16962"/>
    <cellStyle name="Normal 3 3 13 2 3 2" xfId="40648"/>
    <cellStyle name="Normal 3 3 13 2 4" xfId="31334"/>
    <cellStyle name="Normal 3 3 13 3" xfId="8582"/>
    <cellStyle name="Normal 3 3 13 3 2" xfId="20790"/>
    <cellStyle name="Normal 3 3 13 3 2 2" xfId="42078"/>
    <cellStyle name="Normal 3 3 13 3 3" xfId="32764"/>
    <cellStyle name="Normal 3 3 13 4" xfId="16961"/>
    <cellStyle name="Normal 3 3 13 4 2" xfId="40647"/>
    <cellStyle name="Normal 3 3 13 5" xfId="31333"/>
    <cellStyle name="Normal 3 3 14" xfId="3812"/>
    <cellStyle name="Normal 3 3 14 2" xfId="3813"/>
    <cellStyle name="Normal 3 3 14 2 2" xfId="8585"/>
    <cellStyle name="Normal 3 3 14 2 2 2" xfId="20793"/>
    <cellStyle name="Normal 3 3 14 2 2 2 2" xfId="42081"/>
    <cellStyle name="Normal 3 3 14 2 2 3" xfId="32767"/>
    <cellStyle name="Normal 3 3 14 2 3" xfId="16964"/>
    <cellStyle name="Normal 3 3 14 2 3 2" xfId="40650"/>
    <cellStyle name="Normal 3 3 14 2 4" xfId="31336"/>
    <cellStyle name="Normal 3 3 14 3" xfId="8584"/>
    <cellStyle name="Normal 3 3 14 3 2" xfId="20792"/>
    <cellStyle name="Normal 3 3 14 3 2 2" xfId="42080"/>
    <cellStyle name="Normal 3 3 14 3 3" xfId="32766"/>
    <cellStyle name="Normal 3 3 14 4" xfId="16963"/>
    <cellStyle name="Normal 3 3 14 4 2" xfId="40649"/>
    <cellStyle name="Normal 3 3 14 5" xfId="31335"/>
    <cellStyle name="Normal 3 3 15" xfId="3814"/>
    <cellStyle name="Normal 3 3 15 2" xfId="3815"/>
    <cellStyle name="Normal 3 3 15 2 2" xfId="8587"/>
    <cellStyle name="Normal 3 3 15 2 2 2" xfId="20795"/>
    <cellStyle name="Normal 3 3 15 2 2 2 2" xfId="42083"/>
    <cellStyle name="Normal 3 3 15 2 2 3" xfId="32769"/>
    <cellStyle name="Normal 3 3 15 2 3" xfId="16966"/>
    <cellStyle name="Normal 3 3 15 2 3 2" xfId="40652"/>
    <cellStyle name="Normal 3 3 15 2 4" xfId="31338"/>
    <cellStyle name="Normal 3 3 15 3" xfId="8586"/>
    <cellStyle name="Normal 3 3 15 3 2" xfId="20794"/>
    <cellStyle name="Normal 3 3 15 3 2 2" xfId="42082"/>
    <cellStyle name="Normal 3 3 15 3 3" xfId="32768"/>
    <cellStyle name="Normal 3 3 15 4" xfId="16965"/>
    <cellStyle name="Normal 3 3 15 4 2" xfId="40651"/>
    <cellStyle name="Normal 3 3 15 5" xfId="31337"/>
    <cellStyle name="Normal 3 3 16" xfId="3816"/>
    <cellStyle name="Normal 3 3 16 2" xfId="3817"/>
    <cellStyle name="Normal 3 3 16 2 2" xfId="8589"/>
    <cellStyle name="Normal 3 3 16 2 2 2" xfId="20797"/>
    <cellStyle name="Normal 3 3 16 2 2 2 2" xfId="42085"/>
    <cellStyle name="Normal 3 3 16 2 2 3" xfId="32771"/>
    <cellStyle name="Normal 3 3 16 2 3" xfId="16968"/>
    <cellStyle name="Normal 3 3 16 2 3 2" xfId="40654"/>
    <cellStyle name="Normal 3 3 16 2 4" xfId="31340"/>
    <cellStyle name="Normal 3 3 16 3" xfId="8588"/>
    <cellStyle name="Normal 3 3 16 3 2" xfId="20796"/>
    <cellStyle name="Normal 3 3 16 3 2 2" xfId="42084"/>
    <cellStyle name="Normal 3 3 16 3 3" xfId="32770"/>
    <cellStyle name="Normal 3 3 16 4" xfId="16967"/>
    <cellStyle name="Normal 3 3 16 4 2" xfId="40653"/>
    <cellStyle name="Normal 3 3 16 5" xfId="31339"/>
    <cellStyle name="Normal 3 3 17" xfId="3818"/>
    <cellStyle name="Normal 3 3 17 2" xfId="3819"/>
    <cellStyle name="Normal 3 3 17 2 2" xfId="8591"/>
    <cellStyle name="Normal 3 3 17 2 2 2" xfId="20799"/>
    <cellStyle name="Normal 3 3 17 2 2 2 2" xfId="42087"/>
    <cellStyle name="Normal 3 3 17 2 2 3" xfId="32773"/>
    <cellStyle name="Normal 3 3 17 2 3" xfId="16970"/>
    <cellStyle name="Normal 3 3 17 2 3 2" xfId="40656"/>
    <cellStyle name="Normal 3 3 17 2 4" xfId="31342"/>
    <cellStyle name="Normal 3 3 17 3" xfId="8590"/>
    <cellStyle name="Normal 3 3 17 3 2" xfId="20798"/>
    <cellStyle name="Normal 3 3 17 3 2 2" xfId="42086"/>
    <cellStyle name="Normal 3 3 17 3 3" xfId="32772"/>
    <cellStyle name="Normal 3 3 17 4" xfId="16969"/>
    <cellStyle name="Normal 3 3 17 4 2" xfId="40655"/>
    <cellStyle name="Normal 3 3 17 5" xfId="31341"/>
    <cellStyle name="Normal 3 3 18" xfId="3820"/>
    <cellStyle name="Normal 3 3 18 2" xfId="3821"/>
    <cellStyle name="Normal 3 3 18 2 2" xfId="8593"/>
    <cellStyle name="Normal 3 3 18 2 2 2" xfId="20801"/>
    <cellStyle name="Normal 3 3 18 2 2 2 2" xfId="42089"/>
    <cellStyle name="Normal 3 3 18 2 2 3" xfId="32775"/>
    <cellStyle name="Normal 3 3 18 2 3" xfId="16972"/>
    <cellStyle name="Normal 3 3 18 2 3 2" xfId="40658"/>
    <cellStyle name="Normal 3 3 18 2 4" xfId="31344"/>
    <cellStyle name="Normal 3 3 18 3" xfId="8592"/>
    <cellStyle name="Normal 3 3 18 3 2" xfId="20800"/>
    <cellStyle name="Normal 3 3 18 3 2 2" xfId="42088"/>
    <cellStyle name="Normal 3 3 18 3 3" xfId="32774"/>
    <cellStyle name="Normal 3 3 18 4" xfId="16971"/>
    <cellStyle name="Normal 3 3 18 4 2" xfId="40657"/>
    <cellStyle name="Normal 3 3 18 5" xfId="31343"/>
    <cellStyle name="Normal 3 3 19" xfId="3822"/>
    <cellStyle name="Normal 3 3 19 2" xfId="3823"/>
    <cellStyle name="Normal 3 3 19 2 2" xfId="8595"/>
    <cellStyle name="Normal 3 3 19 2 2 2" xfId="20803"/>
    <cellStyle name="Normal 3 3 19 2 2 2 2" xfId="42091"/>
    <cellStyle name="Normal 3 3 19 2 2 3" xfId="32777"/>
    <cellStyle name="Normal 3 3 19 2 3" xfId="16974"/>
    <cellStyle name="Normal 3 3 19 2 3 2" xfId="40660"/>
    <cellStyle name="Normal 3 3 19 2 4" xfId="31346"/>
    <cellStyle name="Normal 3 3 19 3" xfId="8594"/>
    <cellStyle name="Normal 3 3 19 3 2" xfId="20802"/>
    <cellStyle name="Normal 3 3 19 3 2 2" xfId="42090"/>
    <cellStyle name="Normal 3 3 19 3 3" xfId="32776"/>
    <cellStyle name="Normal 3 3 19 4" xfId="16973"/>
    <cellStyle name="Normal 3 3 19 4 2" xfId="40659"/>
    <cellStyle name="Normal 3 3 19 5" xfId="31345"/>
    <cellStyle name="Normal 3 3 2" xfId="3824"/>
    <cellStyle name="Normal 3 3 2 10" xfId="3825"/>
    <cellStyle name="Normal 3 3 2 10 2" xfId="3826"/>
    <cellStyle name="Normal 3 3 2 10 2 2" xfId="8598"/>
    <cellStyle name="Normal 3 3 2 10 2 2 2" xfId="20806"/>
    <cellStyle name="Normal 3 3 2 10 2 2 2 2" xfId="42094"/>
    <cellStyle name="Normal 3 3 2 10 2 2 3" xfId="32780"/>
    <cellStyle name="Normal 3 3 2 10 2 3" xfId="16977"/>
    <cellStyle name="Normal 3 3 2 10 2 3 2" xfId="40663"/>
    <cellStyle name="Normal 3 3 2 10 2 4" xfId="31349"/>
    <cellStyle name="Normal 3 3 2 10 3" xfId="8597"/>
    <cellStyle name="Normal 3 3 2 10 3 2" xfId="20805"/>
    <cellStyle name="Normal 3 3 2 10 3 2 2" xfId="42093"/>
    <cellStyle name="Normal 3 3 2 10 3 3" xfId="32779"/>
    <cellStyle name="Normal 3 3 2 10 4" xfId="16976"/>
    <cellStyle name="Normal 3 3 2 10 4 2" xfId="40662"/>
    <cellStyle name="Normal 3 3 2 10 5" xfId="31348"/>
    <cellStyle name="Normal 3 3 2 11" xfId="3827"/>
    <cellStyle name="Normal 3 3 2 11 2" xfId="3828"/>
    <cellStyle name="Normal 3 3 2 11 2 2" xfId="8600"/>
    <cellStyle name="Normal 3 3 2 11 2 2 2" xfId="20808"/>
    <cellStyle name="Normal 3 3 2 11 2 2 2 2" xfId="42096"/>
    <cellStyle name="Normal 3 3 2 11 2 2 3" xfId="32782"/>
    <cellStyle name="Normal 3 3 2 11 2 3" xfId="16979"/>
    <cellStyle name="Normal 3 3 2 11 2 3 2" xfId="40665"/>
    <cellStyle name="Normal 3 3 2 11 2 4" xfId="31351"/>
    <cellStyle name="Normal 3 3 2 11 3" xfId="8599"/>
    <cellStyle name="Normal 3 3 2 11 3 2" xfId="20807"/>
    <cellStyle name="Normal 3 3 2 11 3 2 2" xfId="42095"/>
    <cellStyle name="Normal 3 3 2 11 3 3" xfId="32781"/>
    <cellStyle name="Normal 3 3 2 11 4" xfId="16978"/>
    <cellStyle name="Normal 3 3 2 11 4 2" xfId="40664"/>
    <cellStyle name="Normal 3 3 2 11 5" xfId="31350"/>
    <cellStyle name="Normal 3 3 2 12" xfId="3829"/>
    <cellStyle name="Normal 3 3 2 12 2" xfId="3830"/>
    <cellStyle name="Normal 3 3 2 12 2 2" xfId="8602"/>
    <cellStyle name="Normal 3 3 2 12 2 2 2" xfId="20810"/>
    <cellStyle name="Normal 3 3 2 12 2 2 2 2" xfId="42098"/>
    <cellStyle name="Normal 3 3 2 12 2 2 3" xfId="32784"/>
    <cellStyle name="Normal 3 3 2 12 2 3" xfId="16981"/>
    <cellStyle name="Normal 3 3 2 12 2 3 2" xfId="40667"/>
    <cellStyle name="Normal 3 3 2 12 2 4" xfId="31353"/>
    <cellStyle name="Normal 3 3 2 12 3" xfId="8601"/>
    <cellStyle name="Normal 3 3 2 12 3 2" xfId="20809"/>
    <cellStyle name="Normal 3 3 2 12 3 2 2" xfId="42097"/>
    <cellStyle name="Normal 3 3 2 12 3 3" xfId="32783"/>
    <cellStyle name="Normal 3 3 2 12 4" xfId="16980"/>
    <cellStyle name="Normal 3 3 2 12 4 2" xfId="40666"/>
    <cellStyle name="Normal 3 3 2 12 5" xfId="31352"/>
    <cellStyle name="Normal 3 3 2 13" xfId="3831"/>
    <cellStyle name="Normal 3 3 2 13 2" xfId="3832"/>
    <cellStyle name="Normal 3 3 2 13 2 2" xfId="8604"/>
    <cellStyle name="Normal 3 3 2 13 2 2 2" xfId="20812"/>
    <cellStyle name="Normal 3 3 2 13 2 2 2 2" xfId="42100"/>
    <cellStyle name="Normal 3 3 2 13 2 2 3" xfId="32786"/>
    <cellStyle name="Normal 3 3 2 13 2 3" xfId="16983"/>
    <cellStyle name="Normal 3 3 2 13 2 3 2" xfId="40669"/>
    <cellStyle name="Normal 3 3 2 13 2 4" xfId="31355"/>
    <cellStyle name="Normal 3 3 2 13 3" xfId="8603"/>
    <cellStyle name="Normal 3 3 2 13 3 2" xfId="20811"/>
    <cellStyle name="Normal 3 3 2 13 3 2 2" xfId="42099"/>
    <cellStyle name="Normal 3 3 2 13 3 3" xfId="32785"/>
    <cellStyle name="Normal 3 3 2 13 4" xfId="16982"/>
    <cellStyle name="Normal 3 3 2 13 4 2" xfId="40668"/>
    <cellStyle name="Normal 3 3 2 13 5" xfId="31354"/>
    <cellStyle name="Normal 3 3 2 14" xfId="3833"/>
    <cellStyle name="Normal 3 3 2 14 2" xfId="3834"/>
    <cellStyle name="Normal 3 3 2 14 2 2" xfId="8606"/>
    <cellStyle name="Normal 3 3 2 14 2 2 2" xfId="20814"/>
    <cellStyle name="Normal 3 3 2 14 2 2 2 2" xfId="42102"/>
    <cellStyle name="Normal 3 3 2 14 2 2 3" xfId="32788"/>
    <cellStyle name="Normal 3 3 2 14 2 3" xfId="16985"/>
    <cellStyle name="Normal 3 3 2 14 2 3 2" xfId="40671"/>
    <cellStyle name="Normal 3 3 2 14 2 4" xfId="31357"/>
    <cellStyle name="Normal 3 3 2 14 3" xfId="8605"/>
    <cellStyle name="Normal 3 3 2 14 3 2" xfId="20813"/>
    <cellStyle name="Normal 3 3 2 14 3 2 2" xfId="42101"/>
    <cellStyle name="Normal 3 3 2 14 3 3" xfId="32787"/>
    <cellStyle name="Normal 3 3 2 14 4" xfId="16984"/>
    <cellStyle name="Normal 3 3 2 14 4 2" xfId="40670"/>
    <cellStyle name="Normal 3 3 2 14 5" xfId="31356"/>
    <cellStyle name="Normal 3 3 2 15" xfId="3835"/>
    <cellStyle name="Normal 3 3 2 15 2" xfId="3836"/>
    <cellStyle name="Normal 3 3 2 15 2 2" xfId="8608"/>
    <cellStyle name="Normal 3 3 2 15 2 2 2" xfId="20816"/>
    <cellStyle name="Normal 3 3 2 15 2 2 2 2" xfId="42104"/>
    <cellStyle name="Normal 3 3 2 15 2 2 3" xfId="32790"/>
    <cellStyle name="Normal 3 3 2 15 2 3" xfId="16987"/>
    <cellStyle name="Normal 3 3 2 15 2 3 2" xfId="40673"/>
    <cellStyle name="Normal 3 3 2 15 2 4" xfId="31359"/>
    <cellStyle name="Normal 3 3 2 15 3" xfId="8607"/>
    <cellStyle name="Normal 3 3 2 15 3 2" xfId="20815"/>
    <cellStyle name="Normal 3 3 2 15 3 2 2" xfId="42103"/>
    <cellStyle name="Normal 3 3 2 15 3 3" xfId="32789"/>
    <cellStyle name="Normal 3 3 2 15 4" xfId="16986"/>
    <cellStyle name="Normal 3 3 2 15 4 2" xfId="40672"/>
    <cellStyle name="Normal 3 3 2 15 5" xfId="31358"/>
    <cellStyle name="Normal 3 3 2 16" xfId="3837"/>
    <cellStyle name="Normal 3 3 2 16 2" xfId="3838"/>
    <cellStyle name="Normal 3 3 2 16 2 2" xfId="8610"/>
    <cellStyle name="Normal 3 3 2 16 2 2 2" xfId="20818"/>
    <cellStyle name="Normal 3 3 2 16 2 2 2 2" xfId="42106"/>
    <cellStyle name="Normal 3 3 2 16 2 2 3" xfId="32792"/>
    <cellStyle name="Normal 3 3 2 16 2 3" xfId="16989"/>
    <cellStyle name="Normal 3 3 2 16 2 3 2" xfId="40675"/>
    <cellStyle name="Normal 3 3 2 16 2 4" xfId="31361"/>
    <cellStyle name="Normal 3 3 2 16 3" xfId="8609"/>
    <cellStyle name="Normal 3 3 2 16 3 2" xfId="20817"/>
    <cellStyle name="Normal 3 3 2 16 3 2 2" xfId="42105"/>
    <cellStyle name="Normal 3 3 2 16 3 3" xfId="32791"/>
    <cellStyle name="Normal 3 3 2 16 4" xfId="16988"/>
    <cellStyle name="Normal 3 3 2 16 4 2" xfId="40674"/>
    <cellStyle name="Normal 3 3 2 16 5" xfId="31360"/>
    <cellStyle name="Normal 3 3 2 17" xfId="3839"/>
    <cellStyle name="Normal 3 3 2 17 2" xfId="3840"/>
    <cellStyle name="Normal 3 3 2 17 2 2" xfId="8612"/>
    <cellStyle name="Normal 3 3 2 17 2 2 2" xfId="20820"/>
    <cellStyle name="Normal 3 3 2 17 2 2 2 2" xfId="42108"/>
    <cellStyle name="Normal 3 3 2 17 2 2 3" xfId="32794"/>
    <cellStyle name="Normal 3 3 2 17 2 3" xfId="16991"/>
    <cellStyle name="Normal 3 3 2 17 2 3 2" xfId="40677"/>
    <cellStyle name="Normal 3 3 2 17 2 4" xfId="31363"/>
    <cellStyle name="Normal 3 3 2 17 3" xfId="8611"/>
    <cellStyle name="Normal 3 3 2 17 3 2" xfId="20819"/>
    <cellStyle name="Normal 3 3 2 17 3 2 2" xfId="42107"/>
    <cellStyle name="Normal 3 3 2 17 3 3" xfId="32793"/>
    <cellStyle name="Normal 3 3 2 17 4" xfId="16990"/>
    <cellStyle name="Normal 3 3 2 17 4 2" xfId="40676"/>
    <cellStyle name="Normal 3 3 2 17 5" xfId="31362"/>
    <cellStyle name="Normal 3 3 2 18" xfId="3841"/>
    <cellStyle name="Normal 3 3 2 18 2" xfId="3842"/>
    <cellStyle name="Normal 3 3 2 18 2 2" xfId="8614"/>
    <cellStyle name="Normal 3 3 2 18 2 2 2" xfId="20822"/>
    <cellStyle name="Normal 3 3 2 18 2 2 2 2" xfId="42110"/>
    <cellStyle name="Normal 3 3 2 18 2 2 3" xfId="32796"/>
    <cellStyle name="Normal 3 3 2 18 2 3" xfId="16993"/>
    <cellStyle name="Normal 3 3 2 18 2 3 2" xfId="40679"/>
    <cellStyle name="Normal 3 3 2 18 2 4" xfId="31365"/>
    <cellStyle name="Normal 3 3 2 18 3" xfId="8613"/>
    <cellStyle name="Normal 3 3 2 18 3 2" xfId="20821"/>
    <cellStyle name="Normal 3 3 2 18 3 2 2" xfId="42109"/>
    <cellStyle name="Normal 3 3 2 18 3 3" xfId="32795"/>
    <cellStyle name="Normal 3 3 2 18 4" xfId="16992"/>
    <cellStyle name="Normal 3 3 2 18 4 2" xfId="40678"/>
    <cellStyle name="Normal 3 3 2 18 5" xfId="31364"/>
    <cellStyle name="Normal 3 3 2 19" xfId="3843"/>
    <cellStyle name="Normal 3 3 2 19 2" xfId="3844"/>
    <cellStyle name="Normal 3 3 2 19 2 2" xfId="8616"/>
    <cellStyle name="Normal 3 3 2 19 2 2 2" xfId="20824"/>
    <cellStyle name="Normal 3 3 2 19 2 2 2 2" xfId="42112"/>
    <cellStyle name="Normal 3 3 2 19 2 2 3" xfId="32798"/>
    <cellStyle name="Normal 3 3 2 19 2 3" xfId="16995"/>
    <cellStyle name="Normal 3 3 2 19 2 3 2" xfId="40681"/>
    <cellStyle name="Normal 3 3 2 19 2 4" xfId="31367"/>
    <cellStyle name="Normal 3 3 2 19 3" xfId="8615"/>
    <cellStyle name="Normal 3 3 2 19 3 2" xfId="20823"/>
    <cellStyle name="Normal 3 3 2 19 3 2 2" xfId="42111"/>
    <cellStyle name="Normal 3 3 2 19 3 3" xfId="32797"/>
    <cellStyle name="Normal 3 3 2 19 4" xfId="16994"/>
    <cellStyle name="Normal 3 3 2 19 4 2" xfId="40680"/>
    <cellStyle name="Normal 3 3 2 19 5" xfId="31366"/>
    <cellStyle name="Normal 3 3 2 2" xfId="3845"/>
    <cellStyle name="Normal 3 3 2 2 2" xfId="3846"/>
    <cellStyle name="Normal 3 3 2 2 2 2" xfId="8618"/>
    <cellStyle name="Normal 3 3 2 2 2 2 2" xfId="20826"/>
    <cellStyle name="Normal 3 3 2 2 2 2 2 2" xfId="42114"/>
    <cellStyle name="Normal 3 3 2 2 2 2 3" xfId="32800"/>
    <cellStyle name="Normal 3 3 2 2 2 3" xfId="16997"/>
    <cellStyle name="Normal 3 3 2 2 2 3 2" xfId="40683"/>
    <cellStyle name="Normal 3 3 2 2 2 4" xfId="31369"/>
    <cellStyle name="Normal 3 3 2 2 3" xfId="8617"/>
    <cellStyle name="Normal 3 3 2 2 3 2" xfId="20825"/>
    <cellStyle name="Normal 3 3 2 2 3 2 2" xfId="42113"/>
    <cellStyle name="Normal 3 3 2 2 3 3" xfId="32799"/>
    <cellStyle name="Normal 3 3 2 2 4" xfId="16996"/>
    <cellStyle name="Normal 3 3 2 2 4 2" xfId="40682"/>
    <cellStyle name="Normal 3 3 2 2 5" xfId="31368"/>
    <cellStyle name="Normal 3 3 2 20" xfId="3847"/>
    <cellStyle name="Normal 3 3 2 20 2" xfId="3848"/>
    <cellStyle name="Normal 3 3 2 20 2 2" xfId="8620"/>
    <cellStyle name="Normal 3 3 2 20 2 2 2" xfId="20828"/>
    <cellStyle name="Normal 3 3 2 20 2 2 2 2" xfId="42116"/>
    <cellStyle name="Normal 3 3 2 20 2 2 3" xfId="32802"/>
    <cellStyle name="Normal 3 3 2 20 2 3" xfId="16999"/>
    <cellStyle name="Normal 3 3 2 20 2 3 2" xfId="40685"/>
    <cellStyle name="Normal 3 3 2 20 2 4" xfId="31371"/>
    <cellStyle name="Normal 3 3 2 20 3" xfId="8619"/>
    <cellStyle name="Normal 3 3 2 20 3 2" xfId="20827"/>
    <cellStyle name="Normal 3 3 2 20 3 2 2" xfId="42115"/>
    <cellStyle name="Normal 3 3 2 20 3 3" xfId="32801"/>
    <cellStyle name="Normal 3 3 2 20 4" xfId="16998"/>
    <cellStyle name="Normal 3 3 2 20 4 2" xfId="40684"/>
    <cellStyle name="Normal 3 3 2 20 5" xfId="31370"/>
    <cellStyle name="Normal 3 3 2 21" xfId="3849"/>
    <cellStyle name="Normal 3 3 2 21 2" xfId="3850"/>
    <cellStyle name="Normal 3 3 2 21 2 2" xfId="8622"/>
    <cellStyle name="Normal 3 3 2 21 2 2 2" xfId="20830"/>
    <cellStyle name="Normal 3 3 2 21 2 2 2 2" xfId="42118"/>
    <cellStyle name="Normal 3 3 2 21 2 2 3" xfId="32804"/>
    <cellStyle name="Normal 3 3 2 21 2 3" xfId="17001"/>
    <cellStyle name="Normal 3 3 2 21 2 3 2" xfId="40687"/>
    <cellStyle name="Normal 3 3 2 21 2 4" xfId="31373"/>
    <cellStyle name="Normal 3 3 2 21 3" xfId="8621"/>
    <cellStyle name="Normal 3 3 2 21 3 2" xfId="20829"/>
    <cellStyle name="Normal 3 3 2 21 3 2 2" xfId="42117"/>
    <cellStyle name="Normal 3 3 2 21 3 3" xfId="32803"/>
    <cellStyle name="Normal 3 3 2 21 4" xfId="17000"/>
    <cellStyle name="Normal 3 3 2 21 4 2" xfId="40686"/>
    <cellStyle name="Normal 3 3 2 21 5" xfId="31372"/>
    <cellStyle name="Normal 3 3 2 22" xfId="3851"/>
    <cellStyle name="Normal 3 3 2 22 2" xfId="3852"/>
    <cellStyle name="Normal 3 3 2 22 2 2" xfId="8624"/>
    <cellStyle name="Normal 3 3 2 22 2 2 2" xfId="20832"/>
    <cellStyle name="Normal 3 3 2 22 2 2 2 2" xfId="42120"/>
    <cellStyle name="Normal 3 3 2 22 2 2 3" xfId="32806"/>
    <cellStyle name="Normal 3 3 2 22 2 3" xfId="17003"/>
    <cellStyle name="Normal 3 3 2 22 2 3 2" xfId="40689"/>
    <cellStyle name="Normal 3 3 2 22 2 4" xfId="31375"/>
    <cellStyle name="Normal 3 3 2 22 3" xfId="8623"/>
    <cellStyle name="Normal 3 3 2 22 3 2" xfId="20831"/>
    <cellStyle name="Normal 3 3 2 22 3 2 2" xfId="42119"/>
    <cellStyle name="Normal 3 3 2 22 3 3" xfId="32805"/>
    <cellStyle name="Normal 3 3 2 22 4" xfId="17002"/>
    <cellStyle name="Normal 3 3 2 22 4 2" xfId="40688"/>
    <cellStyle name="Normal 3 3 2 22 5" xfId="31374"/>
    <cellStyle name="Normal 3 3 2 23" xfId="3853"/>
    <cellStyle name="Normal 3 3 2 23 2" xfId="3854"/>
    <cellStyle name="Normal 3 3 2 23 2 2" xfId="8626"/>
    <cellStyle name="Normal 3 3 2 23 2 2 2" xfId="20834"/>
    <cellStyle name="Normal 3 3 2 23 2 2 2 2" xfId="42122"/>
    <cellStyle name="Normal 3 3 2 23 2 2 3" xfId="32808"/>
    <cellStyle name="Normal 3 3 2 23 2 3" xfId="17005"/>
    <cellStyle name="Normal 3 3 2 23 2 3 2" xfId="40691"/>
    <cellStyle name="Normal 3 3 2 23 2 4" xfId="31377"/>
    <cellStyle name="Normal 3 3 2 23 3" xfId="8625"/>
    <cellStyle name="Normal 3 3 2 23 3 2" xfId="20833"/>
    <cellStyle name="Normal 3 3 2 23 3 2 2" xfId="42121"/>
    <cellStyle name="Normal 3 3 2 23 3 3" xfId="32807"/>
    <cellStyle name="Normal 3 3 2 23 4" xfId="17004"/>
    <cellStyle name="Normal 3 3 2 23 4 2" xfId="40690"/>
    <cellStyle name="Normal 3 3 2 23 5" xfId="31376"/>
    <cellStyle name="Normal 3 3 2 24" xfId="3855"/>
    <cellStyle name="Normal 3 3 2 24 2" xfId="3856"/>
    <cellStyle name="Normal 3 3 2 24 2 2" xfId="8628"/>
    <cellStyle name="Normal 3 3 2 24 2 2 2" xfId="20836"/>
    <cellStyle name="Normal 3 3 2 24 2 2 2 2" xfId="42124"/>
    <cellStyle name="Normal 3 3 2 24 2 2 3" xfId="32810"/>
    <cellStyle name="Normal 3 3 2 24 2 3" xfId="17007"/>
    <cellStyle name="Normal 3 3 2 24 2 3 2" xfId="40693"/>
    <cellStyle name="Normal 3 3 2 24 2 4" xfId="31379"/>
    <cellStyle name="Normal 3 3 2 24 3" xfId="8627"/>
    <cellStyle name="Normal 3 3 2 24 3 2" xfId="20835"/>
    <cellStyle name="Normal 3 3 2 24 3 2 2" xfId="42123"/>
    <cellStyle name="Normal 3 3 2 24 3 3" xfId="32809"/>
    <cellStyle name="Normal 3 3 2 24 4" xfId="17006"/>
    <cellStyle name="Normal 3 3 2 24 4 2" xfId="40692"/>
    <cellStyle name="Normal 3 3 2 24 5" xfId="31378"/>
    <cellStyle name="Normal 3 3 2 25" xfId="3857"/>
    <cellStyle name="Normal 3 3 2 25 2" xfId="3858"/>
    <cellStyle name="Normal 3 3 2 25 2 2" xfId="8630"/>
    <cellStyle name="Normal 3 3 2 25 2 2 2" xfId="20838"/>
    <cellStyle name="Normal 3 3 2 25 2 2 2 2" xfId="42126"/>
    <cellStyle name="Normal 3 3 2 25 2 2 3" xfId="32812"/>
    <cellStyle name="Normal 3 3 2 25 2 3" xfId="17009"/>
    <cellStyle name="Normal 3 3 2 25 2 3 2" xfId="40695"/>
    <cellStyle name="Normal 3 3 2 25 2 4" xfId="31381"/>
    <cellStyle name="Normal 3 3 2 25 3" xfId="8629"/>
    <cellStyle name="Normal 3 3 2 25 3 2" xfId="20837"/>
    <cellStyle name="Normal 3 3 2 25 3 2 2" xfId="42125"/>
    <cellStyle name="Normal 3 3 2 25 3 3" xfId="32811"/>
    <cellStyle name="Normal 3 3 2 25 4" xfId="17008"/>
    <cellStyle name="Normal 3 3 2 25 4 2" xfId="40694"/>
    <cellStyle name="Normal 3 3 2 25 5" xfId="31380"/>
    <cellStyle name="Normal 3 3 2 26" xfId="3859"/>
    <cellStyle name="Normal 3 3 2 26 2" xfId="3860"/>
    <cellStyle name="Normal 3 3 2 26 2 2" xfId="8632"/>
    <cellStyle name="Normal 3 3 2 26 2 2 2" xfId="20840"/>
    <cellStyle name="Normal 3 3 2 26 2 2 2 2" xfId="42128"/>
    <cellStyle name="Normal 3 3 2 26 2 2 3" xfId="32814"/>
    <cellStyle name="Normal 3 3 2 26 2 3" xfId="17011"/>
    <cellStyle name="Normal 3 3 2 26 2 3 2" xfId="40697"/>
    <cellStyle name="Normal 3 3 2 26 2 4" xfId="31383"/>
    <cellStyle name="Normal 3 3 2 26 3" xfId="8631"/>
    <cellStyle name="Normal 3 3 2 26 3 2" xfId="20839"/>
    <cellStyle name="Normal 3 3 2 26 3 2 2" xfId="42127"/>
    <cellStyle name="Normal 3 3 2 26 3 3" xfId="32813"/>
    <cellStyle name="Normal 3 3 2 26 4" xfId="17010"/>
    <cellStyle name="Normal 3 3 2 26 4 2" xfId="40696"/>
    <cellStyle name="Normal 3 3 2 26 5" xfId="31382"/>
    <cellStyle name="Normal 3 3 2 27" xfId="3861"/>
    <cellStyle name="Normal 3 3 2 27 2" xfId="3862"/>
    <cellStyle name="Normal 3 3 2 27 2 2" xfId="8634"/>
    <cellStyle name="Normal 3 3 2 27 2 2 2" xfId="20842"/>
    <cellStyle name="Normal 3 3 2 27 2 2 2 2" xfId="42130"/>
    <cellStyle name="Normal 3 3 2 27 2 2 3" xfId="32816"/>
    <cellStyle name="Normal 3 3 2 27 2 3" xfId="17013"/>
    <cellStyle name="Normal 3 3 2 27 2 3 2" xfId="40699"/>
    <cellStyle name="Normal 3 3 2 27 2 4" xfId="31385"/>
    <cellStyle name="Normal 3 3 2 27 3" xfId="8633"/>
    <cellStyle name="Normal 3 3 2 27 3 2" xfId="20841"/>
    <cellStyle name="Normal 3 3 2 27 3 2 2" xfId="42129"/>
    <cellStyle name="Normal 3 3 2 27 3 3" xfId="32815"/>
    <cellStyle name="Normal 3 3 2 27 4" xfId="17012"/>
    <cellStyle name="Normal 3 3 2 27 4 2" xfId="40698"/>
    <cellStyle name="Normal 3 3 2 27 5" xfId="31384"/>
    <cellStyle name="Normal 3 3 2 28" xfId="3863"/>
    <cellStyle name="Normal 3 3 2 28 2" xfId="3864"/>
    <cellStyle name="Normal 3 3 2 28 2 2" xfId="8636"/>
    <cellStyle name="Normal 3 3 2 28 2 2 2" xfId="20844"/>
    <cellStyle name="Normal 3 3 2 28 2 2 2 2" xfId="42132"/>
    <cellStyle name="Normal 3 3 2 28 2 2 3" xfId="32818"/>
    <cellStyle name="Normal 3 3 2 28 2 3" xfId="17015"/>
    <cellStyle name="Normal 3 3 2 28 2 3 2" xfId="40701"/>
    <cellStyle name="Normal 3 3 2 28 2 4" xfId="31387"/>
    <cellStyle name="Normal 3 3 2 28 3" xfId="8635"/>
    <cellStyle name="Normal 3 3 2 28 3 2" xfId="20843"/>
    <cellStyle name="Normal 3 3 2 28 3 2 2" xfId="42131"/>
    <cellStyle name="Normal 3 3 2 28 3 3" xfId="32817"/>
    <cellStyle name="Normal 3 3 2 28 4" xfId="17014"/>
    <cellStyle name="Normal 3 3 2 28 4 2" xfId="40700"/>
    <cellStyle name="Normal 3 3 2 28 5" xfId="31386"/>
    <cellStyle name="Normal 3 3 2 29" xfId="3865"/>
    <cellStyle name="Normal 3 3 2 29 2" xfId="3866"/>
    <cellStyle name="Normal 3 3 2 29 2 2" xfId="8638"/>
    <cellStyle name="Normal 3 3 2 29 2 2 2" xfId="20846"/>
    <cellStyle name="Normal 3 3 2 29 2 2 2 2" xfId="42134"/>
    <cellStyle name="Normal 3 3 2 29 2 2 3" xfId="32820"/>
    <cellStyle name="Normal 3 3 2 29 2 3" xfId="17017"/>
    <cellStyle name="Normal 3 3 2 29 2 3 2" xfId="40703"/>
    <cellStyle name="Normal 3 3 2 29 2 4" xfId="31389"/>
    <cellStyle name="Normal 3 3 2 29 3" xfId="8637"/>
    <cellStyle name="Normal 3 3 2 29 3 2" xfId="20845"/>
    <cellStyle name="Normal 3 3 2 29 3 2 2" xfId="42133"/>
    <cellStyle name="Normal 3 3 2 29 3 3" xfId="32819"/>
    <cellStyle name="Normal 3 3 2 29 4" xfId="17016"/>
    <cellStyle name="Normal 3 3 2 29 4 2" xfId="40702"/>
    <cellStyle name="Normal 3 3 2 29 5" xfId="31388"/>
    <cellStyle name="Normal 3 3 2 3" xfId="3867"/>
    <cellStyle name="Normal 3 3 2 3 2" xfId="3868"/>
    <cellStyle name="Normal 3 3 2 3 2 2" xfId="8640"/>
    <cellStyle name="Normal 3 3 2 3 2 2 2" xfId="20848"/>
    <cellStyle name="Normal 3 3 2 3 2 2 2 2" xfId="42136"/>
    <cellStyle name="Normal 3 3 2 3 2 2 3" xfId="32822"/>
    <cellStyle name="Normal 3 3 2 3 2 3" xfId="17019"/>
    <cellStyle name="Normal 3 3 2 3 2 3 2" xfId="40705"/>
    <cellStyle name="Normal 3 3 2 3 2 4" xfId="31391"/>
    <cellStyle name="Normal 3 3 2 3 3" xfId="8639"/>
    <cellStyle name="Normal 3 3 2 3 3 2" xfId="20847"/>
    <cellStyle name="Normal 3 3 2 3 3 2 2" xfId="42135"/>
    <cellStyle name="Normal 3 3 2 3 3 3" xfId="32821"/>
    <cellStyle name="Normal 3 3 2 3 4" xfId="17018"/>
    <cellStyle name="Normal 3 3 2 3 4 2" xfId="40704"/>
    <cellStyle name="Normal 3 3 2 3 5" xfId="31390"/>
    <cellStyle name="Normal 3 3 2 30" xfId="3869"/>
    <cellStyle name="Normal 3 3 2 30 2" xfId="3870"/>
    <cellStyle name="Normal 3 3 2 30 2 2" xfId="8642"/>
    <cellStyle name="Normal 3 3 2 30 2 2 2" xfId="20850"/>
    <cellStyle name="Normal 3 3 2 30 2 2 2 2" xfId="42138"/>
    <cellStyle name="Normal 3 3 2 30 2 2 3" xfId="32824"/>
    <cellStyle name="Normal 3 3 2 30 2 3" xfId="17021"/>
    <cellStyle name="Normal 3 3 2 30 2 3 2" xfId="40707"/>
    <cellStyle name="Normal 3 3 2 30 2 4" xfId="31393"/>
    <cellStyle name="Normal 3 3 2 30 3" xfId="8641"/>
    <cellStyle name="Normal 3 3 2 30 3 2" xfId="20849"/>
    <cellStyle name="Normal 3 3 2 30 3 2 2" xfId="42137"/>
    <cellStyle name="Normal 3 3 2 30 3 3" xfId="32823"/>
    <cellStyle name="Normal 3 3 2 30 4" xfId="17020"/>
    <cellStyle name="Normal 3 3 2 30 4 2" xfId="40706"/>
    <cellStyle name="Normal 3 3 2 30 5" xfId="31392"/>
    <cellStyle name="Normal 3 3 2 31" xfId="3871"/>
    <cellStyle name="Normal 3 3 2 31 2" xfId="3872"/>
    <cellStyle name="Normal 3 3 2 31 2 2" xfId="8644"/>
    <cellStyle name="Normal 3 3 2 31 2 2 2" xfId="20852"/>
    <cellStyle name="Normal 3 3 2 31 2 2 2 2" xfId="42140"/>
    <cellStyle name="Normal 3 3 2 31 2 2 3" xfId="32826"/>
    <cellStyle name="Normal 3 3 2 31 2 3" xfId="17023"/>
    <cellStyle name="Normal 3 3 2 31 2 3 2" xfId="40709"/>
    <cellStyle name="Normal 3 3 2 31 2 4" xfId="31395"/>
    <cellStyle name="Normal 3 3 2 31 3" xfId="8643"/>
    <cellStyle name="Normal 3 3 2 31 3 2" xfId="20851"/>
    <cellStyle name="Normal 3 3 2 31 3 2 2" xfId="42139"/>
    <cellStyle name="Normal 3 3 2 31 3 3" xfId="32825"/>
    <cellStyle name="Normal 3 3 2 31 4" xfId="17022"/>
    <cellStyle name="Normal 3 3 2 31 4 2" xfId="40708"/>
    <cellStyle name="Normal 3 3 2 31 5" xfId="31394"/>
    <cellStyle name="Normal 3 3 2 32" xfId="3873"/>
    <cellStyle name="Normal 3 3 2 32 2" xfId="3874"/>
    <cellStyle name="Normal 3 3 2 32 2 2" xfId="8646"/>
    <cellStyle name="Normal 3 3 2 32 2 2 2" xfId="20854"/>
    <cellStyle name="Normal 3 3 2 32 2 2 2 2" xfId="42142"/>
    <cellStyle name="Normal 3 3 2 32 2 2 3" xfId="32828"/>
    <cellStyle name="Normal 3 3 2 32 2 3" xfId="17025"/>
    <cellStyle name="Normal 3 3 2 32 2 3 2" xfId="40711"/>
    <cellStyle name="Normal 3 3 2 32 2 4" xfId="31397"/>
    <cellStyle name="Normal 3 3 2 32 3" xfId="8645"/>
    <cellStyle name="Normal 3 3 2 32 3 2" xfId="20853"/>
    <cellStyle name="Normal 3 3 2 32 3 2 2" xfId="42141"/>
    <cellStyle name="Normal 3 3 2 32 3 3" xfId="32827"/>
    <cellStyle name="Normal 3 3 2 32 4" xfId="17024"/>
    <cellStyle name="Normal 3 3 2 32 4 2" xfId="40710"/>
    <cellStyle name="Normal 3 3 2 32 5" xfId="31396"/>
    <cellStyle name="Normal 3 3 2 33" xfId="3875"/>
    <cellStyle name="Normal 3 3 2 33 2" xfId="3876"/>
    <cellStyle name="Normal 3 3 2 33 2 2" xfId="8648"/>
    <cellStyle name="Normal 3 3 2 33 2 2 2" xfId="20856"/>
    <cellStyle name="Normal 3 3 2 33 2 2 2 2" xfId="42144"/>
    <cellStyle name="Normal 3 3 2 33 2 2 3" xfId="32830"/>
    <cellStyle name="Normal 3 3 2 33 2 3" xfId="17027"/>
    <cellStyle name="Normal 3 3 2 33 2 3 2" xfId="40713"/>
    <cellStyle name="Normal 3 3 2 33 2 4" xfId="31399"/>
    <cellStyle name="Normal 3 3 2 33 3" xfId="8647"/>
    <cellStyle name="Normal 3 3 2 33 3 2" xfId="20855"/>
    <cellStyle name="Normal 3 3 2 33 3 2 2" xfId="42143"/>
    <cellStyle name="Normal 3 3 2 33 3 3" xfId="32829"/>
    <cellStyle name="Normal 3 3 2 33 4" xfId="17026"/>
    <cellStyle name="Normal 3 3 2 33 4 2" xfId="40712"/>
    <cellStyle name="Normal 3 3 2 33 5" xfId="31398"/>
    <cellStyle name="Normal 3 3 2 34" xfId="3877"/>
    <cellStyle name="Normal 3 3 2 34 2" xfId="3878"/>
    <cellStyle name="Normal 3 3 2 34 2 2" xfId="8650"/>
    <cellStyle name="Normal 3 3 2 34 2 2 2" xfId="20858"/>
    <cellStyle name="Normal 3 3 2 34 2 2 2 2" xfId="42146"/>
    <cellStyle name="Normal 3 3 2 34 2 2 3" xfId="32832"/>
    <cellStyle name="Normal 3 3 2 34 2 3" xfId="17029"/>
    <cellStyle name="Normal 3 3 2 34 2 3 2" xfId="40715"/>
    <cellStyle name="Normal 3 3 2 34 2 4" xfId="31401"/>
    <cellStyle name="Normal 3 3 2 34 3" xfId="8649"/>
    <cellStyle name="Normal 3 3 2 34 3 2" xfId="20857"/>
    <cellStyle name="Normal 3 3 2 34 3 2 2" xfId="42145"/>
    <cellStyle name="Normal 3 3 2 34 3 3" xfId="32831"/>
    <cellStyle name="Normal 3 3 2 34 4" xfId="17028"/>
    <cellStyle name="Normal 3 3 2 34 4 2" xfId="40714"/>
    <cellStyle name="Normal 3 3 2 34 5" xfId="31400"/>
    <cellStyle name="Normal 3 3 2 35" xfId="3879"/>
    <cellStyle name="Normal 3 3 2 35 2" xfId="3880"/>
    <cellStyle name="Normal 3 3 2 35 2 2" xfId="8652"/>
    <cellStyle name="Normal 3 3 2 35 2 2 2" xfId="20860"/>
    <cellStyle name="Normal 3 3 2 35 2 2 2 2" xfId="42148"/>
    <cellStyle name="Normal 3 3 2 35 2 2 3" xfId="32834"/>
    <cellStyle name="Normal 3 3 2 35 2 3" xfId="17031"/>
    <cellStyle name="Normal 3 3 2 35 2 3 2" xfId="40717"/>
    <cellStyle name="Normal 3 3 2 35 2 4" xfId="31403"/>
    <cellStyle name="Normal 3 3 2 35 3" xfId="8651"/>
    <cellStyle name="Normal 3 3 2 35 3 2" xfId="20859"/>
    <cellStyle name="Normal 3 3 2 35 3 2 2" xfId="42147"/>
    <cellStyle name="Normal 3 3 2 35 3 3" xfId="32833"/>
    <cellStyle name="Normal 3 3 2 35 4" xfId="17030"/>
    <cellStyle name="Normal 3 3 2 35 4 2" xfId="40716"/>
    <cellStyle name="Normal 3 3 2 35 5" xfId="31402"/>
    <cellStyle name="Normal 3 3 2 36" xfId="3881"/>
    <cellStyle name="Normal 3 3 2 36 2" xfId="3882"/>
    <cellStyle name="Normal 3 3 2 36 2 2" xfId="8654"/>
    <cellStyle name="Normal 3 3 2 36 2 2 2" xfId="20862"/>
    <cellStyle name="Normal 3 3 2 36 2 2 2 2" xfId="42150"/>
    <cellStyle name="Normal 3 3 2 36 2 2 3" xfId="32836"/>
    <cellStyle name="Normal 3 3 2 36 2 3" xfId="17033"/>
    <cellStyle name="Normal 3 3 2 36 2 3 2" xfId="40719"/>
    <cellStyle name="Normal 3 3 2 36 2 4" xfId="31405"/>
    <cellStyle name="Normal 3 3 2 36 3" xfId="8653"/>
    <cellStyle name="Normal 3 3 2 36 3 2" xfId="20861"/>
    <cellStyle name="Normal 3 3 2 36 3 2 2" xfId="42149"/>
    <cellStyle name="Normal 3 3 2 36 3 3" xfId="32835"/>
    <cellStyle name="Normal 3 3 2 36 4" xfId="17032"/>
    <cellStyle name="Normal 3 3 2 36 4 2" xfId="40718"/>
    <cellStyle name="Normal 3 3 2 36 5" xfId="31404"/>
    <cellStyle name="Normal 3 3 2 37" xfId="3883"/>
    <cellStyle name="Normal 3 3 2 37 2" xfId="3884"/>
    <cellStyle name="Normal 3 3 2 37 2 2" xfId="8656"/>
    <cellStyle name="Normal 3 3 2 37 2 2 2" xfId="20864"/>
    <cellStyle name="Normal 3 3 2 37 2 2 2 2" xfId="42152"/>
    <cellStyle name="Normal 3 3 2 37 2 2 3" xfId="32838"/>
    <cellStyle name="Normal 3 3 2 37 2 3" xfId="17035"/>
    <cellStyle name="Normal 3 3 2 37 2 3 2" xfId="40721"/>
    <cellStyle name="Normal 3 3 2 37 2 4" xfId="31407"/>
    <cellStyle name="Normal 3 3 2 37 3" xfId="8655"/>
    <cellStyle name="Normal 3 3 2 37 3 2" xfId="20863"/>
    <cellStyle name="Normal 3 3 2 37 3 2 2" xfId="42151"/>
    <cellStyle name="Normal 3 3 2 37 3 3" xfId="32837"/>
    <cellStyle name="Normal 3 3 2 37 4" xfId="17034"/>
    <cellStyle name="Normal 3 3 2 37 4 2" xfId="40720"/>
    <cellStyle name="Normal 3 3 2 37 5" xfId="31406"/>
    <cellStyle name="Normal 3 3 2 38" xfId="3885"/>
    <cellStyle name="Normal 3 3 2 38 2" xfId="3886"/>
    <cellStyle name="Normal 3 3 2 38 2 2" xfId="8658"/>
    <cellStyle name="Normal 3 3 2 38 2 2 2" xfId="20866"/>
    <cellStyle name="Normal 3 3 2 38 2 2 2 2" xfId="42154"/>
    <cellStyle name="Normal 3 3 2 38 2 2 3" xfId="32840"/>
    <cellStyle name="Normal 3 3 2 38 2 3" xfId="17037"/>
    <cellStyle name="Normal 3 3 2 38 2 3 2" xfId="40723"/>
    <cellStyle name="Normal 3 3 2 38 2 4" xfId="31409"/>
    <cellStyle name="Normal 3 3 2 38 3" xfId="8657"/>
    <cellStyle name="Normal 3 3 2 38 3 2" xfId="20865"/>
    <cellStyle name="Normal 3 3 2 38 3 2 2" xfId="42153"/>
    <cellStyle name="Normal 3 3 2 38 3 3" xfId="32839"/>
    <cellStyle name="Normal 3 3 2 38 4" xfId="17036"/>
    <cellStyle name="Normal 3 3 2 38 4 2" xfId="40722"/>
    <cellStyle name="Normal 3 3 2 38 5" xfId="31408"/>
    <cellStyle name="Normal 3 3 2 39" xfId="3887"/>
    <cellStyle name="Normal 3 3 2 39 2" xfId="3888"/>
    <cellStyle name="Normal 3 3 2 39 2 2" xfId="8660"/>
    <cellStyle name="Normal 3 3 2 39 2 2 2" xfId="20868"/>
    <cellStyle name="Normal 3 3 2 39 2 2 2 2" xfId="42156"/>
    <cellStyle name="Normal 3 3 2 39 2 2 3" xfId="32842"/>
    <cellStyle name="Normal 3 3 2 39 2 3" xfId="17039"/>
    <cellStyle name="Normal 3 3 2 39 2 3 2" xfId="40725"/>
    <cellStyle name="Normal 3 3 2 39 2 4" xfId="31411"/>
    <cellStyle name="Normal 3 3 2 39 3" xfId="8659"/>
    <cellStyle name="Normal 3 3 2 39 3 2" xfId="20867"/>
    <cellStyle name="Normal 3 3 2 39 3 2 2" xfId="42155"/>
    <cellStyle name="Normal 3 3 2 39 3 3" xfId="32841"/>
    <cellStyle name="Normal 3 3 2 39 4" xfId="17038"/>
    <cellStyle name="Normal 3 3 2 39 4 2" xfId="40724"/>
    <cellStyle name="Normal 3 3 2 39 5" xfId="31410"/>
    <cellStyle name="Normal 3 3 2 4" xfId="3889"/>
    <cellStyle name="Normal 3 3 2 4 2" xfId="3890"/>
    <cellStyle name="Normal 3 3 2 4 2 2" xfId="8662"/>
    <cellStyle name="Normal 3 3 2 4 2 2 2" xfId="20870"/>
    <cellStyle name="Normal 3 3 2 4 2 2 2 2" xfId="42158"/>
    <cellStyle name="Normal 3 3 2 4 2 2 3" xfId="32844"/>
    <cellStyle name="Normal 3 3 2 4 2 3" xfId="17041"/>
    <cellStyle name="Normal 3 3 2 4 2 3 2" xfId="40727"/>
    <cellStyle name="Normal 3 3 2 4 2 4" xfId="31413"/>
    <cellStyle name="Normal 3 3 2 4 3" xfId="8661"/>
    <cellStyle name="Normal 3 3 2 4 3 2" xfId="20869"/>
    <cellStyle name="Normal 3 3 2 4 3 2 2" xfId="42157"/>
    <cellStyle name="Normal 3 3 2 4 3 3" xfId="32843"/>
    <cellStyle name="Normal 3 3 2 4 4" xfId="17040"/>
    <cellStyle name="Normal 3 3 2 4 4 2" xfId="40726"/>
    <cellStyle name="Normal 3 3 2 4 5" xfId="31412"/>
    <cellStyle name="Normal 3 3 2 40" xfId="3891"/>
    <cellStyle name="Normal 3 3 2 40 2" xfId="3892"/>
    <cellStyle name="Normal 3 3 2 40 2 2" xfId="8664"/>
    <cellStyle name="Normal 3 3 2 40 2 2 2" xfId="20872"/>
    <cellStyle name="Normal 3 3 2 40 2 2 2 2" xfId="42160"/>
    <cellStyle name="Normal 3 3 2 40 2 2 3" xfId="32846"/>
    <cellStyle name="Normal 3 3 2 40 2 3" xfId="17043"/>
    <cellStyle name="Normal 3 3 2 40 2 3 2" xfId="40729"/>
    <cellStyle name="Normal 3 3 2 40 2 4" xfId="31415"/>
    <cellStyle name="Normal 3 3 2 40 3" xfId="8663"/>
    <cellStyle name="Normal 3 3 2 40 3 2" xfId="20871"/>
    <cellStyle name="Normal 3 3 2 40 3 2 2" xfId="42159"/>
    <cellStyle name="Normal 3 3 2 40 3 3" xfId="32845"/>
    <cellStyle name="Normal 3 3 2 40 4" xfId="17042"/>
    <cellStyle name="Normal 3 3 2 40 4 2" xfId="40728"/>
    <cellStyle name="Normal 3 3 2 40 5" xfId="31414"/>
    <cellStyle name="Normal 3 3 2 41" xfId="3893"/>
    <cellStyle name="Normal 3 3 2 41 2" xfId="8665"/>
    <cellStyle name="Normal 3 3 2 41 2 2" xfId="20873"/>
    <cellStyle name="Normal 3 3 2 41 2 2 2" xfId="42161"/>
    <cellStyle name="Normal 3 3 2 41 2 3" xfId="32847"/>
    <cellStyle name="Normal 3 3 2 41 3" xfId="17044"/>
    <cellStyle name="Normal 3 3 2 41 3 2" xfId="40730"/>
    <cellStyle name="Normal 3 3 2 41 4" xfId="31416"/>
    <cellStyle name="Normal 3 3 2 42" xfId="8596"/>
    <cellStyle name="Normal 3 3 2 42 2" xfId="20804"/>
    <cellStyle name="Normal 3 3 2 42 2 2" xfId="42092"/>
    <cellStyle name="Normal 3 3 2 42 3" xfId="32778"/>
    <cellStyle name="Normal 3 3 2 43" xfId="16975"/>
    <cellStyle name="Normal 3 3 2 43 2" xfId="40661"/>
    <cellStyle name="Normal 3 3 2 44" xfId="31347"/>
    <cellStyle name="Normal 3 3 2 5" xfId="3894"/>
    <cellStyle name="Normal 3 3 2 5 2" xfId="3895"/>
    <cellStyle name="Normal 3 3 2 5 2 2" xfId="8667"/>
    <cellStyle name="Normal 3 3 2 5 2 2 2" xfId="20875"/>
    <cellStyle name="Normal 3 3 2 5 2 2 2 2" xfId="42163"/>
    <cellStyle name="Normal 3 3 2 5 2 2 3" xfId="32849"/>
    <cellStyle name="Normal 3 3 2 5 2 3" xfId="17046"/>
    <cellStyle name="Normal 3 3 2 5 2 3 2" xfId="40732"/>
    <cellStyle name="Normal 3 3 2 5 2 4" xfId="31418"/>
    <cellStyle name="Normal 3 3 2 5 3" xfId="8666"/>
    <cellStyle name="Normal 3 3 2 5 3 2" xfId="20874"/>
    <cellStyle name="Normal 3 3 2 5 3 2 2" xfId="42162"/>
    <cellStyle name="Normal 3 3 2 5 3 3" xfId="32848"/>
    <cellStyle name="Normal 3 3 2 5 4" xfId="17045"/>
    <cellStyle name="Normal 3 3 2 5 4 2" xfId="40731"/>
    <cellStyle name="Normal 3 3 2 5 5" xfId="31417"/>
    <cellStyle name="Normal 3 3 2 6" xfId="3896"/>
    <cellStyle name="Normal 3 3 2 6 2" xfId="3897"/>
    <cellStyle name="Normal 3 3 2 6 2 2" xfId="8669"/>
    <cellStyle name="Normal 3 3 2 6 2 2 2" xfId="20877"/>
    <cellStyle name="Normal 3 3 2 6 2 2 2 2" xfId="42165"/>
    <cellStyle name="Normal 3 3 2 6 2 2 3" xfId="32851"/>
    <cellStyle name="Normal 3 3 2 6 2 3" xfId="17048"/>
    <cellStyle name="Normal 3 3 2 6 2 3 2" xfId="40734"/>
    <cellStyle name="Normal 3 3 2 6 2 4" xfId="31420"/>
    <cellStyle name="Normal 3 3 2 6 3" xfId="8668"/>
    <cellStyle name="Normal 3 3 2 6 3 2" xfId="20876"/>
    <cellStyle name="Normal 3 3 2 6 3 2 2" xfId="42164"/>
    <cellStyle name="Normal 3 3 2 6 3 3" xfId="32850"/>
    <cellStyle name="Normal 3 3 2 6 4" xfId="17047"/>
    <cellStyle name="Normal 3 3 2 6 4 2" xfId="40733"/>
    <cellStyle name="Normal 3 3 2 6 5" xfId="31419"/>
    <cellStyle name="Normal 3 3 2 7" xfId="3898"/>
    <cellStyle name="Normal 3 3 2 7 2" xfId="3899"/>
    <cellStyle name="Normal 3 3 2 7 2 2" xfId="8671"/>
    <cellStyle name="Normal 3 3 2 7 2 2 2" xfId="20879"/>
    <cellStyle name="Normal 3 3 2 7 2 2 2 2" xfId="42167"/>
    <cellStyle name="Normal 3 3 2 7 2 2 3" xfId="32853"/>
    <cellStyle name="Normal 3 3 2 7 2 3" xfId="17050"/>
    <cellStyle name="Normal 3 3 2 7 2 3 2" xfId="40736"/>
    <cellStyle name="Normal 3 3 2 7 2 4" xfId="31422"/>
    <cellStyle name="Normal 3 3 2 7 3" xfId="8670"/>
    <cellStyle name="Normal 3 3 2 7 3 2" xfId="20878"/>
    <cellStyle name="Normal 3 3 2 7 3 2 2" xfId="42166"/>
    <cellStyle name="Normal 3 3 2 7 3 3" xfId="32852"/>
    <cellStyle name="Normal 3 3 2 7 4" xfId="17049"/>
    <cellStyle name="Normal 3 3 2 7 4 2" xfId="40735"/>
    <cellStyle name="Normal 3 3 2 7 5" xfId="31421"/>
    <cellStyle name="Normal 3 3 2 8" xfId="3900"/>
    <cellStyle name="Normal 3 3 2 8 2" xfId="3901"/>
    <cellStyle name="Normal 3 3 2 8 2 2" xfId="8673"/>
    <cellStyle name="Normal 3 3 2 8 2 2 2" xfId="20881"/>
    <cellStyle name="Normal 3 3 2 8 2 2 2 2" xfId="42169"/>
    <cellStyle name="Normal 3 3 2 8 2 2 3" xfId="32855"/>
    <cellStyle name="Normal 3 3 2 8 2 3" xfId="17052"/>
    <cellStyle name="Normal 3 3 2 8 2 3 2" xfId="40738"/>
    <cellStyle name="Normal 3 3 2 8 2 4" xfId="31424"/>
    <cellStyle name="Normal 3 3 2 8 3" xfId="8672"/>
    <cellStyle name="Normal 3 3 2 8 3 2" xfId="20880"/>
    <cellStyle name="Normal 3 3 2 8 3 2 2" xfId="42168"/>
    <cellStyle name="Normal 3 3 2 8 3 3" xfId="32854"/>
    <cellStyle name="Normal 3 3 2 8 4" xfId="17051"/>
    <cellStyle name="Normal 3 3 2 8 4 2" xfId="40737"/>
    <cellStyle name="Normal 3 3 2 8 5" xfId="31423"/>
    <cellStyle name="Normal 3 3 2 9" xfId="3902"/>
    <cellStyle name="Normal 3 3 2 9 2" xfId="3903"/>
    <cellStyle name="Normal 3 3 2 9 2 2" xfId="8675"/>
    <cellStyle name="Normal 3 3 2 9 2 2 2" xfId="20883"/>
    <cellStyle name="Normal 3 3 2 9 2 2 2 2" xfId="42171"/>
    <cellStyle name="Normal 3 3 2 9 2 2 3" xfId="32857"/>
    <cellStyle name="Normal 3 3 2 9 2 3" xfId="17054"/>
    <cellStyle name="Normal 3 3 2 9 2 3 2" xfId="40740"/>
    <cellStyle name="Normal 3 3 2 9 2 4" xfId="31426"/>
    <cellStyle name="Normal 3 3 2 9 3" xfId="8674"/>
    <cellStyle name="Normal 3 3 2 9 3 2" xfId="20882"/>
    <cellStyle name="Normal 3 3 2 9 3 2 2" xfId="42170"/>
    <cellStyle name="Normal 3 3 2 9 3 3" xfId="32856"/>
    <cellStyle name="Normal 3 3 2 9 4" xfId="17053"/>
    <cellStyle name="Normal 3 3 2 9 4 2" xfId="40739"/>
    <cellStyle name="Normal 3 3 2 9 5" xfId="31425"/>
    <cellStyle name="Normal 3 3 20" xfId="3904"/>
    <cellStyle name="Normal 3 3 20 2" xfId="3905"/>
    <cellStyle name="Normal 3 3 20 2 2" xfId="8677"/>
    <cellStyle name="Normal 3 3 20 2 2 2" xfId="20885"/>
    <cellStyle name="Normal 3 3 20 2 2 2 2" xfId="42173"/>
    <cellStyle name="Normal 3 3 20 2 2 3" xfId="32859"/>
    <cellStyle name="Normal 3 3 20 2 3" xfId="17056"/>
    <cellStyle name="Normal 3 3 20 2 3 2" xfId="40742"/>
    <cellStyle name="Normal 3 3 20 2 4" xfId="31428"/>
    <cellStyle name="Normal 3 3 20 3" xfId="8676"/>
    <cellStyle name="Normal 3 3 20 3 2" xfId="20884"/>
    <cellStyle name="Normal 3 3 20 3 2 2" xfId="42172"/>
    <cellStyle name="Normal 3 3 20 3 3" xfId="32858"/>
    <cellStyle name="Normal 3 3 20 4" xfId="17055"/>
    <cellStyle name="Normal 3 3 20 4 2" xfId="40741"/>
    <cellStyle name="Normal 3 3 20 5" xfId="31427"/>
    <cellStyle name="Normal 3 3 21" xfId="3906"/>
    <cellStyle name="Normal 3 3 21 2" xfId="3907"/>
    <cellStyle name="Normal 3 3 21 2 2" xfId="8679"/>
    <cellStyle name="Normal 3 3 21 2 2 2" xfId="20887"/>
    <cellStyle name="Normal 3 3 21 2 2 2 2" xfId="42175"/>
    <cellStyle name="Normal 3 3 21 2 2 3" xfId="32861"/>
    <cellStyle name="Normal 3 3 21 2 3" xfId="17058"/>
    <cellStyle name="Normal 3 3 21 2 3 2" xfId="40744"/>
    <cellStyle name="Normal 3 3 21 2 4" xfId="31430"/>
    <cellStyle name="Normal 3 3 21 3" xfId="8678"/>
    <cellStyle name="Normal 3 3 21 3 2" xfId="20886"/>
    <cellStyle name="Normal 3 3 21 3 2 2" xfId="42174"/>
    <cellStyle name="Normal 3 3 21 3 3" xfId="32860"/>
    <cellStyle name="Normal 3 3 21 4" xfId="17057"/>
    <cellStyle name="Normal 3 3 21 4 2" xfId="40743"/>
    <cellStyle name="Normal 3 3 21 5" xfId="31429"/>
    <cellStyle name="Normal 3 3 22" xfId="3908"/>
    <cellStyle name="Normal 3 3 22 2" xfId="3909"/>
    <cellStyle name="Normal 3 3 22 2 2" xfId="8681"/>
    <cellStyle name="Normal 3 3 22 2 2 2" xfId="20889"/>
    <cellStyle name="Normal 3 3 22 2 2 2 2" xfId="42177"/>
    <cellStyle name="Normal 3 3 22 2 2 3" xfId="32863"/>
    <cellStyle name="Normal 3 3 22 2 3" xfId="17060"/>
    <cellStyle name="Normal 3 3 22 2 3 2" xfId="40746"/>
    <cellStyle name="Normal 3 3 22 2 4" xfId="31432"/>
    <cellStyle name="Normal 3 3 22 3" xfId="8680"/>
    <cellStyle name="Normal 3 3 22 3 2" xfId="20888"/>
    <cellStyle name="Normal 3 3 22 3 2 2" xfId="42176"/>
    <cellStyle name="Normal 3 3 22 3 3" xfId="32862"/>
    <cellStyle name="Normal 3 3 22 4" xfId="17059"/>
    <cellStyle name="Normal 3 3 22 4 2" xfId="40745"/>
    <cellStyle name="Normal 3 3 22 5" xfId="31431"/>
    <cellStyle name="Normal 3 3 23" xfId="3910"/>
    <cellStyle name="Normal 3 3 23 2" xfId="3911"/>
    <cellStyle name="Normal 3 3 23 2 2" xfId="8683"/>
    <cellStyle name="Normal 3 3 23 2 2 2" xfId="20891"/>
    <cellStyle name="Normal 3 3 23 2 2 2 2" xfId="42179"/>
    <cellStyle name="Normal 3 3 23 2 2 3" xfId="32865"/>
    <cellStyle name="Normal 3 3 23 2 3" xfId="17062"/>
    <cellStyle name="Normal 3 3 23 2 3 2" xfId="40748"/>
    <cellStyle name="Normal 3 3 23 2 4" xfId="31434"/>
    <cellStyle name="Normal 3 3 23 3" xfId="8682"/>
    <cellStyle name="Normal 3 3 23 3 2" xfId="20890"/>
    <cellStyle name="Normal 3 3 23 3 2 2" xfId="42178"/>
    <cellStyle name="Normal 3 3 23 3 3" xfId="32864"/>
    <cellStyle name="Normal 3 3 23 4" xfId="17061"/>
    <cellStyle name="Normal 3 3 23 4 2" xfId="40747"/>
    <cellStyle name="Normal 3 3 23 5" xfId="31433"/>
    <cellStyle name="Normal 3 3 24" xfId="3912"/>
    <cellStyle name="Normal 3 3 24 2" xfId="3913"/>
    <cellStyle name="Normal 3 3 24 2 2" xfId="8685"/>
    <cellStyle name="Normal 3 3 24 2 2 2" xfId="20893"/>
    <cellStyle name="Normal 3 3 24 2 2 2 2" xfId="42181"/>
    <cellStyle name="Normal 3 3 24 2 2 3" xfId="32867"/>
    <cellStyle name="Normal 3 3 24 2 3" xfId="17064"/>
    <cellStyle name="Normal 3 3 24 2 3 2" xfId="40750"/>
    <cellStyle name="Normal 3 3 24 2 4" xfId="31436"/>
    <cellStyle name="Normal 3 3 24 3" xfId="8684"/>
    <cellStyle name="Normal 3 3 24 3 2" xfId="20892"/>
    <cellStyle name="Normal 3 3 24 3 2 2" xfId="42180"/>
    <cellStyle name="Normal 3 3 24 3 3" xfId="32866"/>
    <cellStyle name="Normal 3 3 24 4" xfId="17063"/>
    <cellStyle name="Normal 3 3 24 4 2" xfId="40749"/>
    <cellStyle name="Normal 3 3 24 5" xfId="31435"/>
    <cellStyle name="Normal 3 3 25" xfId="3914"/>
    <cellStyle name="Normal 3 3 25 2" xfId="3915"/>
    <cellStyle name="Normal 3 3 25 2 2" xfId="8687"/>
    <cellStyle name="Normal 3 3 25 2 2 2" xfId="20895"/>
    <cellStyle name="Normal 3 3 25 2 2 2 2" xfId="42183"/>
    <cellStyle name="Normal 3 3 25 2 2 3" xfId="32869"/>
    <cellStyle name="Normal 3 3 25 2 3" xfId="17066"/>
    <cellStyle name="Normal 3 3 25 2 3 2" xfId="40752"/>
    <cellStyle name="Normal 3 3 25 2 4" xfId="31438"/>
    <cellStyle name="Normal 3 3 25 3" xfId="8686"/>
    <cellStyle name="Normal 3 3 25 3 2" xfId="20894"/>
    <cellStyle name="Normal 3 3 25 3 2 2" xfId="42182"/>
    <cellStyle name="Normal 3 3 25 3 3" xfId="32868"/>
    <cellStyle name="Normal 3 3 25 4" xfId="17065"/>
    <cellStyle name="Normal 3 3 25 4 2" xfId="40751"/>
    <cellStyle name="Normal 3 3 25 5" xfId="31437"/>
    <cellStyle name="Normal 3 3 26" xfId="3916"/>
    <cellStyle name="Normal 3 3 26 2" xfId="3917"/>
    <cellStyle name="Normal 3 3 26 2 2" xfId="8689"/>
    <cellStyle name="Normal 3 3 26 2 2 2" xfId="20897"/>
    <cellStyle name="Normal 3 3 26 2 2 2 2" xfId="42185"/>
    <cellStyle name="Normal 3 3 26 2 2 3" xfId="32871"/>
    <cellStyle name="Normal 3 3 26 2 3" xfId="17068"/>
    <cellStyle name="Normal 3 3 26 2 3 2" xfId="40754"/>
    <cellStyle name="Normal 3 3 26 2 4" xfId="31440"/>
    <cellStyle name="Normal 3 3 26 3" xfId="8688"/>
    <cellStyle name="Normal 3 3 26 3 2" xfId="20896"/>
    <cellStyle name="Normal 3 3 26 3 2 2" xfId="42184"/>
    <cellStyle name="Normal 3 3 26 3 3" xfId="32870"/>
    <cellStyle name="Normal 3 3 26 4" xfId="17067"/>
    <cellStyle name="Normal 3 3 26 4 2" xfId="40753"/>
    <cellStyle name="Normal 3 3 26 5" xfId="31439"/>
    <cellStyle name="Normal 3 3 27" xfId="3918"/>
    <cellStyle name="Normal 3 3 27 2" xfId="3919"/>
    <cellStyle name="Normal 3 3 27 2 2" xfId="8691"/>
    <cellStyle name="Normal 3 3 27 2 2 2" xfId="20899"/>
    <cellStyle name="Normal 3 3 27 2 2 2 2" xfId="42187"/>
    <cellStyle name="Normal 3 3 27 2 2 3" xfId="32873"/>
    <cellStyle name="Normal 3 3 27 2 3" xfId="17070"/>
    <cellStyle name="Normal 3 3 27 2 3 2" xfId="40756"/>
    <cellStyle name="Normal 3 3 27 2 4" xfId="31442"/>
    <cellStyle name="Normal 3 3 27 3" xfId="8690"/>
    <cellStyle name="Normal 3 3 27 3 2" xfId="20898"/>
    <cellStyle name="Normal 3 3 27 3 2 2" xfId="42186"/>
    <cellStyle name="Normal 3 3 27 3 3" xfId="32872"/>
    <cellStyle name="Normal 3 3 27 4" xfId="17069"/>
    <cellStyle name="Normal 3 3 27 4 2" xfId="40755"/>
    <cellStyle name="Normal 3 3 27 5" xfId="31441"/>
    <cellStyle name="Normal 3 3 28" xfId="3920"/>
    <cellStyle name="Normal 3 3 28 2" xfId="3921"/>
    <cellStyle name="Normal 3 3 28 2 2" xfId="8693"/>
    <cellStyle name="Normal 3 3 28 2 2 2" xfId="20901"/>
    <cellStyle name="Normal 3 3 28 2 2 2 2" xfId="42189"/>
    <cellStyle name="Normal 3 3 28 2 2 3" xfId="32875"/>
    <cellStyle name="Normal 3 3 28 2 3" xfId="17072"/>
    <cellStyle name="Normal 3 3 28 2 3 2" xfId="40758"/>
    <cellStyle name="Normal 3 3 28 2 4" xfId="31444"/>
    <cellStyle name="Normal 3 3 28 3" xfId="8692"/>
    <cellStyle name="Normal 3 3 28 3 2" xfId="20900"/>
    <cellStyle name="Normal 3 3 28 3 2 2" xfId="42188"/>
    <cellStyle name="Normal 3 3 28 3 3" xfId="32874"/>
    <cellStyle name="Normal 3 3 28 4" xfId="17071"/>
    <cellStyle name="Normal 3 3 28 4 2" xfId="40757"/>
    <cellStyle name="Normal 3 3 28 5" xfId="31443"/>
    <cellStyle name="Normal 3 3 29" xfId="3922"/>
    <cellStyle name="Normal 3 3 29 2" xfId="3923"/>
    <cellStyle name="Normal 3 3 29 2 2" xfId="8695"/>
    <cellStyle name="Normal 3 3 29 2 2 2" xfId="20903"/>
    <cellStyle name="Normal 3 3 29 2 2 2 2" xfId="42191"/>
    <cellStyle name="Normal 3 3 29 2 2 3" xfId="32877"/>
    <cellStyle name="Normal 3 3 29 2 3" xfId="17074"/>
    <cellStyle name="Normal 3 3 29 2 3 2" xfId="40760"/>
    <cellStyle name="Normal 3 3 29 2 4" xfId="31446"/>
    <cellStyle name="Normal 3 3 29 3" xfId="8694"/>
    <cellStyle name="Normal 3 3 29 3 2" xfId="20902"/>
    <cellStyle name="Normal 3 3 29 3 2 2" xfId="42190"/>
    <cellStyle name="Normal 3 3 29 3 3" xfId="32876"/>
    <cellStyle name="Normal 3 3 29 4" xfId="17073"/>
    <cellStyle name="Normal 3 3 29 4 2" xfId="40759"/>
    <cellStyle name="Normal 3 3 29 5" xfId="31445"/>
    <cellStyle name="Normal 3 3 3" xfId="3924"/>
    <cellStyle name="Normal 3 3 3 2" xfId="3925"/>
    <cellStyle name="Normal 3 3 3 2 2" xfId="8697"/>
    <cellStyle name="Normal 3 3 3 2 2 2" xfId="20905"/>
    <cellStyle name="Normal 3 3 3 2 2 2 2" xfId="42193"/>
    <cellStyle name="Normal 3 3 3 2 2 3" xfId="32879"/>
    <cellStyle name="Normal 3 3 3 2 3" xfId="17076"/>
    <cellStyle name="Normal 3 3 3 2 3 2" xfId="40762"/>
    <cellStyle name="Normal 3 3 3 2 4" xfId="31448"/>
    <cellStyle name="Normal 3 3 3 3" xfId="8696"/>
    <cellStyle name="Normal 3 3 3 3 2" xfId="20904"/>
    <cellStyle name="Normal 3 3 3 3 2 2" xfId="42192"/>
    <cellStyle name="Normal 3 3 3 3 3" xfId="32878"/>
    <cellStyle name="Normal 3 3 3 4" xfId="17075"/>
    <cellStyle name="Normal 3 3 3 4 2" xfId="40761"/>
    <cellStyle name="Normal 3 3 3 5" xfId="31447"/>
    <cellStyle name="Normal 3 3 30" xfId="3926"/>
    <cellStyle name="Normal 3 3 30 2" xfId="3927"/>
    <cellStyle name="Normal 3 3 30 2 2" xfId="8699"/>
    <cellStyle name="Normal 3 3 30 2 2 2" xfId="20907"/>
    <cellStyle name="Normal 3 3 30 2 2 2 2" xfId="42195"/>
    <cellStyle name="Normal 3 3 30 2 2 3" xfId="32881"/>
    <cellStyle name="Normal 3 3 30 2 3" xfId="17078"/>
    <cellStyle name="Normal 3 3 30 2 3 2" xfId="40764"/>
    <cellStyle name="Normal 3 3 30 2 4" xfId="31450"/>
    <cellStyle name="Normal 3 3 30 3" xfId="8698"/>
    <cellStyle name="Normal 3 3 30 3 2" xfId="20906"/>
    <cellStyle name="Normal 3 3 30 3 2 2" xfId="42194"/>
    <cellStyle name="Normal 3 3 30 3 3" xfId="32880"/>
    <cellStyle name="Normal 3 3 30 4" xfId="17077"/>
    <cellStyle name="Normal 3 3 30 4 2" xfId="40763"/>
    <cellStyle name="Normal 3 3 30 5" xfId="31449"/>
    <cellStyle name="Normal 3 3 31" xfId="3928"/>
    <cellStyle name="Normal 3 3 31 2" xfId="3929"/>
    <cellStyle name="Normal 3 3 31 2 2" xfId="8701"/>
    <cellStyle name="Normal 3 3 31 2 2 2" xfId="20909"/>
    <cellStyle name="Normal 3 3 31 2 2 2 2" xfId="42197"/>
    <cellStyle name="Normal 3 3 31 2 2 3" xfId="32883"/>
    <cellStyle name="Normal 3 3 31 2 3" xfId="17080"/>
    <cellStyle name="Normal 3 3 31 2 3 2" xfId="40766"/>
    <cellStyle name="Normal 3 3 31 2 4" xfId="31452"/>
    <cellStyle name="Normal 3 3 31 3" xfId="8700"/>
    <cellStyle name="Normal 3 3 31 3 2" xfId="20908"/>
    <cellStyle name="Normal 3 3 31 3 2 2" xfId="42196"/>
    <cellStyle name="Normal 3 3 31 3 3" xfId="32882"/>
    <cellStyle name="Normal 3 3 31 4" xfId="17079"/>
    <cellStyle name="Normal 3 3 31 4 2" xfId="40765"/>
    <cellStyle name="Normal 3 3 31 5" xfId="31451"/>
    <cellStyle name="Normal 3 3 32" xfId="3930"/>
    <cellStyle name="Normal 3 3 32 2" xfId="3931"/>
    <cellStyle name="Normal 3 3 32 2 2" xfId="8703"/>
    <cellStyle name="Normal 3 3 32 2 2 2" xfId="20911"/>
    <cellStyle name="Normal 3 3 32 2 2 2 2" xfId="42199"/>
    <cellStyle name="Normal 3 3 32 2 2 3" xfId="32885"/>
    <cellStyle name="Normal 3 3 32 2 3" xfId="17082"/>
    <cellStyle name="Normal 3 3 32 2 3 2" xfId="40768"/>
    <cellStyle name="Normal 3 3 32 2 4" xfId="31454"/>
    <cellStyle name="Normal 3 3 32 3" xfId="8702"/>
    <cellStyle name="Normal 3 3 32 3 2" xfId="20910"/>
    <cellStyle name="Normal 3 3 32 3 2 2" xfId="42198"/>
    <cellStyle name="Normal 3 3 32 3 3" xfId="32884"/>
    <cellStyle name="Normal 3 3 32 4" xfId="17081"/>
    <cellStyle name="Normal 3 3 32 4 2" xfId="40767"/>
    <cellStyle name="Normal 3 3 32 5" xfId="31453"/>
    <cellStyle name="Normal 3 3 33" xfId="3932"/>
    <cellStyle name="Normal 3 3 33 2" xfId="3933"/>
    <cellStyle name="Normal 3 3 33 2 2" xfId="8705"/>
    <cellStyle name="Normal 3 3 33 2 2 2" xfId="20913"/>
    <cellStyle name="Normal 3 3 33 2 2 2 2" xfId="42201"/>
    <cellStyle name="Normal 3 3 33 2 2 3" xfId="32887"/>
    <cellStyle name="Normal 3 3 33 2 3" xfId="17084"/>
    <cellStyle name="Normal 3 3 33 2 3 2" xfId="40770"/>
    <cellStyle name="Normal 3 3 33 2 4" xfId="31456"/>
    <cellStyle name="Normal 3 3 33 3" xfId="8704"/>
    <cellStyle name="Normal 3 3 33 3 2" xfId="20912"/>
    <cellStyle name="Normal 3 3 33 3 2 2" xfId="42200"/>
    <cellStyle name="Normal 3 3 33 3 3" xfId="32886"/>
    <cellStyle name="Normal 3 3 33 4" xfId="17083"/>
    <cellStyle name="Normal 3 3 33 4 2" xfId="40769"/>
    <cellStyle name="Normal 3 3 33 5" xfId="31455"/>
    <cellStyle name="Normal 3 3 34" xfId="3934"/>
    <cellStyle name="Normal 3 3 34 2" xfId="3935"/>
    <cellStyle name="Normal 3 3 34 2 2" xfId="8707"/>
    <cellStyle name="Normal 3 3 34 2 2 2" xfId="20915"/>
    <cellStyle name="Normal 3 3 34 2 2 2 2" xfId="42203"/>
    <cellStyle name="Normal 3 3 34 2 2 3" xfId="32889"/>
    <cellStyle name="Normal 3 3 34 2 3" xfId="17086"/>
    <cellStyle name="Normal 3 3 34 2 3 2" xfId="40772"/>
    <cellStyle name="Normal 3 3 34 2 4" xfId="31458"/>
    <cellStyle name="Normal 3 3 34 3" xfId="8706"/>
    <cellStyle name="Normal 3 3 34 3 2" xfId="20914"/>
    <cellStyle name="Normal 3 3 34 3 2 2" xfId="42202"/>
    <cellStyle name="Normal 3 3 34 3 3" xfId="32888"/>
    <cellStyle name="Normal 3 3 34 4" xfId="17085"/>
    <cellStyle name="Normal 3 3 34 4 2" xfId="40771"/>
    <cellStyle name="Normal 3 3 34 5" xfId="31457"/>
    <cellStyle name="Normal 3 3 35" xfId="3936"/>
    <cellStyle name="Normal 3 3 35 2" xfId="3937"/>
    <cellStyle name="Normal 3 3 35 2 2" xfId="8709"/>
    <cellStyle name="Normal 3 3 35 2 2 2" xfId="20917"/>
    <cellStyle name="Normal 3 3 35 2 2 2 2" xfId="42205"/>
    <cellStyle name="Normal 3 3 35 2 2 3" xfId="32891"/>
    <cellStyle name="Normal 3 3 35 2 3" xfId="17088"/>
    <cellStyle name="Normal 3 3 35 2 3 2" xfId="40774"/>
    <cellStyle name="Normal 3 3 35 2 4" xfId="31460"/>
    <cellStyle name="Normal 3 3 35 3" xfId="8708"/>
    <cellStyle name="Normal 3 3 35 3 2" xfId="20916"/>
    <cellStyle name="Normal 3 3 35 3 2 2" xfId="42204"/>
    <cellStyle name="Normal 3 3 35 3 3" xfId="32890"/>
    <cellStyle name="Normal 3 3 35 4" xfId="17087"/>
    <cellStyle name="Normal 3 3 35 4 2" xfId="40773"/>
    <cellStyle name="Normal 3 3 35 5" xfId="31459"/>
    <cellStyle name="Normal 3 3 36" xfId="3938"/>
    <cellStyle name="Normal 3 3 36 2" xfId="3939"/>
    <cellStyle name="Normal 3 3 36 2 2" xfId="8711"/>
    <cellStyle name="Normal 3 3 36 2 2 2" xfId="20919"/>
    <cellStyle name="Normal 3 3 36 2 2 2 2" xfId="42207"/>
    <cellStyle name="Normal 3 3 36 2 2 3" xfId="32893"/>
    <cellStyle name="Normal 3 3 36 2 3" xfId="17090"/>
    <cellStyle name="Normal 3 3 36 2 3 2" xfId="40776"/>
    <cellStyle name="Normal 3 3 36 2 4" xfId="31462"/>
    <cellStyle name="Normal 3 3 36 3" xfId="8710"/>
    <cellStyle name="Normal 3 3 36 3 2" xfId="20918"/>
    <cellStyle name="Normal 3 3 36 3 2 2" xfId="42206"/>
    <cellStyle name="Normal 3 3 36 3 3" xfId="32892"/>
    <cellStyle name="Normal 3 3 36 4" xfId="17089"/>
    <cellStyle name="Normal 3 3 36 4 2" xfId="40775"/>
    <cellStyle name="Normal 3 3 36 5" xfId="31461"/>
    <cellStyle name="Normal 3 3 37" xfId="3940"/>
    <cellStyle name="Normal 3 3 37 2" xfId="3941"/>
    <cellStyle name="Normal 3 3 37 2 2" xfId="8713"/>
    <cellStyle name="Normal 3 3 37 2 2 2" xfId="20921"/>
    <cellStyle name="Normal 3 3 37 2 2 2 2" xfId="42209"/>
    <cellStyle name="Normal 3 3 37 2 2 3" xfId="32895"/>
    <cellStyle name="Normal 3 3 37 2 3" xfId="17092"/>
    <cellStyle name="Normal 3 3 37 2 3 2" xfId="40778"/>
    <cellStyle name="Normal 3 3 37 2 4" xfId="31464"/>
    <cellStyle name="Normal 3 3 37 3" xfId="8712"/>
    <cellStyle name="Normal 3 3 37 3 2" xfId="20920"/>
    <cellStyle name="Normal 3 3 37 3 2 2" xfId="42208"/>
    <cellStyle name="Normal 3 3 37 3 3" xfId="32894"/>
    <cellStyle name="Normal 3 3 37 4" xfId="17091"/>
    <cellStyle name="Normal 3 3 37 4 2" xfId="40777"/>
    <cellStyle name="Normal 3 3 37 5" xfId="31463"/>
    <cellStyle name="Normal 3 3 38" xfId="3942"/>
    <cellStyle name="Normal 3 3 38 2" xfId="3943"/>
    <cellStyle name="Normal 3 3 38 2 2" xfId="8715"/>
    <cellStyle name="Normal 3 3 38 2 2 2" xfId="20923"/>
    <cellStyle name="Normal 3 3 38 2 2 2 2" xfId="42211"/>
    <cellStyle name="Normal 3 3 38 2 2 3" xfId="32897"/>
    <cellStyle name="Normal 3 3 38 2 3" xfId="17094"/>
    <cellStyle name="Normal 3 3 38 2 3 2" xfId="40780"/>
    <cellStyle name="Normal 3 3 38 2 4" xfId="31466"/>
    <cellStyle name="Normal 3 3 38 3" xfId="8714"/>
    <cellStyle name="Normal 3 3 38 3 2" xfId="20922"/>
    <cellStyle name="Normal 3 3 38 3 2 2" xfId="42210"/>
    <cellStyle name="Normal 3 3 38 3 3" xfId="32896"/>
    <cellStyle name="Normal 3 3 38 4" xfId="17093"/>
    <cellStyle name="Normal 3 3 38 4 2" xfId="40779"/>
    <cellStyle name="Normal 3 3 38 5" xfId="31465"/>
    <cellStyle name="Normal 3 3 39" xfId="3944"/>
    <cellStyle name="Normal 3 3 39 2" xfId="3945"/>
    <cellStyle name="Normal 3 3 39 2 2" xfId="8717"/>
    <cellStyle name="Normal 3 3 39 2 2 2" xfId="20925"/>
    <cellStyle name="Normal 3 3 39 2 2 2 2" xfId="42213"/>
    <cellStyle name="Normal 3 3 39 2 2 3" xfId="32899"/>
    <cellStyle name="Normal 3 3 39 2 3" xfId="17096"/>
    <cellStyle name="Normal 3 3 39 2 3 2" xfId="40782"/>
    <cellStyle name="Normal 3 3 39 2 4" xfId="31468"/>
    <cellStyle name="Normal 3 3 39 3" xfId="8716"/>
    <cellStyle name="Normal 3 3 39 3 2" xfId="20924"/>
    <cellStyle name="Normal 3 3 39 3 2 2" xfId="42212"/>
    <cellStyle name="Normal 3 3 39 3 3" xfId="32898"/>
    <cellStyle name="Normal 3 3 39 4" xfId="17095"/>
    <cellStyle name="Normal 3 3 39 4 2" xfId="40781"/>
    <cellStyle name="Normal 3 3 39 5" xfId="31467"/>
    <cellStyle name="Normal 3 3 4" xfId="3946"/>
    <cellStyle name="Normal 3 3 4 2" xfId="3947"/>
    <cellStyle name="Normal 3 3 4 2 2" xfId="8719"/>
    <cellStyle name="Normal 3 3 4 2 2 2" xfId="20927"/>
    <cellStyle name="Normal 3 3 4 2 2 2 2" xfId="42215"/>
    <cellStyle name="Normal 3 3 4 2 2 3" xfId="32901"/>
    <cellStyle name="Normal 3 3 4 2 3" xfId="17098"/>
    <cellStyle name="Normal 3 3 4 2 3 2" xfId="40784"/>
    <cellStyle name="Normal 3 3 4 2 4" xfId="31470"/>
    <cellStyle name="Normal 3 3 4 3" xfId="8718"/>
    <cellStyle name="Normal 3 3 4 3 2" xfId="20926"/>
    <cellStyle name="Normal 3 3 4 3 2 2" xfId="42214"/>
    <cellStyle name="Normal 3 3 4 3 3" xfId="32900"/>
    <cellStyle name="Normal 3 3 4 4" xfId="17097"/>
    <cellStyle name="Normal 3 3 4 4 2" xfId="40783"/>
    <cellStyle name="Normal 3 3 4 5" xfId="31469"/>
    <cellStyle name="Normal 3 3 40" xfId="3948"/>
    <cellStyle name="Normal 3 3 40 2" xfId="3949"/>
    <cellStyle name="Normal 3 3 40 2 2" xfId="8721"/>
    <cellStyle name="Normal 3 3 40 2 2 2" xfId="20929"/>
    <cellStyle name="Normal 3 3 40 2 2 2 2" xfId="42217"/>
    <cellStyle name="Normal 3 3 40 2 2 3" xfId="32903"/>
    <cellStyle name="Normal 3 3 40 2 3" xfId="17100"/>
    <cellStyle name="Normal 3 3 40 2 3 2" xfId="40786"/>
    <cellStyle name="Normal 3 3 40 2 4" xfId="31472"/>
    <cellStyle name="Normal 3 3 40 3" xfId="8720"/>
    <cellStyle name="Normal 3 3 40 3 2" xfId="20928"/>
    <cellStyle name="Normal 3 3 40 3 2 2" xfId="42216"/>
    <cellStyle name="Normal 3 3 40 3 3" xfId="32902"/>
    <cellStyle name="Normal 3 3 40 4" xfId="17099"/>
    <cellStyle name="Normal 3 3 40 4 2" xfId="40785"/>
    <cellStyle name="Normal 3 3 40 5" xfId="31471"/>
    <cellStyle name="Normal 3 3 41" xfId="3950"/>
    <cellStyle name="Normal 3 3 41 2" xfId="3951"/>
    <cellStyle name="Normal 3 3 41 2 2" xfId="8723"/>
    <cellStyle name="Normal 3 3 41 2 2 2" xfId="20931"/>
    <cellStyle name="Normal 3 3 41 2 2 2 2" xfId="42219"/>
    <cellStyle name="Normal 3 3 41 2 2 3" xfId="32905"/>
    <cellStyle name="Normal 3 3 41 2 3" xfId="17102"/>
    <cellStyle name="Normal 3 3 41 2 3 2" xfId="40788"/>
    <cellStyle name="Normal 3 3 41 2 4" xfId="31474"/>
    <cellStyle name="Normal 3 3 41 3" xfId="8722"/>
    <cellStyle name="Normal 3 3 41 3 2" xfId="20930"/>
    <cellStyle name="Normal 3 3 41 3 2 2" xfId="42218"/>
    <cellStyle name="Normal 3 3 41 3 3" xfId="32904"/>
    <cellStyle name="Normal 3 3 41 4" xfId="17101"/>
    <cellStyle name="Normal 3 3 41 4 2" xfId="40787"/>
    <cellStyle name="Normal 3 3 41 5" xfId="31473"/>
    <cellStyle name="Normal 3 3 42" xfId="3952"/>
    <cellStyle name="Normal 3 3 42 2" xfId="3953"/>
    <cellStyle name="Normal 3 3 42 2 2" xfId="8725"/>
    <cellStyle name="Normal 3 3 42 2 2 2" xfId="20933"/>
    <cellStyle name="Normal 3 3 42 2 2 2 2" xfId="42221"/>
    <cellStyle name="Normal 3 3 42 2 2 3" xfId="32907"/>
    <cellStyle name="Normal 3 3 42 2 3" xfId="17104"/>
    <cellStyle name="Normal 3 3 42 2 3 2" xfId="40790"/>
    <cellStyle name="Normal 3 3 42 2 4" xfId="31476"/>
    <cellStyle name="Normal 3 3 42 3" xfId="8724"/>
    <cellStyle name="Normal 3 3 42 3 2" xfId="20932"/>
    <cellStyle name="Normal 3 3 42 3 2 2" xfId="42220"/>
    <cellStyle name="Normal 3 3 42 3 3" xfId="32906"/>
    <cellStyle name="Normal 3 3 42 4" xfId="17103"/>
    <cellStyle name="Normal 3 3 42 4 2" xfId="40789"/>
    <cellStyle name="Normal 3 3 42 5" xfId="31475"/>
    <cellStyle name="Normal 3 3 43" xfId="3954"/>
    <cellStyle name="Normal 3 3 43 2" xfId="3955"/>
    <cellStyle name="Normal 3 3 43 2 2" xfId="8727"/>
    <cellStyle name="Normal 3 3 43 2 2 2" xfId="20935"/>
    <cellStyle name="Normal 3 3 43 2 2 2 2" xfId="42223"/>
    <cellStyle name="Normal 3 3 43 2 2 3" xfId="32909"/>
    <cellStyle name="Normal 3 3 43 2 3" xfId="17106"/>
    <cellStyle name="Normal 3 3 43 2 3 2" xfId="40792"/>
    <cellStyle name="Normal 3 3 43 2 4" xfId="31478"/>
    <cellStyle name="Normal 3 3 43 3" xfId="8726"/>
    <cellStyle name="Normal 3 3 43 3 2" xfId="20934"/>
    <cellStyle name="Normal 3 3 43 3 2 2" xfId="42222"/>
    <cellStyle name="Normal 3 3 43 3 3" xfId="32908"/>
    <cellStyle name="Normal 3 3 43 4" xfId="17105"/>
    <cellStyle name="Normal 3 3 43 4 2" xfId="40791"/>
    <cellStyle name="Normal 3 3 43 5" xfId="31477"/>
    <cellStyle name="Normal 3 3 44" xfId="3956"/>
    <cellStyle name="Normal 3 3 44 2" xfId="3957"/>
    <cellStyle name="Normal 3 3 44 2 2" xfId="8729"/>
    <cellStyle name="Normal 3 3 44 2 2 2" xfId="20937"/>
    <cellStyle name="Normal 3 3 44 2 2 2 2" xfId="42225"/>
    <cellStyle name="Normal 3 3 44 2 2 3" xfId="32911"/>
    <cellStyle name="Normal 3 3 44 2 3" xfId="17108"/>
    <cellStyle name="Normal 3 3 44 2 3 2" xfId="40794"/>
    <cellStyle name="Normal 3 3 44 2 4" xfId="31480"/>
    <cellStyle name="Normal 3 3 44 3" xfId="8728"/>
    <cellStyle name="Normal 3 3 44 3 2" xfId="20936"/>
    <cellStyle name="Normal 3 3 44 3 2 2" xfId="42224"/>
    <cellStyle name="Normal 3 3 44 3 3" xfId="32910"/>
    <cellStyle name="Normal 3 3 44 4" xfId="17107"/>
    <cellStyle name="Normal 3 3 44 4 2" xfId="40793"/>
    <cellStyle name="Normal 3 3 44 5" xfId="31479"/>
    <cellStyle name="Normal 3 3 45" xfId="3958"/>
    <cellStyle name="Normal 3 3 45 2" xfId="3959"/>
    <cellStyle name="Normal 3 3 45 2 2" xfId="8731"/>
    <cellStyle name="Normal 3 3 45 2 2 2" xfId="20939"/>
    <cellStyle name="Normal 3 3 45 2 2 2 2" xfId="42227"/>
    <cellStyle name="Normal 3 3 45 2 2 3" xfId="32913"/>
    <cellStyle name="Normal 3 3 45 2 3" xfId="17110"/>
    <cellStyle name="Normal 3 3 45 2 3 2" xfId="40796"/>
    <cellStyle name="Normal 3 3 45 2 4" xfId="31482"/>
    <cellStyle name="Normal 3 3 45 3" xfId="8730"/>
    <cellStyle name="Normal 3 3 45 3 2" xfId="20938"/>
    <cellStyle name="Normal 3 3 45 3 2 2" xfId="42226"/>
    <cellStyle name="Normal 3 3 45 3 3" xfId="32912"/>
    <cellStyle name="Normal 3 3 45 4" xfId="17109"/>
    <cellStyle name="Normal 3 3 45 4 2" xfId="40795"/>
    <cellStyle name="Normal 3 3 45 5" xfId="31481"/>
    <cellStyle name="Normal 3 3 46" xfId="3960"/>
    <cellStyle name="Normal 3 3 46 2" xfId="3961"/>
    <cellStyle name="Normal 3 3 46 2 2" xfId="8733"/>
    <cellStyle name="Normal 3 3 46 2 2 2" xfId="20941"/>
    <cellStyle name="Normal 3 3 46 2 2 2 2" xfId="42229"/>
    <cellStyle name="Normal 3 3 46 2 2 3" xfId="32915"/>
    <cellStyle name="Normal 3 3 46 2 3" xfId="17112"/>
    <cellStyle name="Normal 3 3 46 2 3 2" xfId="40798"/>
    <cellStyle name="Normal 3 3 46 2 4" xfId="31484"/>
    <cellStyle name="Normal 3 3 46 3" xfId="8732"/>
    <cellStyle name="Normal 3 3 46 3 2" xfId="20940"/>
    <cellStyle name="Normal 3 3 46 3 2 2" xfId="42228"/>
    <cellStyle name="Normal 3 3 46 3 3" xfId="32914"/>
    <cellStyle name="Normal 3 3 46 4" xfId="17111"/>
    <cellStyle name="Normal 3 3 46 4 2" xfId="40797"/>
    <cellStyle name="Normal 3 3 46 5" xfId="31483"/>
    <cellStyle name="Normal 3 3 47" xfId="3962"/>
    <cellStyle name="Normal 3 3 47 2" xfId="8734"/>
    <cellStyle name="Normal 3 3 47 2 2" xfId="20942"/>
    <cellStyle name="Normal 3 3 47 2 2 2" xfId="42230"/>
    <cellStyle name="Normal 3 3 47 2 3" xfId="32916"/>
    <cellStyle name="Normal 3 3 47 3" xfId="17113"/>
    <cellStyle name="Normal 3 3 47 3 2" xfId="40799"/>
    <cellStyle name="Normal 3 3 47 4" xfId="31485"/>
    <cellStyle name="Normal 3 3 48" xfId="8575"/>
    <cellStyle name="Normal 3 3 48 2" xfId="20783"/>
    <cellStyle name="Normal 3 3 48 2 2" xfId="42071"/>
    <cellStyle name="Normal 3 3 48 3" xfId="32757"/>
    <cellStyle name="Normal 3 3 49" xfId="16954"/>
    <cellStyle name="Normal 3 3 49 2" xfId="40640"/>
    <cellStyle name="Normal 3 3 5" xfId="3963"/>
    <cellStyle name="Normal 3 3 5 2" xfId="3964"/>
    <cellStyle name="Normal 3 3 5 2 2" xfId="8736"/>
    <cellStyle name="Normal 3 3 5 2 2 2" xfId="20944"/>
    <cellStyle name="Normal 3 3 5 2 2 2 2" xfId="42232"/>
    <cellStyle name="Normal 3 3 5 2 2 3" xfId="32918"/>
    <cellStyle name="Normal 3 3 5 2 3" xfId="17115"/>
    <cellStyle name="Normal 3 3 5 2 3 2" xfId="40801"/>
    <cellStyle name="Normal 3 3 5 2 4" xfId="31487"/>
    <cellStyle name="Normal 3 3 5 3" xfId="8735"/>
    <cellStyle name="Normal 3 3 5 3 2" xfId="20943"/>
    <cellStyle name="Normal 3 3 5 3 2 2" xfId="42231"/>
    <cellStyle name="Normal 3 3 5 3 3" xfId="32917"/>
    <cellStyle name="Normal 3 3 5 4" xfId="17114"/>
    <cellStyle name="Normal 3 3 5 4 2" xfId="40800"/>
    <cellStyle name="Normal 3 3 5 5" xfId="31486"/>
    <cellStyle name="Normal 3 3 50" xfId="27811"/>
    <cellStyle name="Normal 3 3 51" xfId="31326"/>
    <cellStyle name="Normal 3 3 6" xfId="3965"/>
    <cellStyle name="Normal 3 3 6 2" xfId="3966"/>
    <cellStyle name="Normal 3 3 6 2 2" xfId="8738"/>
    <cellStyle name="Normal 3 3 6 2 2 2" xfId="20946"/>
    <cellStyle name="Normal 3 3 6 2 2 2 2" xfId="42234"/>
    <cellStyle name="Normal 3 3 6 2 2 3" xfId="32920"/>
    <cellStyle name="Normal 3 3 6 2 3" xfId="17117"/>
    <cellStyle name="Normal 3 3 6 2 3 2" xfId="40803"/>
    <cellStyle name="Normal 3 3 6 2 4" xfId="31489"/>
    <cellStyle name="Normal 3 3 6 3" xfId="8737"/>
    <cellStyle name="Normal 3 3 6 3 2" xfId="20945"/>
    <cellStyle name="Normal 3 3 6 3 2 2" xfId="42233"/>
    <cellStyle name="Normal 3 3 6 3 3" xfId="32919"/>
    <cellStyle name="Normal 3 3 6 4" xfId="17116"/>
    <cellStyle name="Normal 3 3 6 4 2" xfId="40802"/>
    <cellStyle name="Normal 3 3 6 5" xfId="31488"/>
    <cellStyle name="Normal 3 3 7" xfId="3967"/>
    <cellStyle name="Normal 3 3 7 2" xfId="3968"/>
    <cellStyle name="Normal 3 3 7 2 2" xfId="8740"/>
    <cellStyle name="Normal 3 3 7 2 2 2" xfId="20948"/>
    <cellStyle name="Normal 3 3 7 2 2 2 2" xfId="42236"/>
    <cellStyle name="Normal 3 3 7 2 2 3" xfId="32922"/>
    <cellStyle name="Normal 3 3 7 2 3" xfId="17119"/>
    <cellStyle name="Normal 3 3 7 2 3 2" xfId="40805"/>
    <cellStyle name="Normal 3 3 7 2 4" xfId="31491"/>
    <cellStyle name="Normal 3 3 7 3" xfId="8739"/>
    <cellStyle name="Normal 3 3 7 3 2" xfId="20947"/>
    <cellStyle name="Normal 3 3 7 3 2 2" xfId="42235"/>
    <cellStyle name="Normal 3 3 7 3 3" xfId="32921"/>
    <cellStyle name="Normal 3 3 7 4" xfId="17118"/>
    <cellStyle name="Normal 3 3 7 4 2" xfId="40804"/>
    <cellStyle name="Normal 3 3 7 5" xfId="31490"/>
    <cellStyle name="Normal 3 3 8" xfId="3969"/>
    <cellStyle name="Normal 3 3 8 2" xfId="3970"/>
    <cellStyle name="Normal 3 3 8 2 2" xfId="8742"/>
    <cellStyle name="Normal 3 3 8 2 2 2" xfId="20950"/>
    <cellStyle name="Normal 3 3 8 2 2 2 2" xfId="42238"/>
    <cellStyle name="Normal 3 3 8 2 2 3" xfId="32924"/>
    <cellStyle name="Normal 3 3 8 2 3" xfId="17121"/>
    <cellStyle name="Normal 3 3 8 2 3 2" xfId="40807"/>
    <cellStyle name="Normal 3 3 8 2 4" xfId="31493"/>
    <cellStyle name="Normal 3 3 8 3" xfId="8741"/>
    <cellStyle name="Normal 3 3 8 3 2" xfId="20949"/>
    <cellStyle name="Normal 3 3 8 3 2 2" xfId="42237"/>
    <cellStyle name="Normal 3 3 8 3 3" xfId="32923"/>
    <cellStyle name="Normal 3 3 8 4" xfId="17120"/>
    <cellStyle name="Normal 3 3 8 4 2" xfId="40806"/>
    <cellStyle name="Normal 3 3 8 5" xfId="31492"/>
    <cellStyle name="Normal 3 3 9" xfId="3971"/>
    <cellStyle name="Normal 3 3 9 2" xfId="3972"/>
    <cellStyle name="Normal 3 3 9 2 2" xfId="8744"/>
    <cellStyle name="Normal 3 3 9 2 2 2" xfId="20952"/>
    <cellStyle name="Normal 3 3 9 2 2 2 2" xfId="42240"/>
    <cellStyle name="Normal 3 3 9 2 2 3" xfId="32926"/>
    <cellStyle name="Normal 3 3 9 2 3" xfId="17123"/>
    <cellStyle name="Normal 3 3 9 2 3 2" xfId="40809"/>
    <cellStyle name="Normal 3 3 9 2 4" xfId="31495"/>
    <cellStyle name="Normal 3 3 9 3" xfId="8743"/>
    <cellStyle name="Normal 3 3 9 3 2" xfId="20951"/>
    <cellStyle name="Normal 3 3 9 3 2 2" xfId="42239"/>
    <cellStyle name="Normal 3 3 9 3 3" xfId="32925"/>
    <cellStyle name="Normal 3 3 9 4" xfId="17122"/>
    <cellStyle name="Normal 3 3 9 4 2" xfId="40808"/>
    <cellStyle name="Normal 3 3 9 5" xfId="31494"/>
    <cellStyle name="Normal 3 30" xfId="3973"/>
    <cellStyle name="Normal 3 30 2" xfId="3974"/>
    <cellStyle name="Normal 3 30 2 2" xfId="8746"/>
    <cellStyle name="Normal 3 30 2 2 2" xfId="20954"/>
    <cellStyle name="Normal 3 30 2 2 2 2" xfId="42242"/>
    <cellStyle name="Normal 3 30 2 2 3" xfId="32928"/>
    <cellStyle name="Normal 3 30 2 3" xfId="17125"/>
    <cellStyle name="Normal 3 30 2 3 2" xfId="40811"/>
    <cellStyle name="Normal 3 30 2 4" xfId="31497"/>
    <cellStyle name="Normal 3 30 3" xfId="8745"/>
    <cellStyle name="Normal 3 30 3 2" xfId="20953"/>
    <cellStyle name="Normal 3 30 3 2 2" xfId="42241"/>
    <cellStyle name="Normal 3 30 3 3" xfId="32927"/>
    <cellStyle name="Normal 3 30 4" xfId="17124"/>
    <cellStyle name="Normal 3 30 4 2" xfId="40810"/>
    <cellStyle name="Normal 3 30 5" xfId="29292"/>
    <cellStyle name="Normal 3 30 6" xfId="31496"/>
    <cellStyle name="Normal 3 30 7" xfId="49917"/>
    <cellStyle name="Normal 3 31" xfId="3975"/>
    <cellStyle name="Normal 3 31 2" xfId="3976"/>
    <cellStyle name="Normal 3 31 2 2" xfId="8748"/>
    <cellStyle name="Normal 3 31 2 2 2" xfId="20956"/>
    <cellStyle name="Normal 3 31 2 2 2 2" xfId="42244"/>
    <cellStyle name="Normal 3 31 2 2 3" xfId="32930"/>
    <cellStyle name="Normal 3 31 2 3" xfId="17127"/>
    <cellStyle name="Normal 3 31 2 3 2" xfId="40813"/>
    <cellStyle name="Normal 3 31 2 4" xfId="31499"/>
    <cellStyle name="Normal 3 31 3" xfId="8747"/>
    <cellStyle name="Normal 3 31 3 2" xfId="20955"/>
    <cellStyle name="Normal 3 31 3 2 2" xfId="42243"/>
    <cellStyle name="Normal 3 31 3 3" xfId="32929"/>
    <cellStyle name="Normal 3 31 4" xfId="17126"/>
    <cellStyle name="Normal 3 31 4 2" xfId="40812"/>
    <cellStyle name="Normal 3 31 5" xfId="29347"/>
    <cellStyle name="Normal 3 31 6" xfId="31498"/>
    <cellStyle name="Normal 3 31 7" xfId="49918"/>
    <cellStyle name="Normal 3 32" xfId="3977"/>
    <cellStyle name="Normal 3 32 2" xfId="3978"/>
    <cellStyle name="Normal 3 32 2 2" xfId="8750"/>
    <cellStyle name="Normal 3 32 2 2 2" xfId="20958"/>
    <cellStyle name="Normal 3 32 2 2 2 2" xfId="42246"/>
    <cellStyle name="Normal 3 32 2 2 3" xfId="32932"/>
    <cellStyle name="Normal 3 32 2 3" xfId="17129"/>
    <cellStyle name="Normal 3 32 2 3 2" xfId="40815"/>
    <cellStyle name="Normal 3 32 2 4" xfId="31501"/>
    <cellStyle name="Normal 3 32 3" xfId="8749"/>
    <cellStyle name="Normal 3 32 3 2" xfId="20957"/>
    <cellStyle name="Normal 3 32 3 2 2" xfId="42245"/>
    <cellStyle name="Normal 3 32 3 3" xfId="32931"/>
    <cellStyle name="Normal 3 32 4" xfId="17128"/>
    <cellStyle name="Normal 3 32 4 2" xfId="40814"/>
    <cellStyle name="Normal 3 32 5" xfId="29402"/>
    <cellStyle name="Normal 3 32 6" xfId="31500"/>
    <cellStyle name="Normal 3 32 7" xfId="48897"/>
    <cellStyle name="Normal 3 32 8" xfId="49919"/>
    <cellStyle name="Normal 3 32 9" xfId="49920"/>
    <cellStyle name="Normal 3 33" xfId="3979"/>
    <cellStyle name="Normal 3 33 2" xfId="3980"/>
    <cellStyle name="Normal 3 33 2 2" xfId="8752"/>
    <cellStyle name="Normal 3 33 2 2 2" xfId="20960"/>
    <cellStyle name="Normal 3 33 2 2 2 2" xfId="42248"/>
    <cellStyle name="Normal 3 33 2 2 3" xfId="32934"/>
    <cellStyle name="Normal 3 33 2 3" xfId="17131"/>
    <cellStyle name="Normal 3 33 2 3 2" xfId="40817"/>
    <cellStyle name="Normal 3 33 2 4" xfId="31503"/>
    <cellStyle name="Normal 3 33 3" xfId="8751"/>
    <cellStyle name="Normal 3 33 3 2" xfId="20959"/>
    <cellStyle name="Normal 3 33 3 2 2" xfId="42247"/>
    <cellStyle name="Normal 3 33 3 3" xfId="32933"/>
    <cellStyle name="Normal 3 33 4" xfId="17130"/>
    <cellStyle name="Normal 3 33 4 2" xfId="40816"/>
    <cellStyle name="Normal 3 33 5" xfId="29458"/>
    <cellStyle name="Normal 3 33 6" xfId="31502"/>
    <cellStyle name="Normal 3 33 7" xfId="49921"/>
    <cellStyle name="Normal 3 34" xfId="3981"/>
    <cellStyle name="Normal 3 34 2" xfId="3982"/>
    <cellStyle name="Normal 3 34 2 2" xfId="8754"/>
    <cellStyle name="Normal 3 34 2 2 2" xfId="20962"/>
    <cellStyle name="Normal 3 34 2 2 2 2" xfId="42250"/>
    <cellStyle name="Normal 3 34 2 2 3" xfId="32936"/>
    <cellStyle name="Normal 3 34 2 3" xfId="17133"/>
    <cellStyle name="Normal 3 34 2 3 2" xfId="40819"/>
    <cellStyle name="Normal 3 34 2 4" xfId="31505"/>
    <cellStyle name="Normal 3 34 3" xfId="8753"/>
    <cellStyle name="Normal 3 34 3 2" xfId="20961"/>
    <cellStyle name="Normal 3 34 3 2 2" xfId="42249"/>
    <cellStyle name="Normal 3 34 3 3" xfId="32935"/>
    <cellStyle name="Normal 3 34 4" xfId="17132"/>
    <cellStyle name="Normal 3 34 4 2" xfId="40818"/>
    <cellStyle name="Normal 3 34 5" xfId="29513"/>
    <cellStyle name="Normal 3 34 6" xfId="31504"/>
    <cellStyle name="Normal 3 34 7" xfId="49922"/>
    <cellStyle name="Normal 3 35" xfId="3983"/>
    <cellStyle name="Normal 3 35 2" xfId="3984"/>
    <cellStyle name="Normal 3 35 2 2" xfId="8756"/>
    <cellStyle name="Normal 3 35 2 2 2" xfId="20964"/>
    <cellStyle name="Normal 3 35 2 2 2 2" xfId="42252"/>
    <cellStyle name="Normal 3 35 2 2 3" xfId="32938"/>
    <cellStyle name="Normal 3 35 2 3" xfId="17135"/>
    <cellStyle name="Normal 3 35 2 3 2" xfId="40821"/>
    <cellStyle name="Normal 3 35 2 4" xfId="31507"/>
    <cellStyle name="Normal 3 35 3" xfId="8755"/>
    <cellStyle name="Normal 3 35 3 2" xfId="20963"/>
    <cellStyle name="Normal 3 35 3 2 2" xfId="42251"/>
    <cellStyle name="Normal 3 35 3 3" xfId="32937"/>
    <cellStyle name="Normal 3 35 4" xfId="17134"/>
    <cellStyle name="Normal 3 35 4 2" xfId="40820"/>
    <cellStyle name="Normal 3 35 5" xfId="29565"/>
    <cellStyle name="Normal 3 35 6" xfId="31506"/>
    <cellStyle name="Normal 3 35 7" xfId="49923"/>
    <cellStyle name="Normal 3 36" xfId="3985"/>
    <cellStyle name="Normal 3 36 2" xfId="3986"/>
    <cellStyle name="Normal 3 36 2 2" xfId="8758"/>
    <cellStyle name="Normal 3 36 2 2 2" xfId="20966"/>
    <cellStyle name="Normal 3 36 2 2 2 2" xfId="42254"/>
    <cellStyle name="Normal 3 36 2 2 3" xfId="32940"/>
    <cellStyle name="Normal 3 36 2 3" xfId="17137"/>
    <cellStyle name="Normal 3 36 2 3 2" xfId="40823"/>
    <cellStyle name="Normal 3 36 2 4" xfId="31509"/>
    <cellStyle name="Normal 3 36 3" xfId="8757"/>
    <cellStyle name="Normal 3 36 3 2" xfId="20965"/>
    <cellStyle name="Normal 3 36 3 2 2" xfId="42253"/>
    <cellStyle name="Normal 3 36 3 3" xfId="32939"/>
    <cellStyle name="Normal 3 36 4" xfId="17136"/>
    <cellStyle name="Normal 3 36 4 2" xfId="40822"/>
    <cellStyle name="Normal 3 36 5" xfId="29617"/>
    <cellStyle name="Normal 3 36 6" xfId="31508"/>
    <cellStyle name="Normal 3 36 7" xfId="49924"/>
    <cellStyle name="Normal 3 37" xfId="3987"/>
    <cellStyle name="Normal 3 37 2" xfId="3988"/>
    <cellStyle name="Normal 3 37 2 2" xfId="8760"/>
    <cellStyle name="Normal 3 37 2 2 2" xfId="20968"/>
    <cellStyle name="Normal 3 37 2 2 2 2" xfId="42256"/>
    <cellStyle name="Normal 3 37 2 2 3" xfId="32942"/>
    <cellStyle name="Normal 3 37 2 3" xfId="17139"/>
    <cellStyle name="Normal 3 37 2 3 2" xfId="40825"/>
    <cellStyle name="Normal 3 37 2 4" xfId="31511"/>
    <cellStyle name="Normal 3 37 3" xfId="8759"/>
    <cellStyle name="Normal 3 37 3 2" xfId="20967"/>
    <cellStyle name="Normal 3 37 3 2 2" xfId="42255"/>
    <cellStyle name="Normal 3 37 3 3" xfId="32941"/>
    <cellStyle name="Normal 3 37 4" xfId="17138"/>
    <cellStyle name="Normal 3 37 4 2" xfId="40824"/>
    <cellStyle name="Normal 3 37 5" xfId="29582"/>
    <cellStyle name="Normal 3 37 6" xfId="31510"/>
    <cellStyle name="Normal 3 37 7" xfId="49925"/>
    <cellStyle name="Normal 3 38" xfId="3989"/>
    <cellStyle name="Normal 3 38 2" xfId="3990"/>
    <cellStyle name="Normal 3 38 2 2" xfId="8762"/>
    <cellStyle name="Normal 3 38 2 2 2" xfId="20970"/>
    <cellStyle name="Normal 3 38 2 2 2 2" xfId="42258"/>
    <cellStyle name="Normal 3 38 2 2 3" xfId="32944"/>
    <cellStyle name="Normal 3 38 2 3" xfId="17141"/>
    <cellStyle name="Normal 3 38 2 3 2" xfId="40827"/>
    <cellStyle name="Normal 3 38 2 4" xfId="31513"/>
    <cellStyle name="Normal 3 38 3" xfId="8761"/>
    <cellStyle name="Normal 3 38 3 2" xfId="20969"/>
    <cellStyle name="Normal 3 38 3 2 2" xfId="42257"/>
    <cellStyle name="Normal 3 38 3 3" xfId="32943"/>
    <cellStyle name="Normal 3 38 4" xfId="17140"/>
    <cellStyle name="Normal 3 38 4 2" xfId="40826"/>
    <cellStyle name="Normal 3 38 5" xfId="29635"/>
    <cellStyle name="Normal 3 38 6" xfId="31512"/>
    <cellStyle name="Normal 3 38 7" xfId="49926"/>
    <cellStyle name="Normal 3 39" xfId="3991"/>
    <cellStyle name="Normal 3 39 2" xfId="3992"/>
    <cellStyle name="Normal 3 39 2 2" xfId="8764"/>
    <cellStyle name="Normal 3 39 2 2 2" xfId="20972"/>
    <cellStyle name="Normal 3 39 2 2 2 2" xfId="42260"/>
    <cellStyle name="Normal 3 39 2 2 3" xfId="32946"/>
    <cellStyle name="Normal 3 39 2 3" xfId="17143"/>
    <cellStyle name="Normal 3 39 2 3 2" xfId="40829"/>
    <cellStyle name="Normal 3 39 2 4" xfId="31515"/>
    <cellStyle name="Normal 3 39 3" xfId="8763"/>
    <cellStyle name="Normal 3 39 3 2" xfId="20971"/>
    <cellStyle name="Normal 3 39 3 2 2" xfId="42259"/>
    <cellStyle name="Normal 3 39 3 3" xfId="32945"/>
    <cellStyle name="Normal 3 39 4" xfId="17142"/>
    <cellStyle name="Normal 3 39 4 2" xfId="40828"/>
    <cellStyle name="Normal 3 39 5" xfId="29689"/>
    <cellStyle name="Normal 3 39 6" xfId="31514"/>
    <cellStyle name="Normal 3 39 7" xfId="49927"/>
    <cellStyle name="Normal 3 4" xfId="3993"/>
    <cellStyle name="Normal 3 4 10" xfId="3994"/>
    <cellStyle name="Normal 3 4 10 2" xfId="3995"/>
    <cellStyle name="Normal 3 4 10 2 2" xfId="7100"/>
    <cellStyle name="Normal 3 4 10 2 2 2" xfId="19545"/>
    <cellStyle name="Normal 3 4 10 2 2 2 2" xfId="40833"/>
    <cellStyle name="Normal 3 4 10 2 2 3" xfId="31519"/>
    <cellStyle name="Normal 3 4 10 2 3" xfId="8767"/>
    <cellStyle name="Normal 3 4 10 2 3 2" xfId="20975"/>
    <cellStyle name="Normal 3 4 10 2 3 2 2" xfId="42263"/>
    <cellStyle name="Normal 3 4 10 2 3 3" xfId="32949"/>
    <cellStyle name="Normal 3 4 10 2 4" xfId="17146"/>
    <cellStyle name="Normal 3 4 10 3" xfId="7099"/>
    <cellStyle name="Normal 3 4 10 3 2" xfId="19544"/>
    <cellStyle name="Normal 3 4 10 3 2 2" xfId="40832"/>
    <cellStyle name="Normal 3 4 10 3 3" xfId="31518"/>
    <cellStyle name="Normal 3 4 10 4" xfId="8766"/>
    <cellStyle name="Normal 3 4 10 4 2" xfId="20974"/>
    <cellStyle name="Normal 3 4 10 4 2 2" xfId="42262"/>
    <cellStyle name="Normal 3 4 10 4 3" xfId="32948"/>
    <cellStyle name="Normal 3 4 10 5" xfId="17145"/>
    <cellStyle name="Normal 3 4 11" xfId="3996"/>
    <cellStyle name="Normal 3 4 11 2" xfId="3997"/>
    <cellStyle name="Normal 3 4 11 2 2" xfId="7102"/>
    <cellStyle name="Normal 3 4 11 2 2 2" xfId="19547"/>
    <cellStyle name="Normal 3 4 11 2 2 2 2" xfId="40835"/>
    <cellStyle name="Normal 3 4 11 2 2 3" xfId="31521"/>
    <cellStyle name="Normal 3 4 11 2 3" xfId="8769"/>
    <cellStyle name="Normal 3 4 11 2 3 2" xfId="20977"/>
    <cellStyle name="Normal 3 4 11 2 3 2 2" xfId="42265"/>
    <cellStyle name="Normal 3 4 11 2 3 3" xfId="32951"/>
    <cellStyle name="Normal 3 4 11 2 4" xfId="17148"/>
    <cellStyle name="Normal 3 4 11 3" xfId="7101"/>
    <cellStyle name="Normal 3 4 11 3 2" xfId="19546"/>
    <cellStyle name="Normal 3 4 11 3 2 2" xfId="40834"/>
    <cellStyle name="Normal 3 4 11 3 3" xfId="31520"/>
    <cellStyle name="Normal 3 4 11 4" xfId="8768"/>
    <cellStyle name="Normal 3 4 11 4 2" xfId="20976"/>
    <cellStyle name="Normal 3 4 11 4 2 2" xfId="42264"/>
    <cellStyle name="Normal 3 4 11 4 3" xfId="32950"/>
    <cellStyle name="Normal 3 4 11 5" xfId="17147"/>
    <cellStyle name="Normal 3 4 12" xfId="3998"/>
    <cellStyle name="Normal 3 4 12 2" xfId="3999"/>
    <cellStyle name="Normal 3 4 12 2 2" xfId="7104"/>
    <cellStyle name="Normal 3 4 12 2 2 2" xfId="19549"/>
    <cellStyle name="Normal 3 4 12 2 2 2 2" xfId="40837"/>
    <cellStyle name="Normal 3 4 12 2 2 3" xfId="31523"/>
    <cellStyle name="Normal 3 4 12 2 3" xfId="8771"/>
    <cellStyle name="Normal 3 4 12 2 3 2" xfId="20979"/>
    <cellStyle name="Normal 3 4 12 2 3 2 2" xfId="42267"/>
    <cellStyle name="Normal 3 4 12 2 3 3" xfId="32953"/>
    <cellStyle name="Normal 3 4 12 2 4" xfId="17150"/>
    <cellStyle name="Normal 3 4 12 3" xfId="7103"/>
    <cellStyle name="Normal 3 4 12 3 2" xfId="19548"/>
    <cellStyle name="Normal 3 4 12 3 2 2" xfId="40836"/>
    <cellStyle name="Normal 3 4 12 3 3" xfId="31522"/>
    <cellStyle name="Normal 3 4 12 4" xfId="8770"/>
    <cellStyle name="Normal 3 4 12 4 2" xfId="20978"/>
    <cellStyle name="Normal 3 4 12 4 2 2" xfId="42266"/>
    <cellStyle name="Normal 3 4 12 4 3" xfId="32952"/>
    <cellStyle name="Normal 3 4 12 5" xfId="17149"/>
    <cellStyle name="Normal 3 4 13" xfId="4000"/>
    <cellStyle name="Normal 3 4 13 2" xfId="4001"/>
    <cellStyle name="Normal 3 4 13 2 2" xfId="7106"/>
    <cellStyle name="Normal 3 4 13 2 2 2" xfId="19551"/>
    <cellStyle name="Normal 3 4 13 2 2 2 2" xfId="40839"/>
    <cellStyle name="Normal 3 4 13 2 2 3" xfId="31525"/>
    <cellStyle name="Normal 3 4 13 2 3" xfId="8773"/>
    <cellStyle name="Normal 3 4 13 2 3 2" xfId="20981"/>
    <cellStyle name="Normal 3 4 13 2 3 2 2" xfId="42269"/>
    <cellStyle name="Normal 3 4 13 2 3 3" xfId="32955"/>
    <cellStyle name="Normal 3 4 13 2 4" xfId="17152"/>
    <cellStyle name="Normal 3 4 13 3" xfId="7105"/>
    <cellStyle name="Normal 3 4 13 3 2" xfId="19550"/>
    <cellStyle name="Normal 3 4 13 3 2 2" xfId="40838"/>
    <cellStyle name="Normal 3 4 13 3 3" xfId="31524"/>
    <cellStyle name="Normal 3 4 13 4" xfId="8772"/>
    <cellStyle name="Normal 3 4 13 4 2" xfId="20980"/>
    <cellStyle name="Normal 3 4 13 4 2 2" xfId="42268"/>
    <cellStyle name="Normal 3 4 13 4 3" xfId="32954"/>
    <cellStyle name="Normal 3 4 13 5" xfId="17151"/>
    <cellStyle name="Normal 3 4 14" xfId="4002"/>
    <cellStyle name="Normal 3 4 14 2" xfId="4003"/>
    <cellStyle name="Normal 3 4 14 2 2" xfId="7108"/>
    <cellStyle name="Normal 3 4 14 2 2 2" xfId="19553"/>
    <cellStyle name="Normal 3 4 14 2 2 2 2" xfId="40841"/>
    <cellStyle name="Normal 3 4 14 2 2 3" xfId="31527"/>
    <cellStyle name="Normal 3 4 14 2 3" xfId="8775"/>
    <cellStyle name="Normal 3 4 14 2 3 2" xfId="20983"/>
    <cellStyle name="Normal 3 4 14 2 3 2 2" xfId="42271"/>
    <cellStyle name="Normal 3 4 14 2 3 3" xfId="32957"/>
    <cellStyle name="Normal 3 4 14 2 4" xfId="17154"/>
    <cellStyle name="Normal 3 4 14 3" xfId="7107"/>
    <cellStyle name="Normal 3 4 14 3 2" xfId="19552"/>
    <cellStyle name="Normal 3 4 14 3 2 2" xfId="40840"/>
    <cellStyle name="Normal 3 4 14 3 3" xfId="31526"/>
    <cellStyle name="Normal 3 4 14 4" xfId="8774"/>
    <cellStyle name="Normal 3 4 14 4 2" xfId="20982"/>
    <cellStyle name="Normal 3 4 14 4 2 2" xfId="42270"/>
    <cellStyle name="Normal 3 4 14 4 3" xfId="32956"/>
    <cellStyle name="Normal 3 4 14 5" xfId="17153"/>
    <cellStyle name="Normal 3 4 15" xfId="4004"/>
    <cellStyle name="Normal 3 4 15 2" xfId="4005"/>
    <cellStyle name="Normal 3 4 15 2 2" xfId="7110"/>
    <cellStyle name="Normal 3 4 15 2 2 2" xfId="19555"/>
    <cellStyle name="Normal 3 4 15 2 2 2 2" xfId="40843"/>
    <cellStyle name="Normal 3 4 15 2 2 3" xfId="31529"/>
    <cellStyle name="Normal 3 4 15 2 3" xfId="8777"/>
    <cellStyle name="Normal 3 4 15 2 3 2" xfId="20985"/>
    <cellStyle name="Normal 3 4 15 2 3 2 2" xfId="42273"/>
    <cellStyle name="Normal 3 4 15 2 3 3" xfId="32959"/>
    <cellStyle name="Normal 3 4 15 2 4" xfId="17156"/>
    <cellStyle name="Normal 3 4 15 3" xfId="7109"/>
    <cellStyle name="Normal 3 4 15 3 2" xfId="19554"/>
    <cellStyle name="Normal 3 4 15 3 2 2" xfId="40842"/>
    <cellStyle name="Normal 3 4 15 3 3" xfId="31528"/>
    <cellStyle name="Normal 3 4 15 4" xfId="8776"/>
    <cellStyle name="Normal 3 4 15 4 2" xfId="20984"/>
    <cellStyle name="Normal 3 4 15 4 2 2" xfId="42272"/>
    <cellStyle name="Normal 3 4 15 4 3" xfId="32958"/>
    <cellStyle name="Normal 3 4 15 5" xfId="17155"/>
    <cellStyle name="Normal 3 4 16" xfId="4006"/>
    <cellStyle name="Normal 3 4 16 2" xfId="4007"/>
    <cellStyle name="Normal 3 4 16 2 2" xfId="7112"/>
    <cellStyle name="Normal 3 4 16 2 2 2" xfId="19557"/>
    <cellStyle name="Normal 3 4 16 2 2 2 2" xfId="40845"/>
    <cellStyle name="Normal 3 4 16 2 2 3" xfId="31531"/>
    <cellStyle name="Normal 3 4 16 2 3" xfId="8779"/>
    <cellStyle name="Normal 3 4 16 2 3 2" xfId="20987"/>
    <cellStyle name="Normal 3 4 16 2 3 2 2" xfId="42275"/>
    <cellStyle name="Normal 3 4 16 2 3 3" xfId="32961"/>
    <cellStyle name="Normal 3 4 16 2 4" xfId="17158"/>
    <cellStyle name="Normal 3 4 16 3" xfId="7111"/>
    <cellStyle name="Normal 3 4 16 3 2" xfId="19556"/>
    <cellStyle name="Normal 3 4 16 3 2 2" xfId="40844"/>
    <cellStyle name="Normal 3 4 16 3 3" xfId="31530"/>
    <cellStyle name="Normal 3 4 16 4" xfId="8778"/>
    <cellStyle name="Normal 3 4 16 4 2" xfId="20986"/>
    <cellStyle name="Normal 3 4 16 4 2 2" xfId="42274"/>
    <cellStyle name="Normal 3 4 16 4 3" xfId="32960"/>
    <cellStyle name="Normal 3 4 16 5" xfId="17157"/>
    <cellStyle name="Normal 3 4 17" xfId="4008"/>
    <cellStyle name="Normal 3 4 17 2" xfId="4009"/>
    <cellStyle name="Normal 3 4 17 2 2" xfId="7114"/>
    <cellStyle name="Normal 3 4 17 2 2 2" xfId="19559"/>
    <cellStyle name="Normal 3 4 17 2 2 2 2" xfId="40847"/>
    <cellStyle name="Normal 3 4 17 2 2 3" xfId="31533"/>
    <cellStyle name="Normal 3 4 17 2 3" xfId="8781"/>
    <cellStyle name="Normal 3 4 17 2 3 2" xfId="20989"/>
    <cellStyle name="Normal 3 4 17 2 3 2 2" xfId="42277"/>
    <cellStyle name="Normal 3 4 17 2 3 3" xfId="32963"/>
    <cellStyle name="Normal 3 4 17 2 4" xfId="17160"/>
    <cellStyle name="Normal 3 4 17 3" xfId="7113"/>
    <cellStyle name="Normal 3 4 17 3 2" xfId="19558"/>
    <cellStyle name="Normal 3 4 17 3 2 2" xfId="40846"/>
    <cellStyle name="Normal 3 4 17 3 3" xfId="31532"/>
    <cellStyle name="Normal 3 4 17 4" xfId="8780"/>
    <cellStyle name="Normal 3 4 17 4 2" xfId="20988"/>
    <cellStyle name="Normal 3 4 17 4 2 2" xfId="42276"/>
    <cellStyle name="Normal 3 4 17 4 3" xfId="32962"/>
    <cellStyle name="Normal 3 4 17 5" xfId="17159"/>
    <cellStyle name="Normal 3 4 18" xfId="4010"/>
    <cellStyle name="Normal 3 4 18 2" xfId="4011"/>
    <cellStyle name="Normal 3 4 18 2 2" xfId="7116"/>
    <cellStyle name="Normal 3 4 18 2 2 2" xfId="19561"/>
    <cellStyle name="Normal 3 4 18 2 2 2 2" xfId="40849"/>
    <cellStyle name="Normal 3 4 18 2 2 3" xfId="31535"/>
    <cellStyle name="Normal 3 4 18 2 3" xfId="8783"/>
    <cellStyle name="Normal 3 4 18 2 3 2" xfId="20991"/>
    <cellStyle name="Normal 3 4 18 2 3 2 2" xfId="42279"/>
    <cellStyle name="Normal 3 4 18 2 3 3" xfId="32965"/>
    <cellStyle name="Normal 3 4 18 2 4" xfId="17162"/>
    <cellStyle name="Normal 3 4 18 3" xfId="7115"/>
    <cellStyle name="Normal 3 4 18 3 2" xfId="19560"/>
    <cellStyle name="Normal 3 4 18 3 2 2" xfId="40848"/>
    <cellStyle name="Normal 3 4 18 3 3" xfId="31534"/>
    <cellStyle name="Normal 3 4 18 4" xfId="8782"/>
    <cellStyle name="Normal 3 4 18 4 2" xfId="20990"/>
    <cellStyle name="Normal 3 4 18 4 2 2" xfId="42278"/>
    <cellStyle name="Normal 3 4 18 4 3" xfId="32964"/>
    <cellStyle name="Normal 3 4 18 5" xfId="17161"/>
    <cellStyle name="Normal 3 4 19" xfId="4012"/>
    <cellStyle name="Normal 3 4 19 2" xfId="4013"/>
    <cellStyle name="Normal 3 4 19 2 2" xfId="7118"/>
    <cellStyle name="Normal 3 4 19 2 2 2" xfId="19563"/>
    <cellStyle name="Normal 3 4 19 2 2 2 2" xfId="40851"/>
    <cellStyle name="Normal 3 4 19 2 2 3" xfId="31537"/>
    <cellStyle name="Normal 3 4 19 2 3" xfId="8785"/>
    <cellStyle name="Normal 3 4 19 2 3 2" xfId="20993"/>
    <cellStyle name="Normal 3 4 19 2 3 2 2" xfId="42281"/>
    <cellStyle name="Normal 3 4 19 2 3 3" xfId="32967"/>
    <cellStyle name="Normal 3 4 19 2 4" xfId="17164"/>
    <cellStyle name="Normal 3 4 19 3" xfId="7117"/>
    <cellStyle name="Normal 3 4 19 3 2" xfId="19562"/>
    <cellStyle name="Normal 3 4 19 3 2 2" xfId="40850"/>
    <cellStyle name="Normal 3 4 19 3 3" xfId="31536"/>
    <cellStyle name="Normal 3 4 19 4" xfId="8784"/>
    <cellStyle name="Normal 3 4 19 4 2" xfId="20992"/>
    <cellStyle name="Normal 3 4 19 4 2 2" xfId="42280"/>
    <cellStyle name="Normal 3 4 19 4 3" xfId="32966"/>
    <cellStyle name="Normal 3 4 19 5" xfId="17163"/>
    <cellStyle name="Normal 3 4 2" xfId="4014"/>
    <cellStyle name="Normal 3 4 2 2" xfId="4015"/>
    <cellStyle name="Normal 3 4 2 2 2" xfId="7120"/>
    <cellStyle name="Normal 3 4 2 2 2 2" xfId="19565"/>
    <cellStyle name="Normal 3 4 2 2 2 2 2" xfId="40853"/>
    <cellStyle name="Normal 3 4 2 2 2 3" xfId="31539"/>
    <cellStyle name="Normal 3 4 2 2 3" xfId="8787"/>
    <cellStyle name="Normal 3 4 2 2 3 2" xfId="20995"/>
    <cellStyle name="Normal 3 4 2 2 3 2 2" xfId="42283"/>
    <cellStyle name="Normal 3 4 2 2 3 3" xfId="32969"/>
    <cellStyle name="Normal 3 4 2 2 4" xfId="17166"/>
    <cellStyle name="Normal 3 4 2 3" xfId="7119"/>
    <cellStyle name="Normal 3 4 2 3 2" xfId="19564"/>
    <cellStyle name="Normal 3 4 2 3 2 2" xfId="40852"/>
    <cellStyle name="Normal 3 4 2 3 3" xfId="31538"/>
    <cellStyle name="Normal 3 4 2 4" xfId="8786"/>
    <cellStyle name="Normal 3 4 2 4 2" xfId="20994"/>
    <cellStyle name="Normal 3 4 2 4 2 2" xfId="42282"/>
    <cellStyle name="Normal 3 4 2 4 3" xfId="32968"/>
    <cellStyle name="Normal 3 4 2 5" xfId="17165"/>
    <cellStyle name="Normal 3 4 20" xfId="4016"/>
    <cellStyle name="Normal 3 4 20 2" xfId="4017"/>
    <cellStyle name="Normal 3 4 20 2 2" xfId="7122"/>
    <cellStyle name="Normal 3 4 20 2 2 2" xfId="19567"/>
    <cellStyle name="Normal 3 4 20 2 2 2 2" xfId="40855"/>
    <cellStyle name="Normal 3 4 20 2 2 3" xfId="31541"/>
    <cellStyle name="Normal 3 4 20 2 3" xfId="8789"/>
    <cellStyle name="Normal 3 4 20 2 3 2" xfId="20997"/>
    <cellStyle name="Normal 3 4 20 2 3 2 2" xfId="42285"/>
    <cellStyle name="Normal 3 4 20 2 3 3" xfId="32971"/>
    <cellStyle name="Normal 3 4 20 2 4" xfId="17168"/>
    <cellStyle name="Normal 3 4 20 3" xfId="7121"/>
    <cellStyle name="Normal 3 4 20 3 2" xfId="19566"/>
    <cellStyle name="Normal 3 4 20 3 2 2" xfId="40854"/>
    <cellStyle name="Normal 3 4 20 3 3" xfId="31540"/>
    <cellStyle name="Normal 3 4 20 4" xfId="8788"/>
    <cellStyle name="Normal 3 4 20 4 2" xfId="20996"/>
    <cellStyle name="Normal 3 4 20 4 2 2" xfId="42284"/>
    <cellStyle name="Normal 3 4 20 4 3" xfId="32970"/>
    <cellStyle name="Normal 3 4 20 5" xfId="17167"/>
    <cellStyle name="Normal 3 4 21" xfId="4018"/>
    <cellStyle name="Normal 3 4 21 2" xfId="4019"/>
    <cellStyle name="Normal 3 4 21 2 2" xfId="7124"/>
    <cellStyle name="Normal 3 4 21 2 2 2" xfId="19569"/>
    <cellStyle name="Normal 3 4 21 2 2 2 2" xfId="40857"/>
    <cellStyle name="Normal 3 4 21 2 2 3" xfId="31543"/>
    <cellStyle name="Normal 3 4 21 2 3" xfId="8791"/>
    <cellStyle name="Normal 3 4 21 2 3 2" xfId="20999"/>
    <cellStyle name="Normal 3 4 21 2 3 2 2" xfId="42287"/>
    <cellStyle name="Normal 3 4 21 2 3 3" xfId="32973"/>
    <cellStyle name="Normal 3 4 21 2 4" xfId="17170"/>
    <cellStyle name="Normal 3 4 21 3" xfId="7123"/>
    <cellStyle name="Normal 3 4 21 3 2" xfId="19568"/>
    <cellStyle name="Normal 3 4 21 3 2 2" xfId="40856"/>
    <cellStyle name="Normal 3 4 21 3 3" xfId="31542"/>
    <cellStyle name="Normal 3 4 21 4" xfId="8790"/>
    <cellStyle name="Normal 3 4 21 4 2" xfId="20998"/>
    <cellStyle name="Normal 3 4 21 4 2 2" xfId="42286"/>
    <cellStyle name="Normal 3 4 21 4 3" xfId="32972"/>
    <cellStyle name="Normal 3 4 21 5" xfId="17169"/>
    <cellStyle name="Normal 3 4 22" xfId="4020"/>
    <cellStyle name="Normal 3 4 22 2" xfId="4021"/>
    <cellStyle name="Normal 3 4 22 2 2" xfId="7126"/>
    <cellStyle name="Normal 3 4 22 2 2 2" xfId="19571"/>
    <cellStyle name="Normal 3 4 22 2 2 2 2" xfId="40859"/>
    <cellStyle name="Normal 3 4 22 2 2 3" xfId="31545"/>
    <cellStyle name="Normal 3 4 22 2 3" xfId="8793"/>
    <cellStyle name="Normal 3 4 22 2 3 2" xfId="21001"/>
    <cellStyle name="Normal 3 4 22 2 3 2 2" xfId="42289"/>
    <cellStyle name="Normal 3 4 22 2 3 3" xfId="32975"/>
    <cellStyle name="Normal 3 4 22 2 4" xfId="17172"/>
    <cellStyle name="Normal 3 4 22 3" xfId="7125"/>
    <cellStyle name="Normal 3 4 22 3 2" xfId="19570"/>
    <cellStyle name="Normal 3 4 22 3 2 2" xfId="40858"/>
    <cellStyle name="Normal 3 4 22 3 3" xfId="31544"/>
    <cellStyle name="Normal 3 4 22 4" xfId="8792"/>
    <cellStyle name="Normal 3 4 22 4 2" xfId="21000"/>
    <cellStyle name="Normal 3 4 22 4 2 2" xfId="42288"/>
    <cellStyle name="Normal 3 4 22 4 3" xfId="32974"/>
    <cellStyle name="Normal 3 4 22 5" xfId="17171"/>
    <cellStyle name="Normal 3 4 23" xfId="4022"/>
    <cellStyle name="Normal 3 4 23 2" xfId="4023"/>
    <cellStyle name="Normal 3 4 23 2 2" xfId="7128"/>
    <cellStyle name="Normal 3 4 23 2 2 2" xfId="19573"/>
    <cellStyle name="Normal 3 4 23 2 2 2 2" xfId="40861"/>
    <cellStyle name="Normal 3 4 23 2 2 3" xfId="31547"/>
    <cellStyle name="Normal 3 4 23 2 3" xfId="8795"/>
    <cellStyle name="Normal 3 4 23 2 3 2" xfId="21003"/>
    <cellStyle name="Normal 3 4 23 2 3 2 2" xfId="42291"/>
    <cellStyle name="Normal 3 4 23 2 3 3" xfId="32977"/>
    <cellStyle name="Normal 3 4 23 2 4" xfId="17174"/>
    <cellStyle name="Normal 3 4 23 3" xfId="7127"/>
    <cellStyle name="Normal 3 4 23 3 2" xfId="19572"/>
    <cellStyle name="Normal 3 4 23 3 2 2" xfId="40860"/>
    <cellStyle name="Normal 3 4 23 3 3" xfId="31546"/>
    <cellStyle name="Normal 3 4 23 4" xfId="8794"/>
    <cellStyle name="Normal 3 4 23 4 2" xfId="21002"/>
    <cellStyle name="Normal 3 4 23 4 2 2" xfId="42290"/>
    <cellStyle name="Normal 3 4 23 4 3" xfId="32976"/>
    <cellStyle name="Normal 3 4 23 5" xfId="17173"/>
    <cellStyle name="Normal 3 4 24" xfId="4024"/>
    <cellStyle name="Normal 3 4 24 2" xfId="4025"/>
    <cellStyle name="Normal 3 4 24 2 2" xfId="7130"/>
    <cellStyle name="Normal 3 4 24 2 2 2" xfId="19575"/>
    <cellStyle name="Normal 3 4 24 2 2 2 2" xfId="40863"/>
    <cellStyle name="Normal 3 4 24 2 2 3" xfId="31549"/>
    <cellStyle name="Normal 3 4 24 2 3" xfId="8797"/>
    <cellStyle name="Normal 3 4 24 2 3 2" xfId="21005"/>
    <cellStyle name="Normal 3 4 24 2 3 2 2" xfId="42293"/>
    <cellStyle name="Normal 3 4 24 2 3 3" xfId="32979"/>
    <cellStyle name="Normal 3 4 24 2 4" xfId="17176"/>
    <cellStyle name="Normal 3 4 24 3" xfId="7129"/>
    <cellStyle name="Normal 3 4 24 3 2" xfId="19574"/>
    <cellStyle name="Normal 3 4 24 3 2 2" xfId="40862"/>
    <cellStyle name="Normal 3 4 24 3 3" xfId="31548"/>
    <cellStyle name="Normal 3 4 24 4" xfId="8796"/>
    <cellStyle name="Normal 3 4 24 4 2" xfId="21004"/>
    <cellStyle name="Normal 3 4 24 4 2 2" xfId="42292"/>
    <cellStyle name="Normal 3 4 24 4 3" xfId="32978"/>
    <cellStyle name="Normal 3 4 24 5" xfId="17175"/>
    <cellStyle name="Normal 3 4 25" xfId="4026"/>
    <cellStyle name="Normal 3 4 25 2" xfId="4027"/>
    <cellStyle name="Normal 3 4 25 2 2" xfId="7132"/>
    <cellStyle name="Normal 3 4 25 2 2 2" xfId="19577"/>
    <cellStyle name="Normal 3 4 25 2 2 2 2" xfId="40865"/>
    <cellStyle name="Normal 3 4 25 2 2 3" xfId="31551"/>
    <cellStyle name="Normal 3 4 25 2 3" xfId="8799"/>
    <cellStyle name="Normal 3 4 25 2 3 2" xfId="21007"/>
    <cellStyle name="Normal 3 4 25 2 3 2 2" xfId="42295"/>
    <cellStyle name="Normal 3 4 25 2 3 3" xfId="32981"/>
    <cellStyle name="Normal 3 4 25 2 4" xfId="17178"/>
    <cellStyle name="Normal 3 4 25 3" xfId="7131"/>
    <cellStyle name="Normal 3 4 25 3 2" xfId="19576"/>
    <cellStyle name="Normal 3 4 25 3 2 2" xfId="40864"/>
    <cellStyle name="Normal 3 4 25 3 3" xfId="31550"/>
    <cellStyle name="Normal 3 4 25 4" xfId="8798"/>
    <cellStyle name="Normal 3 4 25 4 2" xfId="21006"/>
    <cellStyle name="Normal 3 4 25 4 2 2" xfId="42294"/>
    <cellStyle name="Normal 3 4 25 4 3" xfId="32980"/>
    <cellStyle name="Normal 3 4 25 5" xfId="17177"/>
    <cellStyle name="Normal 3 4 26" xfId="4028"/>
    <cellStyle name="Normal 3 4 26 2" xfId="4029"/>
    <cellStyle name="Normal 3 4 26 2 2" xfId="7134"/>
    <cellStyle name="Normal 3 4 26 2 2 2" xfId="19579"/>
    <cellStyle name="Normal 3 4 26 2 2 2 2" xfId="40867"/>
    <cellStyle name="Normal 3 4 26 2 2 3" xfId="31553"/>
    <cellStyle name="Normal 3 4 26 2 3" xfId="8801"/>
    <cellStyle name="Normal 3 4 26 2 3 2" xfId="21009"/>
    <cellStyle name="Normal 3 4 26 2 3 2 2" xfId="42297"/>
    <cellStyle name="Normal 3 4 26 2 3 3" xfId="32983"/>
    <cellStyle name="Normal 3 4 26 2 4" xfId="17180"/>
    <cellStyle name="Normal 3 4 26 3" xfId="7133"/>
    <cellStyle name="Normal 3 4 26 3 2" xfId="19578"/>
    <cellStyle name="Normal 3 4 26 3 2 2" xfId="40866"/>
    <cellStyle name="Normal 3 4 26 3 3" xfId="31552"/>
    <cellStyle name="Normal 3 4 26 4" xfId="8800"/>
    <cellStyle name="Normal 3 4 26 4 2" xfId="21008"/>
    <cellStyle name="Normal 3 4 26 4 2 2" xfId="42296"/>
    <cellStyle name="Normal 3 4 26 4 3" xfId="32982"/>
    <cellStyle name="Normal 3 4 26 5" xfId="17179"/>
    <cellStyle name="Normal 3 4 27" xfId="4030"/>
    <cellStyle name="Normal 3 4 27 2" xfId="4031"/>
    <cellStyle name="Normal 3 4 27 2 2" xfId="7136"/>
    <cellStyle name="Normal 3 4 27 2 2 2" xfId="19581"/>
    <cellStyle name="Normal 3 4 27 2 2 2 2" xfId="40869"/>
    <cellStyle name="Normal 3 4 27 2 2 3" xfId="31555"/>
    <cellStyle name="Normal 3 4 27 2 3" xfId="8803"/>
    <cellStyle name="Normal 3 4 27 2 3 2" xfId="21011"/>
    <cellStyle name="Normal 3 4 27 2 3 2 2" xfId="42299"/>
    <cellStyle name="Normal 3 4 27 2 3 3" xfId="32985"/>
    <cellStyle name="Normal 3 4 27 2 4" xfId="17182"/>
    <cellStyle name="Normal 3 4 27 3" xfId="7135"/>
    <cellStyle name="Normal 3 4 27 3 2" xfId="19580"/>
    <cellStyle name="Normal 3 4 27 3 2 2" xfId="40868"/>
    <cellStyle name="Normal 3 4 27 3 3" xfId="31554"/>
    <cellStyle name="Normal 3 4 27 4" xfId="8802"/>
    <cellStyle name="Normal 3 4 27 4 2" xfId="21010"/>
    <cellStyle name="Normal 3 4 27 4 2 2" xfId="42298"/>
    <cellStyle name="Normal 3 4 27 4 3" xfId="32984"/>
    <cellStyle name="Normal 3 4 27 5" xfId="17181"/>
    <cellStyle name="Normal 3 4 28" xfId="4032"/>
    <cellStyle name="Normal 3 4 28 2" xfId="4033"/>
    <cellStyle name="Normal 3 4 28 2 2" xfId="7138"/>
    <cellStyle name="Normal 3 4 28 2 2 2" xfId="19583"/>
    <cellStyle name="Normal 3 4 28 2 2 2 2" xfId="40871"/>
    <cellStyle name="Normal 3 4 28 2 2 3" xfId="31557"/>
    <cellStyle name="Normal 3 4 28 2 3" xfId="8805"/>
    <cellStyle name="Normal 3 4 28 2 3 2" xfId="21013"/>
    <cellStyle name="Normal 3 4 28 2 3 2 2" xfId="42301"/>
    <cellStyle name="Normal 3 4 28 2 3 3" xfId="32987"/>
    <cellStyle name="Normal 3 4 28 2 4" xfId="17184"/>
    <cellStyle name="Normal 3 4 28 3" xfId="7137"/>
    <cellStyle name="Normal 3 4 28 3 2" xfId="19582"/>
    <cellStyle name="Normal 3 4 28 3 2 2" xfId="40870"/>
    <cellStyle name="Normal 3 4 28 3 3" xfId="31556"/>
    <cellStyle name="Normal 3 4 28 4" xfId="8804"/>
    <cellStyle name="Normal 3 4 28 4 2" xfId="21012"/>
    <cellStyle name="Normal 3 4 28 4 2 2" xfId="42300"/>
    <cellStyle name="Normal 3 4 28 4 3" xfId="32986"/>
    <cellStyle name="Normal 3 4 28 5" xfId="17183"/>
    <cellStyle name="Normal 3 4 29" xfId="4034"/>
    <cellStyle name="Normal 3 4 29 2" xfId="4035"/>
    <cellStyle name="Normal 3 4 29 2 2" xfId="7140"/>
    <cellStyle name="Normal 3 4 29 2 2 2" xfId="19585"/>
    <cellStyle name="Normal 3 4 29 2 2 2 2" xfId="40873"/>
    <cellStyle name="Normal 3 4 29 2 2 3" xfId="31559"/>
    <cellStyle name="Normal 3 4 29 2 3" xfId="8807"/>
    <cellStyle name="Normal 3 4 29 2 3 2" xfId="21015"/>
    <cellStyle name="Normal 3 4 29 2 3 2 2" xfId="42303"/>
    <cellStyle name="Normal 3 4 29 2 3 3" xfId="32989"/>
    <cellStyle name="Normal 3 4 29 2 4" xfId="17186"/>
    <cellStyle name="Normal 3 4 29 3" xfId="7139"/>
    <cellStyle name="Normal 3 4 29 3 2" xfId="19584"/>
    <cellStyle name="Normal 3 4 29 3 2 2" xfId="40872"/>
    <cellStyle name="Normal 3 4 29 3 3" xfId="31558"/>
    <cellStyle name="Normal 3 4 29 4" xfId="8806"/>
    <cellStyle name="Normal 3 4 29 4 2" xfId="21014"/>
    <cellStyle name="Normal 3 4 29 4 2 2" xfId="42302"/>
    <cellStyle name="Normal 3 4 29 4 3" xfId="32988"/>
    <cellStyle name="Normal 3 4 29 5" xfId="17185"/>
    <cellStyle name="Normal 3 4 3" xfId="4036"/>
    <cellStyle name="Normal 3 4 3 2" xfId="4037"/>
    <cellStyle name="Normal 3 4 3 2 2" xfId="7142"/>
    <cellStyle name="Normal 3 4 3 2 2 2" xfId="19587"/>
    <cellStyle name="Normal 3 4 3 2 2 2 2" xfId="40875"/>
    <cellStyle name="Normal 3 4 3 2 2 3" xfId="31561"/>
    <cellStyle name="Normal 3 4 3 2 3" xfId="8809"/>
    <cellStyle name="Normal 3 4 3 2 3 2" xfId="21017"/>
    <cellStyle name="Normal 3 4 3 2 3 2 2" xfId="42305"/>
    <cellStyle name="Normal 3 4 3 2 3 3" xfId="32991"/>
    <cellStyle name="Normal 3 4 3 2 4" xfId="17188"/>
    <cellStyle name="Normal 3 4 3 3" xfId="7141"/>
    <cellStyle name="Normal 3 4 3 3 2" xfId="19586"/>
    <cellStyle name="Normal 3 4 3 3 2 2" xfId="40874"/>
    <cellStyle name="Normal 3 4 3 3 3" xfId="31560"/>
    <cellStyle name="Normal 3 4 3 4" xfId="8808"/>
    <cellStyle name="Normal 3 4 3 4 2" xfId="21016"/>
    <cellStyle name="Normal 3 4 3 4 2 2" xfId="42304"/>
    <cellStyle name="Normal 3 4 3 4 3" xfId="32990"/>
    <cellStyle name="Normal 3 4 3 5" xfId="17187"/>
    <cellStyle name="Normal 3 4 30" xfId="4038"/>
    <cellStyle name="Normal 3 4 30 2" xfId="4039"/>
    <cellStyle name="Normal 3 4 30 2 2" xfId="7144"/>
    <cellStyle name="Normal 3 4 30 2 2 2" xfId="19589"/>
    <cellStyle name="Normal 3 4 30 2 2 2 2" xfId="40877"/>
    <cellStyle name="Normal 3 4 30 2 2 3" xfId="31563"/>
    <cellStyle name="Normal 3 4 30 2 3" xfId="8811"/>
    <cellStyle name="Normal 3 4 30 2 3 2" xfId="21019"/>
    <cellStyle name="Normal 3 4 30 2 3 2 2" xfId="42307"/>
    <cellStyle name="Normal 3 4 30 2 3 3" xfId="32993"/>
    <cellStyle name="Normal 3 4 30 2 4" xfId="17190"/>
    <cellStyle name="Normal 3 4 30 3" xfId="7143"/>
    <cellStyle name="Normal 3 4 30 3 2" xfId="19588"/>
    <cellStyle name="Normal 3 4 30 3 2 2" xfId="40876"/>
    <cellStyle name="Normal 3 4 30 3 3" xfId="31562"/>
    <cellStyle name="Normal 3 4 30 4" xfId="8810"/>
    <cellStyle name="Normal 3 4 30 4 2" xfId="21018"/>
    <cellStyle name="Normal 3 4 30 4 2 2" xfId="42306"/>
    <cellStyle name="Normal 3 4 30 4 3" xfId="32992"/>
    <cellStyle name="Normal 3 4 30 5" xfId="17189"/>
    <cellStyle name="Normal 3 4 31" xfId="4040"/>
    <cellStyle name="Normal 3 4 31 2" xfId="4041"/>
    <cellStyle name="Normal 3 4 31 2 2" xfId="7146"/>
    <cellStyle name="Normal 3 4 31 2 2 2" xfId="19591"/>
    <cellStyle name="Normal 3 4 31 2 2 2 2" xfId="40879"/>
    <cellStyle name="Normal 3 4 31 2 2 3" xfId="31565"/>
    <cellStyle name="Normal 3 4 31 2 3" xfId="8813"/>
    <cellStyle name="Normal 3 4 31 2 3 2" xfId="21021"/>
    <cellStyle name="Normal 3 4 31 2 3 2 2" xfId="42309"/>
    <cellStyle name="Normal 3 4 31 2 3 3" xfId="32995"/>
    <cellStyle name="Normal 3 4 31 2 4" xfId="17192"/>
    <cellStyle name="Normal 3 4 31 3" xfId="7145"/>
    <cellStyle name="Normal 3 4 31 3 2" xfId="19590"/>
    <cellStyle name="Normal 3 4 31 3 2 2" xfId="40878"/>
    <cellStyle name="Normal 3 4 31 3 3" xfId="31564"/>
    <cellStyle name="Normal 3 4 31 4" xfId="8812"/>
    <cellStyle name="Normal 3 4 31 4 2" xfId="21020"/>
    <cellStyle name="Normal 3 4 31 4 2 2" xfId="42308"/>
    <cellStyle name="Normal 3 4 31 4 3" xfId="32994"/>
    <cellStyle name="Normal 3 4 31 5" xfId="17191"/>
    <cellStyle name="Normal 3 4 32" xfId="4042"/>
    <cellStyle name="Normal 3 4 32 2" xfId="4043"/>
    <cellStyle name="Normal 3 4 32 2 2" xfId="7148"/>
    <cellStyle name="Normal 3 4 32 2 2 2" xfId="19593"/>
    <cellStyle name="Normal 3 4 32 2 2 2 2" xfId="40881"/>
    <cellStyle name="Normal 3 4 32 2 2 3" xfId="31567"/>
    <cellStyle name="Normal 3 4 32 2 3" xfId="8815"/>
    <cellStyle name="Normal 3 4 32 2 3 2" xfId="21023"/>
    <cellStyle name="Normal 3 4 32 2 3 2 2" xfId="42311"/>
    <cellStyle name="Normal 3 4 32 2 3 3" xfId="32997"/>
    <cellStyle name="Normal 3 4 32 2 4" xfId="17194"/>
    <cellStyle name="Normal 3 4 32 3" xfId="7147"/>
    <cellStyle name="Normal 3 4 32 3 2" xfId="19592"/>
    <cellStyle name="Normal 3 4 32 3 2 2" xfId="40880"/>
    <cellStyle name="Normal 3 4 32 3 3" xfId="31566"/>
    <cellStyle name="Normal 3 4 32 4" xfId="8814"/>
    <cellStyle name="Normal 3 4 32 4 2" xfId="21022"/>
    <cellStyle name="Normal 3 4 32 4 2 2" xfId="42310"/>
    <cellStyle name="Normal 3 4 32 4 3" xfId="32996"/>
    <cellStyle name="Normal 3 4 32 5" xfId="17193"/>
    <cellStyle name="Normal 3 4 33" xfId="4044"/>
    <cellStyle name="Normal 3 4 33 2" xfId="4045"/>
    <cellStyle name="Normal 3 4 33 2 2" xfId="7150"/>
    <cellStyle name="Normal 3 4 33 2 2 2" xfId="19595"/>
    <cellStyle name="Normal 3 4 33 2 2 2 2" xfId="40883"/>
    <cellStyle name="Normal 3 4 33 2 2 3" xfId="31569"/>
    <cellStyle name="Normal 3 4 33 2 3" xfId="8817"/>
    <cellStyle name="Normal 3 4 33 2 3 2" xfId="21025"/>
    <cellStyle name="Normal 3 4 33 2 3 2 2" xfId="42313"/>
    <cellStyle name="Normal 3 4 33 2 3 3" xfId="32999"/>
    <cellStyle name="Normal 3 4 33 2 4" xfId="17196"/>
    <cellStyle name="Normal 3 4 33 3" xfId="7149"/>
    <cellStyle name="Normal 3 4 33 3 2" xfId="19594"/>
    <cellStyle name="Normal 3 4 33 3 2 2" xfId="40882"/>
    <cellStyle name="Normal 3 4 33 3 3" xfId="31568"/>
    <cellStyle name="Normal 3 4 33 4" xfId="8816"/>
    <cellStyle name="Normal 3 4 33 4 2" xfId="21024"/>
    <cellStyle name="Normal 3 4 33 4 2 2" xfId="42312"/>
    <cellStyle name="Normal 3 4 33 4 3" xfId="32998"/>
    <cellStyle name="Normal 3 4 33 5" xfId="17195"/>
    <cellStyle name="Normal 3 4 34" xfId="4046"/>
    <cellStyle name="Normal 3 4 34 2" xfId="4047"/>
    <cellStyle name="Normal 3 4 34 2 2" xfId="7152"/>
    <cellStyle name="Normal 3 4 34 2 2 2" xfId="19597"/>
    <cellStyle name="Normal 3 4 34 2 2 2 2" xfId="40885"/>
    <cellStyle name="Normal 3 4 34 2 2 3" xfId="31571"/>
    <cellStyle name="Normal 3 4 34 2 3" xfId="8819"/>
    <cellStyle name="Normal 3 4 34 2 3 2" xfId="21027"/>
    <cellStyle name="Normal 3 4 34 2 3 2 2" xfId="42315"/>
    <cellStyle name="Normal 3 4 34 2 3 3" xfId="33001"/>
    <cellStyle name="Normal 3 4 34 2 4" xfId="17198"/>
    <cellStyle name="Normal 3 4 34 3" xfId="7151"/>
    <cellStyle name="Normal 3 4 34 3 2" xfId="19596"/>
    <cellStyle name="Normal 3 4 34 3 2 2" xfId="40884"/>
    <cellStyle name="Normal 3 4 34 3 3" xfId="31570"/>
    <cellStyle name="Normal 3 4 34 4" xfId="8818"/>
    <cellStyle name="Normal 3 4 34 4 2" xfId="21026"/>
    <cellStyle name="Normal 3 4 34 4 2 2" xfId="42314"/>
    <cellStyle name="Normal 3 4 34 4 3" xfId="33000"/>
    <cellStyle name="Normal 3 4 34 5" xfId="17197"/>
    <cellStyle name="Normal 3 4 35" xfId="4048"/>
    <cellStyle name="Normal 3 4 35 2" xfId="4049"/>
    <cellStyle name="Normal 3 4 35 2 2" xfId="7154"/>
    <cellStyle name="Normal 3 4 35 2 2 2" xfId="19599"/>
    <cellStyle name="Normal 3 4 35 2 2 2 2" xfId="40887"/>
    <cellStyle name="Normal 3 4 35 2 2 3" xfId="31573"/>
    <cellStyle name="Normal 3 4 35 2 2 4" xfId="49928"/>
    <cellStyle name="Normal 3 4 35 2 3" xfId="8821"/>
    <cellStyle name="Normal 3 4 35 2 3 2" xfId="21029"/>
    <cellStyle name="Normal 3 4 35 2 3 2 2" xfId="42317"/>
    <cellStyle name="Normal 3 4 35 2 3 3" xfId="33003"/>
    <cellStyle name="Normal 3 4 35 2 4" xfId="17200"/>
    <cellStyle name="Normal 3 4 35 3" xfId="7153"/>
    <cellStyle name="Normal 3 4 35 3 2" xfId="19598"/>
    <cellStyle name="Normal 3 4 35 3 2 2" xfId="40886"/>
    <cellStyle name="Normal 3 4 35 3 3" xfId="31572"/>
    <cellStyle name="Normal 3 4 35 4" xfId="8820"/>
    <cellStyle name="Normal 3 4 35 4 2" xfId="21028"/>
    <cellStyle name="Normal 3 4 35 4 2 2" xfId="42316"/>
    <cellStyle name="Normal 3 4 35 4 3" xfId="33002"/>
    <cellStyle name="Normal 3 4 35 5" xfId="17199"/>
    <cellStyle name="Normal 3 4 36" xfId="4050"/>
    <cellStyle name="Normal 3 4 36 2" xfId="4051"/>
    <cellStyle name="Normal 3 4 36 2 2" xfId="7156"/>
    <cellStyle name="Normal 3 4 36 2 2 2" xfId="19601"/>
    <cellStyle name="Normal 3 4 36 2 2 2 2" xfId="40889"/>
    <cellStyle name="Normal 3 4 36 2 2 3" xfId="31575"/>
    <cellStyle name="Normal 3 4 36 2 3" xfId="8823"/>
    <cellStyle name="Normal 3 4 36 2 3 2" xfId="21031"/>
    <cellStyle name="Normal 3 4 36 2 3 2 2" xfId="42319"/>
    <cellStyle name="Normal 3 4 36 2 3 3" xfId="33005"/>
    <cellStyle name="Normal 3 4 36 2 4" xfId="17202"/>
    <cellStyle name="Normal 3 4 36 3" xfId="7155"/>
    <cellStyle name="Normal 3 4 36 3 2" xfId="19600"/>
    <cellStyle name="Normal 3 4 36 3 2 2" xfId="40888"/>
    <cellStyle name="Normal 3 4 36 3 3" xfId="31574"/>
    <cellStyle name="Normal 3 4 36 4" xfId="8822"/>
    <cellStyle name="Normal 3 4 36 4 2" xfId="21030"/>
    <cellStyle name="Normal 3 4 36 4 2 2" xfId="42318"/>
    <cellStyle name="Normal 3 4 36 4 3" xfId="33004"/>
    <cellStyle name="Normal 3 4 36 5" xfId="17201"/>
    <cellStyle name="Normal 3 4 37" xfId="4052"/>
    <cellStyle name="Normal 3 4 37 2" xfId="4053"/>
    <cellStyle name="Normal 3 4 37 2 2" xfId="7158"/>
    <cellStyle name="Normal 3 4 37 2 2 2" xfId="19603"/>
    <cellStyle name="Normal 3 4 37 2 2 2 2" xfId="40891"/>
    <cellStyle name="Normal 3 4 37 2 2 3" xfId="31577"/>
    <cellStyle name="Normal 3 4 37 2 3" xfId="8825"/>
    <cellStyle name="Normal 3 4 37 2 3 2" xfId="21033"/>
    <cellStyle name="Normal 3 4 37 2 3 2 2" xfId="42321"/>
    <cellStyle name="Normal 3 4 37 2 3 3" xfId="33007"/>
    <cellStyle name="Normal 3 4 37 2 4" xfId="17204"/>
    <cellStyle name="Normal 3 4 37 3" xfId="7157"/>
    <cellStyle name="Normal 3 4 37 3 2" xfId="19602"/>
    <cellStyle name="Normal 3 4 37 3 2 2" xfId="40890"/>
    <cellStyle name="Normal 3 4 37 3 3" xfId="31576"/>
    <cellStyle name="Normal 3 4 37 4" xfId="8824"/>
    <cellStyle name="Normal 3 4 37 4 2" xfId="21032"/>
    <cellStyle name="Normal 3 4 37 4 2 2" xfId="42320"/>
    <cellStyle name="Normal 3 4 37 4 3" xfId="33006"/>
    <cellStyle name="Normal 3 4 37 5" xfId="17203"/>
    <cellStyle name="Normal 3 4 38" xfId="4054"/>
    <cellStyle name="Normal 3 4 38 2" xfId="4055"/>
    <cellStyle name="Normal 3 4 38 2 2" xfId="7160"/>
    <cellStyle name="Normal 3 4 38 2 2 2" xfId="19605"/>
    <cellStyle name="Normal 3 4 38 2 2 2 2" xfId="40893"/>
    <cellStyle name="Normal 3 4 38 2 2 3" xfId="31579"/>
    <cellStyle name="Normal 3 4 38 2 3" xfId="8827"/>
    <cellStyle name="Normal 3 4 38 2 3 2" xfId="21035"/>
    <cellStyle name="Normal 3 4 38 2 3 2 2" xfId="42323"/>
    <cellStyle name="Normal 3 4 38 2 3 3" xfId="33009"/>
    <cellStyle name="Normal 3 4 38 2 4" xfId="17206"/>
    <cellStyle name="Normal 3 4 38 3" xfId="7159"/>
    <cellStyle name="Normal 3 4 38 3 2" xfId="19604"/>
    <cellStyle name="Normal 3 4 38 3 2 2" xfId="40892"/>
    <cellStyle name="Normal 3 4 38 3 3" xfId="31578"/>
    <cellStyle name="Normal 3 4 38 4" xfId="8826"/>
    <cellStyle name="Normal 3 4 38 4 2" xfId="21034"/>
    <cellStyle name="Normal 3 4 38 4 2 2" xfId="42322"/>
    <cellStyle name="Normal 3 4 38 4 3" xfId="33008"/>
    <cellStyle name="Normal 3 4 38 5" xfId="17205"/>
    <cellStyle name="Normal 3 4 39" xfId="4056"/>
    <cellStyle name="Normal 3 4 39 2" xfId="4057"/>
    <cellStyle name="Normal 3 4 39 2 2" xfId="7162"/>
    <cellStyle name="Normal 3 4 39 2 2 2" xfId="19607"/>
    <cellStyle name="Normal 3 4 39 2 2 2 2" xfId="40895"/>
    <cellStyle name="Normal 3 4 39 2 2 3" xfId="31581"/>
    <cellStyle name="Normal 3 4 39 2 3" xfId="8829"/>
    <cellStyle name="Normal 3 4 39 2 3 2" xfId="21037"/>
    <cellStyle name="Normal 3 4 39 2 3 2 2" xfId="42325"/>
    <cellStyle name="Normal 3 4 39 2 3 3" xfId="33011"/>
    <cellStyle name="Normal 3 4 39 2 4" xfId="17208"/>
    <cellStyle name="Normal 3 4 39 3" xfId="7161"/>
    <cellStyle name="Normal 3 4 39 3 2" xfId="19606"/>
    <cellStyle name="Normal 3 4 39 3 2 2" xfId="40894"/>
    <cellStyle name="Normal 3 4 39 3 3" xfId="31580"/>
    <cellStyle name="Normal 3 4 39 4" xfId="8828"/>
    <cellStyle name="Normal 3 4 39 4 2" xfId="21036"/>
    <cellStyle name="Normal 3 4 39 4 2 2" xfId="42324"/>
    <cellStyle name="Normal 3 4 39 4 3" xfId="33010"/>
    <cellStyle name="Normal 3 4 39 5" xfId="17207"/>
    <cellStyle name="Normal 3 4 4" xfId="4058"/>
    <cellStyle name="Normal 3 4 4 2" xfId="4059"/>
    <cellStyle name="Normal 3 4 4 2 2" xfId="7164"/>
    <cellStyle name="Normal 3 4 4 2 2 2" xfId="19609"/>
    <cellStyle name="Normal 3 4 4 2 2 2 2" xfId="40897"/>
    <cellStyle name="Normal 3 4 4 2 2 3" xfId="31583"/>
    <cellStyle name="Normal 3 4 4 2 3" xfId="8831"/>
    <cellStyle name="Normal 3 4 4 2 3 2" xfId="21039"/>
    <cellStyle name="Normal 3 4 4 2 3 2 2" xfId="42327"/>
    <cellStyle name="Normal 3 4 4 2 3 3" xfId="33013"/>
    <cellStyle name="Normal 3 4 4 2 4" xfId="17210"/>
    <cellStyle name="Normal 3 4 4 3" xfId="7163"/>
    <cellStyle name="Normal 3 4 4 3 2" xfId="19608"/>
    <cellStyle name="Normal 3 4 4 3 2 2" xfId="40896"/>
    <cellStyle name="Normal 3 4 4 3 3" xfId="31582"/>
    <cellStyle name="Normal 3 4 4 4" xfId="8830"/>
    <cellStyle name="Normal 3 4 4 4 2" xfId="21038"/>
    <cellStyle name="Normal 3 4 4 4 2 2" xfId="42326"/>
    <cellStyle name="Normal 3 4 4 4 3" xfId="33012"/>
    <cellStyle name="Normal 3 4 4 5" xfId="17209"/>
    <cellStyle name="Normal 3 4 40" xfId="4060"/>
    <cellStyle name="Normal 3 4 40 2" xfId="4061"/>
    <cellStyle name="Normal 3 4 40 2 2" xfId="7166"/>
    <cellStyle name="Normal 3 4 40 2 2 2" xfId="19611"/>
    <cellStyle name="Normal 3 4 40 2 2 2 2" xfId="40899"/>
    <cellStyle name="Normal 3 4 40 2 2 3" xfId="31585"/>
    <cellStyle name="Normal 3 4 40 2 3" xfId="8833"/>
    <cellStyle name="Normal 3 4 40 2 3 2" xfId="21041"/>
    <cellStyle name="Normal 3 4 40 2 3 2 2" xfId="42329"/>
    <cellStyle name="Normal 3 4 40 2 3 3" xfId="33015"/>
    <cellStyle name="Normal 3 4 40 2 4" xfId="17212"/>
    <cellStyle name="Normal 3 4 40 3" xfId="7165"/>
    <cellStyle name="Normal 3 4 40 3 2" xfId="19610"/>
    <cellStyle name="Normal 3 4 40 3 2 2" xfId="40898"/>
    <cellStyle name="Normal 3 4 40 3 3" xfId="31584"/>
    <cellStyle name="Normal 3 4 40 4" xfId="8832"/>
    <cellStyle name="Normal 3 4 40 4 2" xfId="21040"/>
    <cellStyle name="Normal 3 4 40 4 2 2" xfId="42328"/>
    <cellStyle name="Normal 3 4 40 4 3" xfId="33014"/>
    <cellStyle name="Normal 3 4 40 5" xfId="17211"/>
    <cellStyle name="Normal 3 4 41" xfId="4062"/>
    <cellStyle name="Normal 3 4 41 2" xfId="4063"/>
    <cellStyle name="Normal 3 4 41 2 2" xfId="7168"/>
    <cellStyle name="Normal 3 4 41 2 2 2" xfId="19613"/>
    <cellStyle name="Normal 3 4 41 2 2 2 2" xfId="40901"/>
    <cellStyle name="Normal 3 4 41 2 2 3" xfId="31587"/>
    <cellStyle name="Normal 3 4 41 2 3" xfId="8835"/>
    <cellStyle name="Normal 3 4 41 2 3 2" xfId="21043"/>
    <cellStyle name="Normal 3 4 41 2 3 2 2" xfId="42331"/>
    <cellStyle name="Normal 3 4 41 2 3 3" xfId="33017"/>
    <cellStyle name="Normal 3 4 41 2 4" xfId="17214"/>
    <cellStyle name="Normal 3 4 41 3" xfId="7167"/>
    <cellStyle name="Normal 3 4 41 3 2" xfId="19612"/>
    <cellStyle name="Normal 3 4 41 3 2 2" xfId="40900"/>
    <cellStyle name="Normal 3 4 41 3 3" xfId="31586"/>
    <cellStyle name="Normal 3 4 41 4" xfId="8834"/>
    <cellStyle name="Normal 3 4 41 4 2" xfId="21042"/>
    <cellStyle name="Normal 3 4 41 4 2 2" xfId="42330"/>
    <cellStyle name="Normal 3 4 41 4 3" xfId="33016"/>
    <cellStyle name="Normal 3 4 41 5" xfId="17213"/>
    <cellStyle name="Normal 3 4 42" xfId="4064"/>
    <cellStyle name="Normal 3 4 42 2" xfId="4065"/>
    <cellStyle name="Normal 3 4 42 2 2" xfId="7170"/>
    <cellStyle name="Normal 3 4 42 2 2 2" xfId="19615"/>
    <cellStyle name="Normal 3 4 42 2 2 2 2" xfId="40903"/>
    <cellStyle name="Normal 3 4 42 2 2 3" xfId="31589"/>
    <cellStyle name="Normal 3 4 42 2 3" xfId="8837"/>
    <cellStyle name="Normal 3 4 42 2 3 2" xfId="21045"/>
    <cellStyle name="Normal 3 4 42 2 3 2 2" xfId="42333"/>
    <cellStyle name="Normal 3 4 42 2 3 3" xfId="33019"/>
    <cellStyle name="Normal 3 4 42 2 4" xfId="17216"/>
    <cellStyle name="Normal 3 4 42 3" xfId="7169"/>
    <cellStyle name="Normal 3 4 42 3 2" xfId="19614"/>
    <cellStyle name="Normal 3 4 42 3 2 2" xfId="40902"/>
    <cellStyle name="Normal 3 4 42 3 3" xfId="31588"/>
    <cellStyle name="Normal 3 4 42 4" xfId="8836"/>
    <cellStyle name="Normal 3 4 42 4 2" xfId="21044"/>
    <cellStyle name="Normal 3 4 42 4 2 2" xfId="42332"/>
    <cellStyle name="Normal 3 4 42 4 3" xfId="33018"/>
    <cellStyle name="Normal 3 4 42 5" xfId="17215"/>
    <cellStyle name="Normal 3 4 43" xfId="4066"/>
    <cellStyle name="Normal 3 4 43 2" xfId="4067"/>
    <cellStyle name="Normal 3 4 43 2 2" xfId="7172"/>
    <cellStyle name="Normal 3 4 43 2 2 2" xfId="19617"/>
    <cellStyle name="Normal 3 4 43 2 2 2 2" xfId="40905"/>
    <cellStyle name="Normal 3 4 43 2 2 3" xfId="31591"/>
    <cellStyle name="Normal 3 4 43 2 3" xfId="8839"/>
    <cellStyle name="Normal 3 4 43 2 3 2" xfId="21047"/>
    <cellStyle name="Normal 3 4 43 2 3 2 2" xfId="42335"/>
    <cellStyle name="Normal 3 4 43 2 3 3" xfId="33021"/>
    <cellStyle name="Normal 3 4 43 2 4" xfId="17218"/>
    <cellStyle name="Normal 3 4 43 3" xfId="7171"/>
    <cellStyle name="Normal 3 4 43 3 2" xfId="19616"/>
    <cellStyle name="Normal 3 4 43 3 2 2" xfId="40904"/>
    <cellStyle name="Normal 3 4 43 3 3" xfId="31590"/>
    <cellStyle name="Normal 3 4 43 4" xfId="8838"/>
    <cellStyle name="Normal 3 4 43 4 2" xfId="21046"/>
    <cellStyle name="Normal 3 4 43 4 2 2" xfId="42334"/>
    <cellStyle name="Normal 3 4 43 4 3" xfId="33020"/>
    <cellStyle name="Normal 3 4 43 5" xfId="17217"/>
    <cellStyle name="Normal 3 4 44" xfId="4068"/>
    <cellStyle name="Normal 3 4 44 2" xfId="4069"/>
    <cellStyle name="Normal 3 4 44 2 2" xfId="7174"/>
    <cellStyle name="Normal 3 4 44 2 2 2" xfId="19619"/>
    <cellStyle name="Normal 3 4 44 2 2 2 2" xfId="40907"/>
    <cellStyle name="Normal 3 4 44 2 2 3" xfId="31593"/>
    <cellStyle name="Normal 3 4 44 2 3" xfId="8841"/>
    <cellStyle name="Normal 3 4 44 2 3 2" xfId="21049"/>
    <cellStyle name="Normal 3 4 44 2 3 2 2" xfId="42337"/>
    <cellStyle name="Normal 3 4 44 2 3 3" xfId="33023"/>
    <cellStyle name="Normal 3 4 44 2 4" xfId="17220"/>
    <cellStyle name="Normal 3 4 44 3" xfId="7173"/>
    <cellStyle name="Normal 3 4 44 3 2" xfId="19618"/>
    <cellStyle name="Normal 3 4 44 3 2 2" xfId="40906"/>
    <cellStyle name="Normal 3 4 44 3 3" xfId="31592"/>
    <cellStyle name="Normal 3 4 44 4" xfId="8840"/>
    <cellStyle name="Normal 3 4 44 4 2" xfId="21048"/>
    <cellStyle name="Normal 3 4 44 4 2 2" xfId="42336"/>
    <cellStyle name="Normal 3 4 44 4 3" xfId="33022"/>
    <cellStyle name="Normal 3 4 44 5" xfId="17219"/>
    <cellStyle name="Normal 3 4 45" xfId="4070"/>
    <cellStyle name="Normal 3 4 45 2" xfId="4071"/>
    <cellStyle name="Normal 3 4 45 2 2" xfId="7176"/>
    <cellStyle name="Normal 3 4 45 2 2 2" xfId="19621"/>
    <cellStyle name="Normal 3 4 45 2 2 2 2" xfId="40909"/>
    <cellStyle name="Normal 3 4 45 2 2 3" xfId="31595"/>
    <cellStyle name="Normal 3 4 45 2 3" xfId="8843"/>
    <cellStyle name="Normal 3 4 45 2 3 2" xfId="21051"/>
    <cellStyle name="Normal 3 4 45 2 3 2 2" xfId="42339"/>
    <cellStyle name="Normal 3 4 45 2 3 3" xfId="33025"/>
    <cellStyle name="Normal 3 4 45 2 4" xfId="17222"/>
    <cellStyle name="Normal 3 4 45 3" xfId="7175"/>
    <cellStyle name="Normal 3 4 45 3 2" xfId="19620"/>
    <cellStyle name="Normal 3 4 45 3 2 2" xfId="40908"/>
    <cellStyle name="Normal 3 4 45 3 3" xfId="31594"/>
    <cellStyle name="Normal 3 4 45 4" xfId="8842"/>
    <cellStyle name="Normal 3 4 45 4 2" xfId="21050"/>
    <cellStyle name="Normal 3 4 45 4 2 2" xfId="42338"/>
    <cellStyle name="Normal 3 4 45 4 3" xfId="33024"/>
    <cellStyle name="Normal 3 4 45 5" xfId="17221"/>
    <cellStyle name="Normal 3 4 46" xfId="4072"/>
    <cellStyle name="Normal 3 4 46 2" xfId="4073"/>
    <cellStyle name="Normal 3 4 46 2 2" xfId="7178"/>
    <cellStyle name="Normal 3 4 46 2 2 2" xfId="19623"/>
    <cellStyle name="Normal 3 4 46 2 2 2 2" xfId="40911"/>
    <cellStyle name="Normal 3 4 46 2 2 3" xfId="31597"/>
    <cellStyle name="Normal 3 4 46 2 3" xfId="8845"/>
    <cellStyle name="Normal 3 4 46 2 3 2" xfId="21053"/>
    <cellStyle name="Normal 3 4 46 2 3 2 2" xfId="42341"/>
    <cellStyle name="Normal 3 4 46 2 3 3" xfId="33027"/>
    <cellStyle name="Normal 3 4 46 2 4" xfId="17224"/>
    <cellStyle name="Normal 3 4 46 3" xfId="7177"/>
    <cellStyle name="Normal 3 4 46 3 2" xfId="19622"/>
    <cellStyle name="Normal 3 4 46 3 2 2" xfId="40910"/>
    <cellStyle name="Normal 3 4 46 3 3" xfId="31596"/>
    <cellStyle name="Normal 3 4 46 4" xfId="8844"/>
    <cellStyle name="Normal 3 4 46 4 2" xfId="21052"/>
    <cellStyle name="Normal 3 4 46 4 2 2" xfId="42340"/>
    <cellStyle name="Normal 3 4 46 4 3" xfId="33026"/>
    <cellStyle name="Normal 3 4 46 5" xfId="17223"/>
    <cellStyle name="Normal 3 4 47" xfId="4074"/>
    <cellStyle name="Normal 3 4 47 2" xfId="7179"/>
    <cellStyle name="Normal 3 4 47 2 2" xfId="19624"/>
    <cellStyle name="Normal 3 4 47 2 2 2" xfId="40912"/>
    <cellStyle name="Normal 3 4 47 2 3" xfId="31598"/>
    <cellStyle name="Normal 3 4 47 3" xfId="8846"/>
    <cellStyle name="Normal 3 4 47 3 2" xfId="21054"/>
    <cellStyle name="Normal 3 4 47 3 2 2" xfId="42342"/>
    <cellStyle name="Normal 3 4 47 3 3" xfId="33028"/>
    <cellStyle name="Normal 3 4 47 4" xfId="17225"/>
    <cellStyle name="Normal 3 4 48" xfId="8765"/>
    <cellStyle name="Normal 3 4 48 2" xfId="20973"/>
    <cellStyle name="Normal 3 4 48 2 2" xfId="42261"/>
    <cellStyle name="Normal 3 4 48 3" xfId="32947"/>
    <cellStyle name="Normal 3 4 49" xfId="17144"/>
    <cellStyle name="Normal 3 4 49 2" xfId="40830"/>
    <cellStyle name="Normal 3 4 5" xfId="4075"/>
    <cellStyle name="Normal 3 4 5 2" xfId="4076"/>
    <cellStyle name="Normal 3 4 5 2 2" xfId="7181"/>
    <cellStyle name="Normal 3 4 5 2 2 2" xfId="19626"/>
    <cellStyle name="Normal 3 4 5 2 2 2 2" xfId="40914"/>
    <cellStyle name="Normal 3 4 5 2 2 3" xfId="31600"/>
    <cellStyle name="Normal 3 4 5 2 3" xfId="8848"/>
    <cellStyle name="Normal 3 4 5 2 3 2" xfId="21056"/>
    <cellStyle name="Normal 3 4 5 2 3 2 2" xfId="42344"/>
    <cellStyle name="Normal 3 4 5 2 3 3" xfId="33030"/>
    <cellStyle name="Normal 3 4 5 2 4" xfId="17227"/>
    <cellStyle name="Normal 3 4 5 3" xfId="7180"/>
    <cellStyle name="Normal 3 4 5 3 2" xfId="19625"/>
    <cellStyle name="Normal 3 4 5 3 2 2" xfId="40913"/>
    <cellStyle name="Normal 3 4 5 3 3" xfId="31599"/>
    <cellStyle name="Normal 3 4 5 4" xfId="8847"/>
    <cellStyle name="Normal 3 4 5 4 2" xfId="21055"/>
    <cellStyle name="Normal 3 4 5 4 2 2" xfId="42343"/>
    <cellStyle name="Normal 3 4 5 4 3" xfId="33029"/>
    <cellStyle name="Normal 3 4 5 5" xfId="17226"/>
    <cellStyle name="Normal 3 4 50" xfId="27680"/>
    <cellStyle name="Normal 3 4 51" xfId="31516"/>
    <cellStyle name="Normal 3 4 6" xfId="4077"/>
    <cellStyle name="Normal 3 4 6 2" xfId="4078"/>
    <cellStyle name="Normal 3 4 6 2 2" xfId="7183"/>
    <cellStyle name="Normal 3 4 6 2 2 2" xfId="19628"/>
    <cellStyle name="Normal 3 4 6 2 2 2 2" xfId="40916"/>
    <cellStyle name="Normal 3 4 6 2 2 3" xfId="31602"/>
    <cellStyle name="Normal 3 4 6 2 3" xfId="8850"/>
    <cellStyle name="Normal 3 4 6 2 3 2" xfId="21058"/>
    <cellStyle name="Normal 3 4 6 2 3 2 2" xfId="42346"/>
    <cellStyle name="Normal 3 4 6 2 3 3" xfId="33032"/>
    <cellStyle name="Normal 3 4 6 2 4" xfId="17229"/>
    <cellStyle name="Normal 3 4 6 3" xfId="7182"/>
    <cellStyle name="Normal 3 4 6 3 2" xfId="19627"/>
    <cellStyle name="Normal 3 4 6 3 2 2" xfId="40915"/>
    <cellStyle name="Normal 3 4 6 3 3" xfId="31601"/>
    <cellStyle name="Normal 3 4 6 4" xfId="8849"/>
    <cellStyle name="Normal 3 4 6 4 2" xfId="21057"/>
    <cellStyle name="Normal 3 4 6 4 2 2" xfId="42345"/>
    <cellStyle name="Normal 3 4 6 4 3" xfId="33031"/>
    <cellStyle name="Normal 3 4 6 5" xfId="17228"/>
    <cellStyle name="Normal 3 4 7" xfId="4079"/>
    <cellStyle name="Normal 3 4 7 2" xfId="4080"/>
    <cellStyle name="Normal 3 4 7 2 2" xfId="7185"/>
    <cellStyle name="Normal 3 4 7 2 2 2" xfId="19630"/>
    <cellStyle name="Normal 3 4 7 2 2 2 2" xfId="40918"/>
    <cellStyle name="Normal 3 4 7 2 2 3" xfId="31604"/>
    <cellStyle name="Normal 3 4 7 2 3" xfId="8852"/>
    <cellStyle name="Normal 3 4 7 2 3 2" xfId="21060"/>
    <cellStyle name="Normal 3 4 7 2 3 2 2" xfId="42348"/>
    <cellStyle name="Normal 3 4 7 2 3 3" xfId="33034"/>
    <cellStyle name="Normal 3 4 7 2 4" xfId="17231"/>
    <cellStyle name="Normal 3 4 7 3" xfId="7184"/>
    <cellStyle name="Normal 3 4 7 3 2" xfId="19629"/>
    <cellStyle name="Normal 3 4 7 3 2 2" xfId="40917"/>
    <cellStyle name="Normal 3 4 7 3 3" xfId="31603"/>
    <cellStyle name="Normal 3 4 7 4" xfId="8851"/>
    <cellStyle name="Normal 3 4 7 4 2" xfId="21059"/>
    <cellStyle name="Normal 3 4 7 4 2 2" xfId="42347"/>
    <cellStyle name="Normal 3 4 7 4 3" xfId="33033"/>
    <cellStyle name="Normal 3 4 7 5" xfId="17230"/>
    <cellStyle name="Normal 3 4 8" xfId="4081"/>
    <cellStyle name="Normal 3 4 8 2" xfId="4082"/>
    <cellStyle name="Normal 3 4 8 2 2" xfId="7187"/>
    <cellStyle name="Normal 3 4 8 2 2 2" xfId="19632"/>
    <cellStyle name="Normal 3 4 8 2 2 2 2" xfId="40920"/>
    <cellStyle name="Normal 3 4 8 2 2 3" xfId="31606"/>
    <cellStyle name="Normal 3 4 8 2 3" xfId="8854"/>
    <cellStyle name="Normal 3 4 8 2 3 2" xfId="21062"/>
    <cellStyle name="Normal 3 4 8 2 3 2 2" xfId="42350"/>
    <cellStyle name="Normal 3 4 8 2 3 3" xfId="33036"/>
    <cellStyle name="Normal 3 4 8 2 4" xfId="17233"/>
    <cellStyle name="Normal 3 4 8 3" xfId="7186"/>
    <cellStyle name="Normal 3 4 8 3 2" xfId="19631"/>
    <cellStyle name="Normal 3 4 8 3 2 2" xfId="40919"/>
    <cellStyle name="Normal 3 4 8 3 3" xfId="31605"/>
    <cellStyle name="Normal 3 4 8 4" xfId="8853"/>
    <cellStyle name="Normal 3 4 8 4 2" xfId="21061"/>
    <cellStyle name="Normal 3 4 8 4 2 2" xfId="42349"/>
    <cellStyle name="Normal 3 4 8 4 3" xfId="33035"/>
    <cellStyle name="Normal 3 4 8 5" xfId="17232"/>
    <cellStyle name="Normal 3 4 9" xfId="4083"/>
    <cellStyle name="Normal 3 4 9 2" xfId="4084"/>
    <cellStyle name="Normal 3 4 9 2 2" xfId="7189"/>
    <cellStyle name="Normal 3 4 9 2 2 2" xfId="19634"/>
    <cellStyle name="Normal 3 4 9 2 2 2 2" xfId="40922"/>
    <cellStyle name="Normal 3 4 9 2 2 3" xfId="31608"/>
    <cellStyle name="Normal 3 4 9 2 3" xfId="8856"/>
    <cellStyle name="Normal 3 4 9 2 3 2" xfId="21064"/>
    <cellStyle name="Normal 3 4 9 2 3 2 2" xfId="42352"/>
    <cellStyle name="Normal 3 4 9 2 3 3" xfId="33038"/>
    <cellStyle name="Normal 3 4 9 2 4" xfId="17235"/>
    <cellStyle name="Normal 3 4 9 3" xfId="7188"/>
    <cellStyle name="Normal 3 4 9 3 2" xfId="19633"/>
    <cellStyle name="Normal 3 4 9 3 2 2" xfId="40921"/>
    <cellStyle name="Normal 3 4 9 3 3" xfId="31607"/>
    <cellStyle name="Normal 3 4 9 4" xfId="8855"/>
    <cellStyle name="Normal 3 4 9 4 2" xfId="21063"/>
    <cellStyle name="Normal 3 4 9 4 2 2" xfId="42351"/>
    <cellStyle name="Normal 3 4 9 4 3" xfId="33037"/>
    <cellStyle name="Normal 3 4 9 5" xfId="17234"/>
    <cellStyle name="Normal 3 40" xfId="4085"/>
    <cellStyle name="Normal 3 40 2" xfId="4086"/>
    <cellStyle name="Normal 3 40 2 2" xfId="7191"/>
    <cellStyle name="Normal 3 40 2 2 2" xfId="19636"/>
    <cellStyle name="Normal 3 40 2 2 2 2" xfId="40924"/>
    <cellStyle name="Normal 3 40 2 2 3" xfId="31610"/>
    <cellStyle name="Normal 3 40 2 3" xfId="8858"/>
    <cellStyle name="Normal 3 40 2 3 2" xfId="21066"/>
    <cellStyle name="Normal 3 40 2 3 2 2" xfId="42354"/>
    <cellStyle name="Normal 3 40 2 3 3" xfId="33040"/>
    <cellStyle name="Normal 3 40 2 4" xfId="17237"/>
    <cellStyle name="Normal 3 40 3" xfId="7190"/>
    <cellStyle name="Normal 3 40 3 2" xfId="19635"/>
    <cellStyle name="Normal 3 40 3 2 2" xfId="40923"/>
    <cellStyle name="Normal 3 40 3 3" xfId="31609"/>
    <cellStyle name="Normal 3 40 4" xfId="8857"/>
    <cellStyle name="Normal 3 40 4 2" xfId="21065"/>
    <cellStyle name="Normal 3 40 4 2 2" xfId="42353"/>
    <cellStyle name="Normal 3 40 4 3" xfId="33039"/>
    <cellStyle name="Normal 3 40 5" xfId="17236"/>
    <cellStyle name="Normal 3 40 6" xfId="29743"/>
    <cellStyle name="Normal 3 40 7" xfId="49929"/>
    <cellStyle name="Normal 3 41" xfId="4087"/>
    <cellStyle name="Normal 3 41 2" xfId="4088"/>
    <cellStyle name="Normal 3 41 2 2" xfId="7193"/>
    <cellStyle name="Normal 3 41 2 2 2" xfId="19638"/>
    <cellStyle name="Normal 3 41 2 2 2 2" xfId="40926"/>
    <cellStyle name="Normal 3 41 2 2 3" xfId="31612"/>
    <cellStyle name="Normal 3 41 2 3" xfId="8860"/>
    <cellStyle name="Normal 3 41 2 3 2" xfId="21068"/>
    <cellStyle name="Normal 3 41 2 3 2 2" xfId="42356"/>
    <cellStyle name="Normal 3 41 2 3 3" xfId="33042"/>
    <cellStyle name="Normal 3 41 2 4" xfId="17239"/>
    <cellStyle name="Normal 3 41 3" xfId="7192"/>
    <cellStyle name="Normal 3 41 3 2" xfId="19637"/>
    <cellStyle name="Normal 3 41 3 2 2" xfId="40925"/>
    <cellStyle name="Normal 3 41 3 3" xfId="31611"/>
    <cellStyle name="Normal 3 41 4" xfId="8859"/>
    <cellStyle name="Normal 3 41 4 2" xfId="21067"/>
    <cellStyle name="Normal 3 41 4 2 2" xfId="42355"/>
    <cellStyle name="Normal 3 41 4 3" xfId="33041"/>
    <cellStyle name="Normal 3 41 5" xfId="17238"/>
    <cellStyle name="Normal 3 41 6" xfId="29796"/>
    <cellStyle name="Normal 3 41 7" xfId="49930"/>
    <cellStyle name="Normal 3 42" xfId="4089"/>
    <cellStyle name="Normal 3 42 2" xfId="4090"/>
    <cellStyle name="Normal 3 42 2 2" xfId="7195"/>
    <cellStyle name="Normal 3 42 2 2 2" xfId="19640"/>
    <cellStyle name="Normal 3 42 2 2 2 2" xfId="40928"/>
    <cellStyle name="Normal 3 42 2 2 3" xfId="31614"/>
    <cellStyle name="Normal 3 42 2 3" xfId="8862"/>
    <cellStyle name="Normal 3 42 2 3 2" xfId="21070"/>
    <cellStyle name="Normal 3 42 2 3 2 2" xfId="42358"/>
    <cellStyle name="Normal 3 42 2 3 3" xfId="33044"/>
    <cellStyle name="Normal 3 42 2 4" xfId="17241"/>
    <cellStyle name="Normal 3 42 3" xfId="7194"/>
    <cellStyle name="Normal 3 42 3 2" xfId="19639"/>
    <cellStyle name="Normal 3 42 3 2 2" xfId="40927"/>
    <cellStyle name="Normal 3 42 3 3" xfId="31613"/>
    <cellStyle name="Normal 3 42 4" xfId="8861"/>
    <cellStyle name="Normal 3 42 4 2" xfId="21069"/>
    <cellStyle name="Normal 3 42 4 2 2" xfId="42357"/>
    <cellStyle name="Normal 3 42 4 3" xfId="33043"/>
    <cellStyle name="Normal 3 42 5" xfId="17240"/>
    <cellStyle name="Normal 3 42 6" xfId="29851"/>
    <cellStyle name="Normal 3 42 7" xfId="49931"/>
    <cellStyle name="Normal 3 43" xfId="4091"/>
    <cellStyle name="Normal 3 43 2" xfId="4092"/>
    <cellStyle name="Normal 3 43 2 2" xfId="7197"/>
    <cellStyle name="Normal 3 43 2 2 2" xfId="19642"/>
    <cellStyle name="Normal 3 43 2 2 2 2" xfId="40930"/>
    <cellStyle name="Normal 3 43 2 2 3" xfId="31616"/>
    <cellStyle name="Normal 3 43 2 3" xfId="8864"/>
    <cellStyle name="Normal 3 43 2 3 2" xfId="21072"/>
    <cellStyle name="Normal 3 43 2 3 2 2" xfId="42360"/>
    <cellStyle name="Normal 3 43 2 3 3" xfId="33046"/>
    <cellStyle name="Normal 3 43 2 4" xfId="17243"/>
    <cellStyle name="Normal 3 43 3" xfId="4093"/>
    <cellStyle name="Normal 3 43 3 2" xfId="7198"/>
    <cellStyle name="Normal 3 43 3 2 2" xfId="19643"/>
    <cellStyle name="Normal 3 43 3 2 2 2" xfId="40931"/>
    <cellStyle name="Normal 3 43 3 2 3" xfId="31617"/>
    <cellStyle name="Normal 3 43 3 3" xfId="8865"/>
    <cellStyle name="Normal 3 43 3 3 2" xfId="21073"/>
    <cellStyle name="Normal 3 43 3 3 2 2" xfId="42361"/>
    <cellStyle name="Normal 3 43 3 3 3" xfId="33047"/>
    <cellStyle name="Normal 3 43 3 4" xfId="17244"/>
    <cellStyle name="Normal 3 43 4" xfId="7196"/>
    <cellStyle name="Normal 3 43 4 2" xfId="19641"/>
    <cellStyle name="Normal 3 43 4 2 2" xfId="40929"/>
    <cellStyle name="Normal 3 43 4 3" xfId="31615"/>
    <cellStyle name="Normal 3 43 5" xfId="8863"/>
    <cellStyle name="Normal 3 43 5 2" xfId="21071"/>
    <cellStyle name="Normal 3 43 5 2 2" xfId="42359"/>
    <cellStyle name="Normal 3 43 5 3" xfId="33045"/>
    <cellStyle name="Normal 3 43 6" xfId="17242"/>
    <cellStyle name="Normal 3 43 7" xfId="29903"/>
    <cellStyle name="Normal 3 43 8" xfId="49932"/>
    <cellStyle name="Normal 3 44" xfId="4094"/>
    <cellStyle name="Normal 3 44 2" xfId="4095"/>
    <cellStyle name="Normal 3 44 2 2" xfId="7200"/>
    <cellStyle name="Normal 3 44 2 2 2" xfId="19645"/>
    <cellStyle name="Normal 3 44 2 2 2 2" xfId="40933"/>
    <cellStyle name="Normal 3 44 2 2 3" xfId="31619"/>
    <cellStyle name="Normal 3 44 2 3" xfId="8867"/>
    <cellStyle name="Normal 3 44 2 3 2" xfId="21075"/>
    <cellStyle name="Normal 3 44 2 3 2 2" xfId="42363"/>
    <cellStyle name="Normal 3 44 2 3 3" xfId="33049"/>
    <cellStyle name="Normal 3 44 2 4" xfId="17246"/>
    <cellStyle name="Normal 3 44 3" xfId="7199"/>
    <cellStyle name="Normal 3 44 3 2" xfId="19644"/>
    <cellStyle name="Normal 3 44 3 2 2" xfId="40932"/>
    <cellStyle name="Normal 3 44 3 3" xfId="31618"/>
    <cellStyle name="Normal 3 44 4" xfId="8866"/>
    <cellStyle name="Normal 3 44 4 2" xfId="21074"/>
    <cellStyle name="Normal 3 44 4 2 2" xfId="42362"/>
    <cellStyle name="Normal 3 44 4 3" xfId="33048"/>
    <cellStyle name="Normal 3 44 5" xfId="17245"/>
    <cellStyle name="Normal 3 44 6" xfId="29985"/>
    <cellStyle name="Normal 3 45" xfId="4096"/>
    <cellStyle name="Normal 3 45 2" xfId="4097"/>
    <cellStyle name="Normal 3 45 2 2" xfId="7202"/>
    <cellStyle name="Normal 3 45 2 2 2" xfId="19647"/>
    <cellStyle name="Normal 3 45 2 2 2 2" xfId="40935"/>
    <cellStyle name="Normal 3 45 2 2 3" xfId="31621"/>
    <cellStyle name="Normal 3 45 2 3" xfId="8869"/>
    <cellStyle name="Normal 3 45 2 3 2" xfId="21077"/>
    <cellStyle name="Normal 3 45 2 3 2 2" xfId="42365"/>
    <cellStyle name="Normal 3 45 2 3 3" xfId="33051"/>
    <cellStyle name="Normal 3 45 2 4" xfId="17248"/>
    <cellStyle name="Normal 3 45 3" xfId="7201"/>
    <cellStyle name="Normal 3 45 3 2" xfId="19646"/>
    <cellStyle name="Normal 3 45 3 2 2" xfId="40934"/>
    <cellStyle name="Normal 3 45 3 3" xfId="31620"/>
    <cellStyle name="Normal 3 45 4" xfId="8868"/>
    <cellStyle name="Normal 3 45 4 2" xfId="21076"/>
    <cellStyle name="Normal 3 45 4 2 2" xfId="42364"/>
    <cellStyle name="Normal 3 45 4 3" xfId="33050"/>
    <cellStyle name="Normal 3 45 5" xfId="17247"/>
    <cellStyle name="Normal 3 45 6" xfId="29906"/>
    <cellStyle name="Normal 3 46" xfId="4098"/>
    <cellStyle name="Normal 3 46 2" xfId="4099"/>
    <cellStyle name="Normal 3 46 2 2" xfId="7204"/>
    <cellStyle name="Normal 3 46 2 2 2" xfId="19649"/>
    <cellStyle name="Normal 3 46 2 2 2 2" xfId="40937"/>
    <cellStyle name="Normal 3 46 2 2 3" xfId="31623"/>
    <cellStyle name="Normal 3 46 2 3" xfId="8871"/>
    <cellStyle name="Normal 3 46 2 3 2" xfId="21079"/>
    <cellStyle name="Normal 3 46 2 3 2 2" xfId="42367"/>
    <cellStyle name="Normal 3 46 2 3 3" xfId="33053"/>
    <cellStyle name="Normal 3 46 2 4" xfId="17250"/>
    <cellStyle name="Normal 3 46 3" xfId="7203"/>
    <cellStyle name="Normal 3 46 3 2" xfId="19648"/>
    <cellStyle name="Normal 3 46 3 2 2" xfId="40936"/>
    <cellStyle name="Normal 3 46 3 3" xfId="31622"/>
    <cellStyle name="Normal 3 46 4" xfId="8870"/>
    <cellStyle name="Normal 3 46 4 2" xfId="21078"/>
    <cellStyle name="Normal 3 46 4 2 2" xfId="42366"/>
    <cellStyle name="Normal 3 46 4 3" xfId="33052"/>
    <cellStyle name="Normal 3 46 5" xfId="17249"/>
    <cellStyle name="Normal 3 46 6" xfId="29960"/>
    <cellStyle name="Normal 3 47" xfId="4100"/>
    <cellStyle name="Normal 3 47 2" xfId="4101"/>
    <cellStyle name="Normal 3 47 2 2" xfId="7206"/>
    <cellStyle name="Normal 3 47 2 2 2" xfId="19651"/>
    <cellStyle name="Normal 3 47 2 2 2 2" xfId="40939"/>
    <cellStyle name="Normal 3 47 2 2 3" xfId="31625"/>
    <cellStyle name="Normal 3 47 2 3" xfId="8873"/>
    <cellStyle name="Normal 3 47 2 3 2" xfId="21081"/>
    <cellStyle name="Normal 3 47 2 3 2 2" xfId="42369"/>
    <cellStyle name="Normal 3 47 2 3 3" xfId="33055"/>
    <cellStyle name="Normal 3 47 2 4" xfId="17252"/>
    <cellStyle name="Normal 3 47 3" xfId="7205"/>
    <cellStyle name="Normal 3 47 3 2" xfId="19650"/>
    <cellStyle name="Normal 3 47 3 2 2" xfId="40938"/>
    <cellStyle name="Normal 3 47 3 3" xfId="31624"/>
    <cellStyle name="Normal 3 47 4" xfId="8872"/>
    <cellStyle name="Normal 3 47 4 2" xfId="21080"/>
    <cellStyle name="Normal 3 47 4 2 2" xfId="42368"/>
    <cellStyle name="Normal 3 47 4 3" xfId="33054"/>
    <cellStyle name="Normal 3 47 5" xfId="17251"/>
    <cellStyle name="Normal 3 47 6" xfId="30031"/>
    <cellStyle name="Normal 3 48" xfId="4102"/>
    <cellStyle name="Normal 3 48 2" xfId="4103"/>
    <cellStyle name="Normal 3 48 2 2" xfId="7208"/>
    <cellStyle name="Normal 3 48 2 2 2" xfId="19653"/>
    <cellStyle name="Normal 3 48 2 2 2 2" xfId="40941"/>
    <cellStyle name="Normal 3 48 2 2 3" xfId="31627"/>
    <cellStyle name="Normal 3 48 2 3" xfId="8875"/>
    <cellStyle name="Normal 3 48 2 3 2" xfId="21083"/>
    <cellStyle name="Normal 3 48 2 3 2 2" xfId="42371"/>
    <cellStyle name="Normal 3 48 2 3 3" xfId="33057"/>
    <cellStyle name="Normal 3 48 2 4" xfId="17254"/>
    <cellStyle name="Normal 3 48 3" xfId="7207"/>
    <cellStyle name="Normal 3 48 3 2" xfId="19652"/>
    <cellStyle name="Normal 3 48 3 2 2" xfId="40940"/>
    <cellStyle name="Normal 3 48 3 3" xfId="31626"/>
    <cellStyle name="Normal 3 48 4" xfId="8874"/>
    <cellStyle name="Normal 3 48 4 2" xfId="21082"/>
    <cellStyle name="Normal 3 48 4 2 2" xfId="42370"/>
    <cellStyle name="Normal 3 48 4 3" xfId="33056"/>
    <cellStyle name="Normal 3 48 5" xfId="17253"/>
    <cellStyle name="Normal 3 48 6" xfId="30080"/>
    <cellStyle name="Normal 3 49" xfId="4104"/>
    <cellStyle name="Normal 3 49 2" xfId="4105"/>
    <cellStyle name="Normal 3 49 2 2" xfId="7210"/>
    <cellStyle name="Normal 3 49 2 2 2" xfId="19655"/>
    <cellStyle name="Normal 3 49 2 2 2 2" xfId="40943"/>
    <cellStyle name="Normal 3 49 2 2 3" xfId="31629"/>
    <cellStyle name="Normal 3 49 2 3" xfId="8877"/>
    <cellStyle name="Normal 3 49 2 3 2" xfId="21085"/>
    <cellStyle name="Normal 3 49 2 3 2 2" xfId="42373"/>
    <cellStyle name="Normal 3 49 2 3 3" xfId="33059"/>
    <cellStyle name="Normal 3 49 2 4" xfId="17256"/>
    <cellStyle name="Normal 3 49 3" xfId="4106"/>
    <cellStyle name="Normal 3 49 3 2" xfId="7211"/>
    <cellStyle name="Normal 3 49 3 2 2" xfId="19656"/>
    <cellStyle name="Normal 3 49 3 2 2 2" xfId="40944"/>
    <cellStyle name="Normal 3 49 3 2 3" xfId="31630"/>
    <cellStyle name="Normal 3 49 3 3" xfId="8878"/>
    <cellStyle name="Normal 3 49 3 3 2" xfId="21086"/>
    <cellStyle name="Normal 3 49 3 3 2 2" xfId="42374"/>
    <cellStyle name="Normal 3 49 3 3 3" xfId="33060"/>
    <cellStyle name="Normal 3 49 3 4" xfId="17257"/>
    <cellStyle name="Normal 3 49 4" xfId="7209"/>
    <cellStyle name="Normal 3 49 4 2" xfId="19654"/>
    <cellStyle name="Normal 3 49 4 2 2" xfId="40942"/>
    <cellStyle name="Normal 3 49 4 3" xfId="31628"/>
    <cellStyle name="Normal 3 49 5" xfId="8876"/>
    <cellStyle name="Normal 3 49 5 2" xfId="21084"/>
    <cellStyle name="Normal 3 49 5 2 2" xfId="42372"/>
    <cellStyle name="Normal 3 49 5 3" xfId="33058"/>
    <cellStyle name="Normal 3 49 6" xfId="17255"/>
    <cellStyle name="Normal 3 49 7" xfId="29839"/>
    <cellStyle name="Normal 3 5" xfId="4107"/>
    <cellStyle name="Normal 3 5 2" xfId="4108"/>
    <cellStyle name="Normal 3 5 2 2" xfId="7213"/>
    <cellStyle name="Normal 3 5 2 2 2" xfId="19658"/>
    <cellStyle name="Normal 3 5 2 2 2 2" xfId="40946"/>
    <cellStyle name="Normal 3 5 2 2 3" xfId="31632"/>
    <cellStyle name="Normal 3 5 2 3" xfId="8880"/>
    <cellStyle name="Normal 3 5 2 3 2" xfId="21088"/>
    <cellStyle name="Normal 3 5 2 3 2 2" xfId="42376"/>
    <cellStyle name="Normal 3 5 2 3 3" xfId="33062"/>
    <cellStyle name="Normal 3 5 2 4" xfId="17259"/>
    <cellStyle name="Normal 3 5 3" xfId="7212"/>
    <cellStyle name="Normal 3 5 3 2" xfId="19657"/>
    <cellStyle name="Normal 3 5 3 2 2" xfId="40945"/>
    <cellStyle name="Normal 3 5 3 3" xfId="31631"/>
    <cellStyle name="Normal 3 5 4" xfId="8879"/>
    <cellStyle name="Normal 3 5 4 2" xfId="21087"/>
    <cellStyle name="Normal 3 5 4 2 2" xfId="42375"/>
    <cellStyle name="Normal 3 5 4 3" xfId="33061"/>
    <cellStyle name="Normal 3 5 5" xfId="17258"/>
    <cellStyle name="Normal 3 5 6" xfId="27931"/>
    <cellStyle name="Normal 3 50" xfId="4109"/>
    <cellStyle name="Normal 3 50 2" xfId="7098"/>
    <cellStyle name="Normal 3 50 2 2" xfId="19543"/>
    <cellStyle name="Normal 3 50 2 2 2" xfId="40831"/>
    <cellStyle name="Normal 3 50 2 3" xfId="31517"/>
    <cellStyle name="Normal 3 50 3" xfId="8422"/>
    <cellStyle name="Normal 3 50 3 2" xfId="20632"/>
    <cellStyle name="Normal 3 50 3 2 2" xfId="41920"/>
    <cellStyle name="Normal 3 50 3 3" xfId="32606"/>
    <cellStyle name="Normal 3 50 4" xfId="17260"/>
    <cellStyle name="Normal 3 51" xfId="4110"/>
    <cellStyle name="Normal 3 51 2" xfId="7214"/>
    <cellStyle name="Normal 3 51 2 2" xfId="19659"/>
    <cellStyle name="Normal 3 51 2 2 2" xfId="40947"/>
    <cellStyle name="Normal 3 51 2 3" xfId="31633"/>
    <cellStyle name="Normal 3 51 3" xfId="8881"/>
    <cellStyle name="Normal 3 51 3 2" xfId="21089"/>
    <cellStyle name="Normal 3 51 3 2 2" xfId="42377"/>
    <cellStyle name="Normal 3 51 3 3" xfId="33063"/>
    <cellStyle name="Normal 3 51 4" xfId="17261"/>
    <cellStyle name="Normal 3 52" xfId="4111"/>
    <cellStyle name="Normal 3 52 2" xfId="7215"/>
    <cellStyle name="Normal 3 52 2 2" xfId="19660"/>
    <cellStyle name="Normal 3 52 2 2 2" xfId="40948"/>
    <cellStyle name="Normal 3 52 2 3" xfId="31634"/>
    <cellStyle name="Normal 3 52 3" xfId="8882"/>
    <cellStyle name="Normal 3 52 3 2" xfId="21090"/>
    <cellStyle name="Normal 3 52 3 2 2" xfId="42378"/>
    <cellStyle name="Normal 3 52 3 3" xfId="33064"/>
    <cellStyle name="Normal 3 52 4" xfId="17262"/>
    <cellStyle name="Normal 3 53" xfId="4112"/>
    <cellStyle name="Normal 3 53 2" xfId="7216"/>
    <cellStyle name="Normal 3 53 2 2" xfId="19661"/>
    <cellStyle name="Normal 3 53 2 2 2" xfId="40949"/>
    <cellStyle name="Normal 3 53 2 3" xfId="31635"/>
    <cellStyle name="Normal 3 53 3" xfId="8883"/>
    <cellStyle name="Normal 3 53 3 2" xfId="21091"/>
    <cellStyle name="Normal 3 53 3 2 2" xfId="42379"/>
    <cellStyle name="Normal 3 53 3 3" xfId="33065"/>
    <cellStyle name="Normal 3 53 4" xfId="17263"/>
    <cellStyle name="Normal 3 54" xfId="4113"/>
    <cellStyle name="Normal 3 54 2" xfId="4114"/>
    <cellStyle name="Normal 3 54 2 2" xfId="4115"/>
    <cellStyle name="Normal 3 54 2 2 2" xfId="8408"/>
    <cellStyle name="Normal 3 54 2 3" xfId="7792"/>
    <cellStyle name="Normal 3 54 2 3 2" xfId="20136"/>
    <cellStyle name="Normal 3 54 2 3 2 2" xfId="41424"/>
    <cellStyle name="Normal 3 54 2 3 3" xfId="32110"/>
    <cellStyle name="Normal 3 54 2 4" xfId="15218"/>
    <cellStyle name="Normal 3 54 2 4 2" xfId="26933"/>
    <cellStyle name="Normal 3 54 2 4 2 2" xfId="48221"/>
    <cellStyle name="Normal 3 54 2 4 3" xfId="38907"/>
    <cellStyle name="Normal 3 54 3" xfId="4116"/>
    <cellStyle name="Normal 3 54 3 2" xfId="8417"/>
    <cellStyle name="Normal 3 54 4" xfId="7749"/>
    <cellStyle name="Normal 3 55" xfId="4117"/>
    <cellStyle name="Normal 3 55 2" xfId="4118"/>
    <cellStyle name="Normal 3 55 2 2" xfId="4119"/>
    <cellStyle name="Normal 3 55 2 2 2" xfId="8407"/>
    <cellStyle name="Normal 3 55 2 3" xfId="8071"/>
    <cellStyle name="Normal 3 55 2 3 2" xfId="20373"/>
    <cellStyle name="Normal 3 55 2 3 2 2" xfId="41661"/>
    <cellStyle name="Normal 3 55 2 3 3" xfId="32347"/>
    <cellStyle name="Normal 3 55 2 4" xfId="15534"/>
    <cellStyle name="Normal 3 55 2 4 2" xfId="27249"/>
    <cellStyle name="Normal 3 55 2 4 2 2" xfId="48537"/>
    <cellStyle name="Normal 3 55 2 4 3" xfId="39223"/>
    <cellStyle name="Normal 3 55 3" xfId="4120"/>
    <cellStyle name="Normal 3 55 3 2" xfId="8416"/>
    <cellStyle name="Normal 3 55 4" xfId="7679"/>
    <cellStyle name="Normal 3 56" xfId="4121"/>
    <cellStyle name="Normal 3 56 2" xfId="4122"/>
    <cellStyle name="Normal 3 56 2 2" xfId="8024"/>
    <cellStyle name="Normal 3 56 2 2 2" xfId="20337"/>
    <cellStyle name="Normal 3 56 2 2 2 2" xfId="41625"/>
    <cellStyle name="Normal 3 56 2 2 3" xfId="32311"/>
    <cellStyle name="Normal 3 56 2 3" xfId="15464"/>
    <cellStyle name="Normal 3 56 2 3 2" xfId="27179"/>
    <cellStyle name="Normal 3 56 2 3 2 2" xfId="48467"/>
    <cellStyle name="Normal 3 56 2 3 3" xfId="39153"/>
    <cellStyle name="Normal 3 56 2 4" xfId="17264"/>
    <cellStyle name="Normal 3 56 3" xfId="7768"/>
    <cellStyle name="Normal 3 57" xfId="4123"/>
    <cellStyle name="Normal 3 57 2" xfId="8142"/>
    <cellStyle name="Normal 3 57 2 2" xfId="20425"/>
    <cellStyle name="Normal 3 57 2 2 2" xfId="41713"/>
    <cellStyle name="Normal 3 57 2 3" xfId="32399"/>
    <cellStyle name="Normal 3 57 3" xfId="15605"/>
    <cellStyle name="Normal 3 57 3 2" xfId="27320"/>
    <cellStyle name="Normal 3 57 3 2 2" xfId="48608"/>
    <cellStyle name="Normal 3 57 3 3" xfId="39294"/>
    <cellStyle name="Normal 3 57 4" xfId="17265"/>
    <cellStyle name="Normal 3 58" xfId="4124"/>
    <cellStyle name="Normal 3 58 2" xfId="8306"/>
    <cellStyle name="Normal 3 58 2 2" xfId="20542"/>
    <cellStyle name="Normal 3 58 2 2 2" xfId="41830"/>
    <cellStyle name="Normal 3 58 2 3" xfId="32516"/>
    <cellStyle name="Normal 3 58 3" xfId="15750"/>
    <cellStyle name="Normal 3 58 3 2" xfId="27465"/>
    <cellStyle name="Normal 3 58 3 2 2" xfId="48753"/>
    <cellStyle name="Normal 3 58 3 3" xfId="39439"/>
    <cellStyle name="Normal 3 58 4" xfId="17266"/>
    <cellStyle name="Normal 3 59" xfId="4125"/>
    <cellStyle name="Normal 3 59 2" xfId="8406"/>
    <cellStyle name="Normal 3 59 2 2" xfId="20625"/>
    <cellStyle name="Normal 3 59 2 2 2" xfId="41913"/>
    <cellStyle name="Normal 3 59 2 3" xfId="32599"/>
    <cellStyle name="Normal 3 59 3" xfId="15872"/>
    <cellStyle name="Normal 3 59 3 2" xfId="27587"/>
    <cellStyle name="Normal 3 59 3 2 2" xfId="48875"/>
    <cellStyle name="Normal 3 59 3 3" xfId="39561"/>
    <cellStyle name="Normal 3 59 4" xfId="17267"/>
    <cellStyle name="Normal 3 6" xfId="4126"/>
    <cellStyle name="Normal 3 6 2" xfId="4127"/>
    <cellStyle name="Normal 3 6 2 2" xfId="7218"/>
    <cellStyle name="Normal 3 6 2 2 2" xfId="19663"/>
    <cellStyle name="Normal 3 6 2 2 2 2" xfId="40951"/>
    <cellStyle name="Normal 3 6 2 2 3" xfId="31637"/>
    <cellStyle name="Normal 3 6 2 3" xfId="8885"/>
    <cellStyle name="Normal 3 6 2 3 2" xfId="21093"/>
    <cellStyle name="Normal 3 6 2 3 2 2" xfId="42381"/>
    <cellStyle name="Normal 3 6 2 3 3" xfId="33067"/>
    <cellStyle name="Normal 3 6 2 4" xfId="17269"/>
    <cellStyle name="Normal 3 6 3" xfId="7217"/>
    <cellStyle name="Normal 3 6 3 2" xfId="19662"/>
    <cellStyle name="Normal 3 6 3 2 2" xfId="40950"/>
    <cellStyle name="Normal 3 6 3 3" xfId="31636"/>
    <cellStyle name="Normal 3 6 4" xfId="8884"/>
    <cellStyle name="Normal 3 6 4 2" xfId="21092"/>
    <cellStyle name="Normal 3 6 4 2 2" xfId="42380"/>
    <cellStyle name="Normal 3 6 4 3" xfId="33066"/>
    <cellStyle name="Normal 3 6 5" xfId="17268"/>
    <cellStyle name="Normal 3 6 6" xfId="27985"/>
    <cellStyle name="Normal 3 60" xfId="8420"/>
    <cellStyle name="Normal 3 60 2" xfId="20630"/>
    <cellStyle name="Normal 3 60 2 2" xfId="41918"/>
    <cellStyle name="Normal 3 60 3" xfId="32604"/>
    <cellStyle name="Normal 3 61" xfId="16912"/>
    <cellStyle name="Normal 3 61 2" xfId="40598"/>
    <cellStyle name="Normal 3 62" xfId="27603"/>
    <cellStyle name="Normal 3 62 2" xfId="48901"/>
    <cellStyle name="Normal 3 63" xfId="31284"/>
    <cellStyle name="Normal 3 64" xfId="48894"/>
    <cellStyle name="Normal 3 65" xfId="49933"/>
    <cellStyle name="Normal 3 7" xfId="4128"/>
    <cellStyle name="Normal 3 7 2" xfId="4129"/>
    <cellStyle name="Normal 3 7 2 2" xfId="7220"/>
    <cellStyle name="Normal 3 7 2 2 2" xfId="19665"/>
    <cellStyle name="Normal 3 7 2 2 2 2" xfId="40953"/>
    <cellStyle name="Normal 3 7 2 2 3" xfId="31639"/>
    <cellStyle name="Normal 3 7 2 3" xfId="8887"/>
    <cellStyle name="Normal 3 7 2 3 2" xfId="21095"/>
    <cellStyle name="Normal 3 7 2 3 2 2" xfId="42383"/>
    <cellStyle name="Normal 3 7 2 3 3" xfId="33069"/>
    <cellStyle name="Normal 3 7 2 4" xfId="17271"/>
    <cellStyle name="Normal 3 7 3" xfId="7219"/>
    <cellStyle name="Normal 3 7 3 2" xfId="19664"/>
    <cellStyle name="Normal 3 7 3 2 2" xfId="40952"/>
    <cellStyle name="Normal 3 7 3 3" xfId="31638"/>
    <cellStyle name="Normal 3 7 4" xfId="8886"/>
    <cellStyle name="Normal 3 7 4 2" xfId="21094"/>
    <cellStyle name="Normal 3 7 4 2 2" xfId="42382"/>
    <cellStyle name="Normal 3 7 4 3" xfId="33068"/>
    <cellStyle name="Normal 3 7 5" xfId="17270"/>
    <cellStyle name="Normal 3 7 6" xfId="28039"/>
    <cellStyle name="Normal 3 8" xfId="4130"/>
    <cellStyle name="Normal 3 8 2" xfId="4131"/>
    <cellStyle name="Normal 3 8 2 2" xfId="7222"/>
    <cellStyle name="Normal 3 8 2 2 2" xfId="19667"/>
    <cellStyle name="Normal 3 8 2 2 2 2" xfId="40955"/>
    <cellStyle name="Normal 3 8 2 2 3" xfId="31641"/>
    <cellStyle name="Normal 3 8 2 3" xfId="8889"/>
    <cellStyle name="Normal 3 8 2 3 2" xfId="21097"/>
    <cellStyle name="Normal 3 8 2 3 2 2" xfId="42385"/>
    <cellStyle name="Normal 3 8 2 3 3" xfId="33071"/>
    <cellStyle name="Normal 3 8 2 4" xfId="17273"/>
    <cellStyle name="Normal 3 8 3" xfId="7221"/>
    <cellStyle name="Normal 3 8 3 2" xfId="19666"/>
    <cellStyle name="Normal 3 8 3 2 2" xfId="40954"/>
    <cellStyle name="Normal 3 8 3 3" xfId="31640"/>
    <cellStyle name="Normal 3 8 4" xfId="8888"/>
    <cellStyle name="Normal 3 8 4 2" xfId="21096"/>
    <cellStyle name="Normal 3 8 4 2 2" xfId="42384"/>
    <cellStyle name="Normal 3 8 4 3" xfId="33070"/>
    <cellStyle name="Normal 3 8 5" xfId="17272"/>
    <cellStyle name="Normal 3 8 6" xfId="28092"/>
    <cellStyle name="Normal 3 9" xfId="4132"/>
    <cellStyle name="Normal 3 9 2" xfId="4133"/>
    <cellStyle name="Normal 3 9 2 2" xfId="7224"/>
    <cellStyle name="Normal 3 9 2 2 2" xfId="19669"/>
    <cellStyle name="Normal 3 9 2 2 2 2" xfId="40957"/>
    <cellStyle name="Normal 3 9 2 2 3" xfId="31643"/>
    <cellStyle name="Normal 3 9 2 3" xfId="8891"/>
    <cellStyle name="Normal 3 9 2 3 2" xfId="21099"/>
    <cellStyle name="Normal 3 9 2 3 2 2" xfId="42387"/>
    <cellStyle name="Normal 3 9 2 3 3" xfId="33073"/>
    <cellStyle name="Normal 3 9 2 4" xfId="17275"/>
    <cellStyle name="Normal 3 9 3" xfId="7223"/>
    <cellStyle name="Normal 3 9 3 2" xfId="19668"/>
    <cellStyle name="Normal 3 9 3 2 2" xfId="40956"/>
    <cellStyle name="Normal 3 9 3 3" xfId="31642"/>
    <cellStyle name="Normal 3 9 4" xfId="8890"/>
    <cellStyle name="Normal 3 9 4 2" xfId="21098"/>
    <cellStyle name="Normal 3 9 4 2 2" xfId="42386"/>
    <cellStyle name="Normal 3 9 4 3" xfId="33072"/>
    <cellStyle name="Normal 3 9 5" xfId="17274"/>
    <cellStyle name="Normal 3 9 6" xfId="28145"/>
    <cellStyle name="Normal 30" xfId="4134"/>
    <cellStyle name="Normal 30 10" xfId="4135"/>
    <cellStyle name="Normal 30 10 2" xfId="11532"/>
    <cellStyle name="Normal 30 11" xfId="4136"/>
    <cellStyle name="Normal 30 11 2" xfId="11595"/>
    <cellStyle name="Normal 30 12" xfId="4137"/>
    <cellStyle name="Normal 30 12 2" xfId="11664"/>
    <cellStyle name="Normal 30 13" xfId="4138"/>
    <cellStyle name="Normal 30 13 2" xfId="11733"/>
    <cellStyle name="Normal 30 14" xfId="4139"/>
    <cellStyle name="Normal 30 14 2" xfId="11518"/>
    <cellStyle name="Normal 30 15" xfId="4140"/>
    <cellStyle name="Normal 30 15 2" xfId="11931"/>
    <cellStyle name="Normal 30 16" xfId="4141"/>
    <cellStyle name="Normal 30 16 2" xfId="12006"/>
    <cellStyle name="Normal 30 17" xfId="4142"/>
    <cellStyle name="Normal 30 17 2" xfId="12089"/>
    <cellStyle name="Normal 30 18" xfId="4143"/>
    <cellStyle name="Normal 30 18 2" xfId="12166"/>
    <cellStyle name="Normal 30 19" xfId="4144"/>
    <cellStyle name="Normal 30 19 2" xfId="12239"/>
    <cellStyle name="Normal 30 2" xfId="4145"/>
    <cellStyle name="Normal 30 2 2" xfId="7779"/>
    <cellStyle name="Normal 30 20" xfId="4146"/>
    <cellStyle name="Normal 30 20 2" xfId="12306"/>
    <cellStyle name="Normal 30 21" xfId="4147"/>
    <cellStyle name="Normal 30 21 2" xfId="12044"/>
    <cellStyle name="Normal 30 22" xfId="4148"/>
    <cellStyle name="Normal 30 22 2" xfId="12483"/>
    <cellStyle name="Normal 30 23" xfId="4149"/>
    <cellStyle name="Normal 30 23 2" xfId="12522"/>
    <cellStyle name="Normal 30 24" xfId="4150"/>
    <cellStyle name="Normal 30 24 2" xfId="12596"/>
    <cellStyle name="Normal 30 25" xfId="4151"/>
    <cellStyle name="Normal 30 25 2" xfId="12675"/>
    <cellStyle name="Normal 30 26" xfId="4152"/>
    <cellStyle name="Normal 30 26 2" xfId="12746"/>
    <cellStyle name="Normal 30 27" xfId="4153"/>
    <cellStyle name="Normal 30 27 2" xfId="12506"/>
    <cellStyle name="Normal 30 28" xfId="4154"/>
    <cellStyle name="Normal 30 28 2" xfId="12930"/>
    <cellStyle name="Normal 30 29" xfId="4155"/>
    <cellStyle name="Normal 30 29 2" xfId="12968"/>
    <cellStyle name="Normal 30 3" xfId="4156"/>
    <cellStyle name="Normal 30 3 2" xfId="7978"/>
    <cellStyle name="Normal 30 30" xfId="4157"/>
    <cellStyle name="Normal 30 30 2" xfId="13042"/>
    <cellStyle name="Normal 30 31" xfId="4158"/>
    <cellStyle name="Normal 30 31 2" xfId="13116"/>
    <cellStyle name="Normal 30 32" xfId="4159"/>
    <cellStyle name="Normal 30 32 2" xfId="13193"/>
    <cellStyle name="Normal 30 33" xfId="4160"/>
    <cellStyle name="Normal 30 33 2" xfId="13266"/>
    <cellStyle name="Normal 30 34" xfId="4161"/>
    <cellStyle name="Normal 30 34 2" xfId="13342"/>
    <cellStyle name="Normal 30 35" xfId="4162"/>
    <cellStyle name="Normal 30 35 2" xfId="13422"/>
    <cellStyle name="Normal 30 36" xfId="4163"/>
    <cellStyle name="Normal 30 36 2" xfId="13155"/>
    <cellStyle name="Normal 30 37" xfId="4164"/>
    <cellStyle name="Normal 30 37 2" xfId="13565"/>
    <cellStyle name="Normal 30 38" xfId="4165"/>
    <cellStyle name="Normal 30 38 2" xfId="13641"/>
    <cellStyle name="Normal 30 39" xfId="4166"/>
    <cellStyle name="Normal 30 39 2" xfId="13711"/>
    <cellStyle name="Normal 30 4" xfId="4167"/>
    <cellStyle name="Normal 30 4 2" xfId="8112"/>
    <cellStyle name="Normal 30 40" xfId="4168"/>
    <cellStyle name="Normal 30 40 2" xfId="13788"/>
    <cellStyle name="Normal 30 41" xfId="4169"/>
    <cellStyle name="Normal 30 41 2" xfId="13857"/>
    <cellStyle name="Normal 30 42" xfId="4170"/>
    <cellStyle name="Normal 30 42 2" xfId="13934"/>
    <cellStyle name="Normal 30 43" xfId="4171"/>
    <cellStyle name="Normal 30 43 2" xfId="13695"/>
    <cellStyle name="Normal 30 44" xfId="4172"/>
    <cellStyle name="Normal 30 44 2" xfId="14073"/>
    <cellStyle name="Normal 30 45" xfId="4173"/>
    <cellStyle name="Normal 30 45 2" xfId="14145"/>
    <cellStyle name="Normal 30 46" xfId="4174"/>
    <cellStyle name="Normal 30 46 2" xfId="14211"/>
    <cellStyle name="Normal 30 47" xfId="4175"/>
    <cellStyle name="Normal 30 47 2" xfId="14270"/>
    <cellStyle name="Normal 30 48" xfId="4176"/>
    <cellStyle name="Normal 30 48 2" xfId="14327"/>
    <cellStyle name="Normal 30 49" xfId="7225"/>
    <cellStyle name="Normal 30 5" xfId="4177"/>
    <cellStyle name="Normal 30 5 2" xfId="8026"/>
    <cellStyle name="Normal 30 6" xfId="4178"/>
    <cellStyle name="Normal 30 6 2" xfId="8143"/>
    <cellStyle name="Normal 30 7" xfId="4179"/>
    <cellStyle name="Normal 30 7 2" xfId="8353"/>
    <cellStyle name="Normal 30 8" xfId="4180"/>
    <cellStyle name="Normal 30 8 2" xfId="8352"/>
    <cellStyle name="Normal 30 9" xfId="4181"/>
    <cellStyle name="Normal 30 9 2" xfId="11466"/>
    <cellStyle name="Normal 31" xfId="4182"/>
    <cellStyle name="Normal 31 10" xfId="4183"/>
    <cellStyle name="Normal 31 10 2" xfId="11696"/>
    <cellStyle name="Normal 31 11" xfId="4184"/>
    <cellStyle name="Normal 31 11 2" xfId="11764"/>
    <cellStyle name="Normal 31 12" xfId="4185"/>
    <cellStyle name="Normal 31 12 2" xfId="11837"/>
    <cellStyle name="Normal 31 13" xfId="4186"/>
    <cellStyle name="Normal 31 13 2" xfId="11910"/>
    <cellStyle name="Normal 31 14" xfId="4187"/>
    <cellStyle name="Normal 31 14 2" xfId="11805"/>
    <cellStyle name="Normal 31 15" xfId="4188"/>
    <cellStyle name="Normal 31 15 2" xfId="11878"/>
    <cellStyle name="Normal 31 16" xfId="4189"/>
    <cellStyle name="Normal 31 16 2" xfId="11952"/>
    <cellStyle name="Normal 31 17" xfId="4190"/>
    <cellStyle name="Normal 31 17 2" xfId="12030"/>
    <cellStyle name="Normal 31 18" xfId="4191"/>
    <cellStyle name="Normal 31 18 2" xfId="12115"/>
    <cellStyle name="Normal 31 19" xfId="4192"/>
    <cellStyle name="Normal 31 19 2" xfId="12187"/>
    <cellStyle name="Normal 31 2" xfId="4193"/>
    <cellStyle name="Normal 31 2 2" xfId="7777"/>
    <cellStyle name="Normal 31 20" xfId="4194"/>
    <cellStyle name="Normal 31 20 2" xfId="12257"/>
    <cellStyle name="Normal 31 21" xfId="4195"/>
    <cellStyle name="Normal 31 21 2" xfId="12376"/>
    <cellStyle name="Normal 31 22" xfId="4196"/>
    <cellStyle name="Normal 31 22 2" xfId="12394"/>
    <cellStyle name="Normal 31 23" xfId="4197"/>
    <cellStyle name="Normal 31 23 2" xfId="12491"/>
    <cellStyle name="Normal 31 24" xfId="4198"/>
    <cellStyle name="Normal 31 24 2" xfId="12544"/>
    <cellStyle name="Normal 31 25" xfId="4199"/>
    <cellStyle name="Normal 31 25 2" xfId="12619"/>
    <cellStyle name="Normal 31 26" xfId="4200"/>
    <cellStyle name="Normal 31 26 2" xfId="12698"/>
    <cellStyle name="Normal 31 27" xfId="4201"/>
    <cellStyle name="Normal 31 27 2" xfId="12813"/>
    <cellStyle name="Normal 31 28" xfId="4202"/>
    <cellStyle name="Normal 31 28 2" xfId="12835"/>
    <cellStyle name="Normal 31 29" xfId="4203"/>
    <cellStyle name="Normal 31 29 2" xfId="12939"/>
    <cellStyle name="Normal 31 3" xfId="4204"/>
    <cellStyle name="Normal 31 3 2" xfId="7979"/>
    <cellStyle name="Normal 31 30" xfId="4205"/>
    <cellStyle name="Normal 31 30 2" xfId="12991"/>
    <cellStyle name="Normal 31 31" xfId="4206"/>
    <cellStyle name="Normal 31 31 2" xfId="13062"/>
    <cellStyle name="Normal 31 32" xfId="4207"/>
    <cellStyle name="Normal 31 32 2" xfId="13142"/>
    <cellStyle name="Normal 31 33" xfId="4208"/>
    <cellStyle name="Normal 31 33 2" xfId="13217"/>
    <cellStyle name="Normal 31 34" xfId="4209"/>
    <cellStyle name="Normal 31 34 2" xfId="13289"/>
    <cellStyle name="Normal 31 35" xfId="4210"/>
    <cellStyle name="Normal 31 35 2" xfId="13365"/>
    <cellStyle name="Normal 31 36" xfId="4211"/>
    <cellStyle name="Normal 31 36 2" xfId="13494"/>
    <cellStyle name="Normal 31 37" xfId="4212"/>
    <cellStyle name="Normal 31 37 2" xfId="13605"/>
    <cellStyle name="Normal 31 38" xfId="4213"/>
    <cellStyle name="Normal 31 38 2" xfId="13677"/>
    <cellStyle name="Normal 31 39" xfId="4214"/>
    <cellStyle name="Normal 31 39 2" xfId="13752"/>
    <cellStyle name="Normal 31 4" xfId="4215"/>
    <cellStyle name="Normal 31 4 2" xfId="8068"/>
    <cellStyle name="Normal 31 40" xfId="4216"/>
    <cellStyle name="Normal 31 40 2" xfId="13824"/>
    <cellStyle name="Normal 31 41" xfId="4217"/>
    <cellStyle name="Normal 31 41 2" xfId="13898"/>
    <cellStyle name="Normal 31 42" xfId="4218"/>
    <cellStyle name="Normal 31 42 2" xfId="13969"/>
    <cellStyle name="Normal 31 43" xfId="4219"/>
    <cellStyle name="Normal 31 43 2" xfId="14000"/>
    <cellStyle name="Normal 31 44" xfId="4220"/>
    <cellStyle name="Normal 31 44 2" xfId="14111"/>
    <cellStyle name="Normal 31 45" xfId="4221"/>
    <cellStyle name="Normal 31 45 2" xfId="14181"/>
    <cellStyle name="Normal 31 46" xfId="4222"/>
    <cellStyle name="Normal 31 46 2" xfId="14239"/>
    <cellStyle name="Normal 31 47" xfId="4223"/>
    <cellStyle name="Normal 31 47 2" xfId="14299"/>
    <cellStyle name="Normal 31 48" xfId="4224"/>
    <cellStyle name="Normal 31 48 2" xfId="14354"/>
    <cellStyle name="Normal 31 49" xfId="7226"/>
    <cellStyle name="Normal 31 5" xfId="4225"/>
    <cellStyle name="Normal 31 5 2" xfId="8135"/>
    <cellStyle name="Normal 31 6" xfId="4226"/>
    <cellStyle name="Normal 31 6 2" xfId="8144"/>
    <cellStyle name="Normal 31 7" xfId="4227"/>
    <cellStyle name="Normal 31 7 2" xfId="8354"/>
    <cellStyle name="Normal 31 8" xfId="4228"/>
    <cellStyle name="Normal 31 8 2" xfId="8351"/>
    <cellStyle name="Normal 31 9" xfId="4229"/>
    <cellStyle name="Normal 31 9 2" xfId="11626"/>
    <cellStyle name="Normal 32" xfId="4230"/>
    <cellStyle name="Normal 32 10" xfId="4231"/>
    <cellStyle name="Normal 32 10 2" xfId="11671"/>
    <cellStyle name="Normal 32 11" xfId="4232"/>
    <cellStyle name="Normal 32 11 2" xfId="11740"/>
    <cellStyle name="Normal 32 12" xfId="4233"/>
    <cellStyle name="Normal 32 12 2" xfId="11813"/>
    <cellStyle name="Normal 32 13" xfId="4234"/>
    <cellStyle name="Normal 32 13 2" xfId="11886"/>
    <cellStyle name="Normal 32 14" xfId="4235"/>
    <cellStyle name="Normal 32 14 2" xfId="11982"/>
    <cellStyle name="Normal 32 15" xfId="4236"/>
    <cellStyle name="Normal 32 15 2" xfId="12063"/>
    <cellStyle name="Normal 32 16" xfId="4237"/>
    <cellStyle name="Normal 32 16 2" xfId="12143"/>
    <cellStyle name="Normal 32 17" xfId="4238"/>
    <cellStyle name="Normal 32 17 2" xfId="12217"/>
    <cellStyle name="Normal 32 18" xfId="4239"/>
    <cellStyle name="Normal 32 18 2" xfId="12287"/>
    <cellStyle name="Normal 32 19" xfId="4240"/>
    <cellStyle name="Normal 32 19 2" xfId="12359"/>
    <cellStyle name="Normal 32 2" xfId="4241"/>
    <cellStyle name="Normal 32 2 2" xfId="7776"/>
    <cellStyle name="Normal 32 20" xfId="4242"/>
    <cellStyle name="Normal 32 20 2" xfId="12422"/>
    <cellStyle name="Normal 32 21" xfId="4243"/>
    <cellStyle name="Normal 32 21 2" xfId="12327"/>
    <cellStyle name="Normal 32 22" xfId="4244"/>
    <cellStyle name="Normal 32 22 2" xfId="12574"/>
    <cellStyle name="Normal 32 23" xfId="4245"/>
    <cellStyle name="Normal 32 23 2" xfId="12648"/>
    <cellStyle name="Normal 32 24" xfId="4246"/>
    <cellStyle name="Normal 32 24 2" xfId="12726"/>
    <cellStyle name="Normal 32 25" xfId="4247"/>
    <cellStyle name="Normal 32 25 2" xfId="12796"/>
    <cellStyle name="Normal 32 26" xfId="4248"/>
    <cellStyle name="Normal 32 26 2" xfId="12867"/>
    <cellStyle name="Normal 32 27" xfId="4249"/>
    <cellStyle name="Normal 32 27 2" xfId="12766"/>
    <cellStyle name="Normal 32 28" xfId="4250"/>
    <cellStyle name="Normal 32 28 2" xfId="13022"/>
    <cellStyle name="Normal 32 29" xfId="4251"/>
    <cellStyle name="Normal 32 29 2" xfId="13091"/>
    <cellStyle name="Normal 32 3" xfId="4252"/>
    <cellStyle name="Normal 32 3 2" xfId="7980"/>
    <cellStyle name="Normal 32 30" xfId="4253"/>
    <cellStyle name="Normal 32 30 2" xfId="13171"/>
    <cellStyle name="Normal 32 31" xfId="4254"/>
    <cellStyle name="Normal 32 31 2" xfId="13245"/>
    <cellStyle name="Normal 32 32" xfId="4255"/>
    <cellStyle name="Normal 32 32 2" xfId="13320"/>
    <cellStyle name="Normal 32 33" xfId="4256"/>
    <cellStyle name="Normal 32 33 2" xfId="13396"/>
    <cellStyle name="Normal 32 34" xfId="4257"/>
    <cellStyle name="Normal 32 34 2" xfId="13472"/>
    <cellStyle name="Normal 32 35" xfId="4258"/>
    <cellStyle name="Normal 32 35 2" xfId="13544"/>
    <cellStyle name="Normal 32 36" xfId="4259"/>
    <cellStyle name="Normal 32 36 2" xfId="13441"/>
    <cellStyle name="Normal 32 37" xfId="4260"/>
    <cellStyle name="Normal 32 37 2" xfId="13514"/>
    <cellStyle name="Normal 32 38" xfId="4261"/>
    <cellStyle name="Normal 32 38 2" xfId="13287"/>
    <cellStyle name="Normal 32 39" xfId="4262"/>
    <cellStyle name="Normal 32 39 2" xfId="13363"/>
    <cellStyle name="Normal 32 4" xfId="4263"/>
    <cellStyle name="Normal 32 4 2" xfId="8111"/>
    <cellStyle name="Normal 32 40" xfId="4264"/>
    <cellStyle name="Normal 32 40 2" xfId="13559"/>
    <cellStyle name="Normal 32 41" xfId="4265"/>
    <cellStyle name="Normal 32 41 2" xfId="13434"/>
    <cellStyle name="Normal 32 42" xfId="4266"/>
    <cellStyle name="Normal 32 42 2" xfId="13508"/>
    <cellStyle name="Normal 32 43" xfId="4267"/>
    <cellStyle name="Normal 32 43 2" xfId="14038"/>
    <cellStyle name="Normal 32 44" xfId="4268"/>
    <cellStyle name="Normal 32 44 2" xfId="14135"/>
    <cellStyle name="Normal 32 45" xfId="4269"/>
    <cellStyle name="Normal 32 45 2" xfId="14202"/>
    <cellStyle name="Normal 32 46" xfId="4270"/>
    <cellStyle name="Normal 32 46 2" xfId="14264"/>
    <cellStyle name="Normal 32 47" xfId="4271"/>
    <cellStyle name="Normal 32 47 2" xfId="14322"/>
    <cellStyle name="Normal 32 48" xfId="4272"/>
    <cellStyle name="Normal 32 48 2" xfId="14371"/>
    <cellStyle name="Normal 32 49" xfId="7227"/>
    <cellStyle name="Normal 32 5" xfId="4273"/>
    <cellStyle name="Normal 32 5 2" xfId="8077"/>
    <cellStyle name="Normal 32 6" xfId="4274"/>
    <cellStyle name="Normal 32 6 2" xfId="8145"/>
    <cellStyle name="Normal 32 7" xfId="4275"/>
    <cellStyle name="Normal 32 7 2" xfId="8355"/>
    <cellStyle name="Normal 32 8" xfId="4276"/>
    <cellStyle name="Normal 32 8 2" xfId="8350"/>
    <cellStyle name="Normal 32 9" xfId="4277"/>
    <cellStyle name="Normal 32 9 2" xfId="11602"/>
    <cellStyle name="Normal 33" xfId="4278"/>
    <cellStyle name="Normal 33 10" xfId="4279"/>
    <cellStyle name="Normal 33 10 2" xfId="11658"/>
    <cellStyle name="Normal 33 11" xfId="4280"/>
    <cellStyle name="Normal 33 11 2" xfId="11726"/>
    <cellStyle name="Normal 33 12" xfId="4281"/>
    <cellStyle name="Normal 33 12 2" xfId="11797"/>
    <cellStyle name="Normal 33 13" xfId="4282"/>
    <cellStyle name="Normal 33 13 2" xfId="11870"/>
    <cellStyle name="Normal 33 14" xfId="4283"/>
    <cellStyle name="Normal 33 14 2" xfId="11959"/>
    <cellStyle name="Normal 33 15" xfId="4284"/>
    <cellStyle name="Normal 33 15 2" xfId="12037"/>
    <cellStyle name="Normal 33 16" xfId="4285"/>
    <cellStyle name="Normal 33 16 2" xfId="12122"/>
    <cellStyle name="Normal 33 17" xfId="4286"/>
    <cellStyle name="Normal 33 17 2" xfId="12194"/>
    <cellStyle name="Normal 33 18" xfId="4287"/>
    <cellStyle name="Normal 33 18 2" xfId="12264"/>
    <cellStyle name="Normal 33 19" xfId="4288"/>
    <cellStyle name="Normal 33 19 2" xfId="12334"/>
    <cellStyle name="Normal 33 2" xfId="4289"/>
    <cellStyle name="Normal 33 2 2" xfId="7784"/>
    <cellStyle name="Normal 33 20" xfId="4290"/>
    <cellStyle name="Normal 33 20 2" xfId="12401"/>
    <cellStyle name="Normal 33 21" xfId="4291"/>
    <cellStyle name="Normal 33 21 2" xfId="12498"/>
    <cellStyle name="Normal 33 22" xfId="4292"/>
    <cellStyle name="Normal 33 22 2" xfId="12551"/>
    <cellStyle name="Normal 33 23" xfId="4293"/>
    <cellStyle name="Normal 33 23 2" xfId="12626"/>
    <cellStyle name="Normal 33 24" xfId="4294"/>
    <cellStyle name="Normal 33 24 2" xfId="12705"/>
    <cellStyle name="Normal 33 25" xfId="4295"/>
    <cellStyle name="Normal 33 25 2" xfId="12773"/>
    <cellStyle name="Normal 33 26" xfId="4296"/>
    <cellStyle name="Normal 33 26 2" xfId="12842"/>
    <cellStyle name="Normal 33 27" xfId="4297"/>
    <cellStyle name="Normal 33 27 2" xfId="12946"/>
    <cellStyle name="Normal 33 28" xfId="4298"/>
    <cellStyle name="Normal 33 28 2" xfId="12998"/>
    <cellStyle name="Normal 33 29" xfId="4299"/>
    <cellStyle name="Normal 33 29 2" xfId="13069"/>
    <cellStyle name="Normal 33 3" xfId="4300"/>
    <cellStyle name="Normal 33 3 2" xfId="7981"/>
    <cellStyle name="Normal 33 30" xfId="4301"/>
    <cellStyle name="Normal 33 30 2" xfId="13149"/>
    <cellStyle name="Normal 33 31" xfId="4302"/>
    <cellStyle name="Normal 33 31 2" xfId="13224"/>
    <cellStyle name="Normal 33 32" xfId="4303"/>
    <cellStyle name="Normal 33 32 2" xfId="13296"/>
    <cellStyle name="Normal 33 33" xfId="4304"/>
    <cellStyle name="Normal 33 33 2" xfId="13372"/>
    <cellStyle name="Normal 33 34" xfId="4305"/>
    <cellStyle name="Normal 33 34 2" xfId="13448"/>
    <cellStyle name="Normal 33 35" xfId="4306"/>
    <cellStyle name="Normal 33 35 2" xfId="13521"/>
    <cellStyle name="Normal 33 36" xfId="4307"/>
    <cellStyle name="Normal 33 36 2" xfId="13620"/>
    <cellStyle name="Normal 33 37" xfId="4308"/>
    <cellStyle name="Normal 33 37 2" xfId="13689"/>
    <cellStyle name="Normal 33 38" xfId="4309"/>
    <cellStyle name="Normal 33 38 2" xfId="13764"/>
    <cellStyle name="Normal 33 39" xfId="4310"/>
    <cellStyle name="Normal 33 39 2" xfId="13835"/>
    <cellStyle name="Normal 33 4" xfId="4311"/>
    <cellStyle name="Normal 33 4 2" xfId="8067"/>
    <cellStyle name="Normal 33 40" xfId="4312"/>
    <cellStyle name="Normal 33 40 2" xfId="13913"/>
    <cellStyle name="Normal 33 41" xfId="4313"/>
    <cellStyle name="Normal 33 41 2" xfId="13981"/>
    <cellStyle name="Normal 33 42" xfId="4314"/>
    <cellStyle name="Normal 33 42 2" xfId="14053"/>
    <cellStyle name="Normal 33 43" xfId="4315"/>
    <cellStyle name="Normal 33 43 2" xfId="13618"/>
    <cellStyle name="Normal 33 44" xfId="4316"/>
    <cellStyle name="Normal 33 44 2" xfId="13972"/>
    <cellStyle name="Normal 33 45" xfId="4317"/>
    <cellStyle name="Normal 33 45 2" xfId="13997"/>
    <cellStyle name="Normal 33 46" xfId="4318"/>
    <cellStyle name="Normal 33 46 2" xfId="14114"/>
    <cellStyle name="Normal 33 47" xfId="4319"/>
    <cellStyle name="Normal 33 47 2" xfId="13906"/>
    <cellStyle name="Normal 33 48" xfId="4320"/>
    <cellStyle name="Normal 33 48 2" xfId="14115"/>
    <cellStyle name="Normal 33 49" xfId="7228"/>
    <cellStyle name="Normal 33 5" xfId="4321"/>
    <cellStyle name="Normal 33 5 2" xfId="8134"/>
    <cellStyle name="Normal 33 6" xfId="4322"/>
    <cellStyle name="Normal 33 6 2" xfId="8146"/>
    <cellStyle name="Normal 33 7" xfId="4323"/>
    <cellStyle name="Normal 33 7 2" xfId="8356"/>
    <cellStyle name="Normal 33 8" xfId="4324"/>
    <cellStyle name="Normal 33 8 2" xfId="8349"/>
    <cellStyle name="Normal 33 9" xfId="4325"/>
    <cellStyle name="Normal 33 9 2" xfId="11588"/>
    <cellStyle name="Normal 34" xfId="4326"/>
    <cellStyle name="Normal 34 10" xfId="4327"/>
    <cellStyle name="Normal 34 10 2" xfId="11577"/>
    <cellStyle name="Normal 34 11" xfId="4328"/>
    <cellStyle name="Normal 34 11 2" xfId="11646"/>
    <cellStyle name="Normal 34 12" xfId="4329"/>
    <cellStyle name="Normal 34 12 2" xfId="11715"/>
    <cellStyle name="Normal 34 13" xfId="4330"/>
    <cellStyle name="Normal 34 13 2" xfId="11784"/>
    <cellStyle name="Normal 34 14" xfId="4331"/>
    <cellStyle name="Normal 34 14 2" xfId="11943"/>
    <cellStyle name="Normal 34 15" xfId="4332"/>
    <cellStyle name="Normal 34 15 2" xfId="12021"/>
    <cellStyle name="Normal 34 16" xfId="4333"/>
    <cellStyle name="Normal 34 16 2" xfId="12104"/>
    <cellStyle name="Normal 34 17" xfId="4334"/>
    <cellStyle name="Normal 34 17 2" xfId="12177"/>
    <cellStyle name="Normal 34 18" xfId="4335"/>
    <cellStyle name="Normal 34 18 2" xfId="12249"/>
    <cellStyle name="Normal 34 19" xfId="4336"/>
    <cellStyle name="Normal 34 19 2" xfId="12319"/>
    <cellStyle name="Normal 34 2" xfId="4337"/>
    <cellStyle name="Normal 34 2 2" xfId="7783"/>
    <cellStyle name="Normal 34 20" xfId="4338"/>
    <cellStyle name="Normal 34 20 2" xfId="12386"/>
    <cellStyle name="Normal 34 21" xfId="4339"/>
    <cellStyle name="Normal 34 21 2" xfId="12473"/>
    <cellStyle name="Normal 34 22" xfId="4340"/>
    <cellStyle name="Normal 34 22 2" xfId="12535"/>
    <cellStyle name="Normal 34 23" xfId="4341"/>
    <cellStyle name="Normal 34 23 2" xfId="12609"/>
    <cellStyle name="Normal 34 24" xfId="4342"/>
    <cellStyle name="Normal 34 24 2" xfId="12689"/>
    <cellStyle name="Normal 34 25" xfId="4343"/>
    <cellStyle name="Normal 34 25 2" xfId="12759"/>
    <cellStyle name="Normal 34 26" xfId="4344"/>
    <cellStyle name="Normal 34 26 2" xfId="12826"/>
    <cellStyle name="Normal 34 27" xfId="4345"/>
    <cellStyle name="Normal 34 27 2" xfId="12920"/>
    <cellStyle name="Normal 34 28" xfId="4346"/>
    <cellStyle name="Normal 34 28 2" xfId="12980"/>
    <cellStyle name="Normal 34 29" xfId="4347"/>
    <cellStyle name="Normal 34 29 2" xfId="13053"/>
    <cellStyle name="Normal 34 3" xfId="4348"/>
    <cellStyle name="Normal 34 3 2" xfId="7982"/>
    <cellStyle name="Normal 34 30" xfId="4349"/>
    <cellStyle name="Normal 34 30 2" xfId="13129"/>
    <cellStyle name="Normal 34 31" xfId="4350"/>
    <cellStyle name="Normal 34 31 2" xfId="13208"/>
    <cellStyle name="Normal 34 32" xfId="4351"/>
    <cellStyle name="Normal 34 32 2" xfId="13279"/>
    <cellStyle name="Normal 34 33" xfId="4352"/>
    <cellStyle name="Normal 34 33 2" xfId="13355"/>
    <cellStyle name="Normal 34 34" xfId="4353"/>
    <cellStyle name="Normal 34 34 2" xfId="13431"/>
    <cellStyle name="Normal 34 35" xfId="4354"/>
    <cellStyle name="Normal 34 35 2" xfId="13505"/>
    <cellStyle name="Normal 34 36" xfId="4355"/>
    <cellStyle name="Normal 34 36 2" xfId="13594"/>
    <cellStyle name="Normal 34 37" xfId="4356"/>
    <cellStyle name="Normal 34 37 2" xfId="13667"/>
    <cellStyle name="Normal 34 38" xfId="4357"/>
    <cellStyle name="Normal 34 38 2" xfId="13738"/>
    <cellStyle name="Normal 34 39" xfId="4358"/>
    <cellStyle name="Normal 34 39 2" xfId="13814"/>
    <cellStyle name="Normal 34 4" xfId="4359"/>
    <cellStyle name="Normal 34 4 2" xfId="8110"/>
    <cellStyle name="Normal 34 40" xfId="4360"/>
    <cellStyle name="Normal 34 40 2" xfId="13885"/>
    <cellStyle name="Normal 34 41" xfId="4361"/>
    <cellStyle name="Normal 34 41 2" xfId="13962"/>
    <cellStyle name="Normal 34 42" xfId="4362"/>
    <cellStyle name="Normal 34 42 2" xfId="14027"/>
    <cellStyle name="Normal 34 43" xfId="4363"/>
    <cellStyle name="Normal 34 43 2" xfId="14124"/>
    <cellStyle name="Normal 34 44" xfId="4364"/>
    <cellStyle name="Normal 34 44 2" xfId="14190"/>
    <cellStyle name="Normal 34 45" xfId="4365"/>
    <cellStyle name="Normal 34 45 2" xfId="14253"/>
    <cellStyle name="Normal 34 46" xfId="4366"/>
    <cellStyle name="Normal 34 46 2" xfId="14311"/>
    <cellStyle name="Normal 34 47" xfId="4367"/>
    <cellStyle name="Normal 34 47 2" xfId="14363"/>
    <cellStyle name="Normal 34 48" xfId="4368"/>
    <cellStyle name="Normal 34 48 2" xfId="14404"/>
    <cellStyle name="Normal 34 49" xfId="7229"/>
    <cellStyle name="Normal 34 5" xfId="4369"/>
    <cellStyle name="Normal 34 5 2" xfId="8027"/>
    <cellStyle name="Normal 34 6" xfId="4370"/>
    <cellStyle name="Normal 34 6 2" xfId="8147"/>
    <cellStyle name="Normal 34 7" xfId="4371"/>
    <cellStyle name="Normal 34 7 2" xfId="8357"/>
    <cellStyle name="Normal 34 8" xfId="4372"/>
    <cellStyle name="Normal 34 8 2" xfId="8348"/>
    <cellStyle name="Normal 34 9" xfId="4373"/>
    <cellStyle name="Normal 34 9 2" xfId="11512"/>
    <cellStyle name="Normal 35" xfId="4374"/>
    <cellStyle name="Normal 35 10" xfId="4375"/>
    <cellStyle name="Normal 35 10 2" xfId="11709"/>
    <cellStyle name="Normal 35 11" xfId="4376"/>
    <cellStyle name="Normal 35 11 2" xfId="11777"/>
    <cellStyle name="Normal 35 12" xfId="4377"/>
    <cellStyle name="Normal 35 12 2" xfId="11855"/>
    <cellStyle name="Normal 35 13" xfId="4378"/>
    <cellStyle name="Normal 35 13 2" xfId="11923"/>
    <cellStyle name="Normal 35 14" xfId="4379"/>
    <cellStyle name="Normal 35 14 2" xfId="11876"/>
    <cellStyle name="Normal 35 15" xfId="4380"/>
    <cellStyle name="Normal 35 15 2" xfId="11948"/>
    <cellStyle name="Normal 35 16" xfId="4381"/>
    <cellStyle name="Normal 35 16 2" xfId="12026"/>
    <cellStyle name="Normal 35 17" xfId="4382"/>
    <cellStyle name="Normal 35 17 2" xfId="12110"/>
    <cellStyle name="Normal 35 18" xfId="4383"/>
    <cellStyle name="Normal 35 18 2" xfId="12182"/>
    <cellStyle name="Normal 35 19" xfId="4384"/>
    <cellStyle name="Normal 35 19 2" xfId="12253"/>
    <cellStyle name="Normal 35 2" xfId="4385"/>
    <cellStyle name="Normal 35 2 2" xfId="7788"/>
    <cellStyle name="Normal 35 20" xfId="4386"/>
    <cellStyle name="Normal 35 20 2" xfId="12324"/>
    <cellStyle name="Normal 35 21" xfId="4387"/>
    <cellStyle name="Normal 35 21 2" xfId="12402"/>
    <cellStyle name="Normal 35 22" xfId="4388"/>
    <cellStyle name="Normal 35 22 2" xfId="12463"/>
    <cellStyle name="Normal 35 23" xfId="4389"/>
    <cellStyle name="Normal 35 23 2" xfId="12540"/>
    <cellStyle name="Normal 35 24" xfId="4390"/>
    <cellStyle name="Normal 35 24 2" xfId="12614"/>
    <cellStyle name="Normal 35 25" xfId="4391"/>
    <cellStyle name="Normal 35 25 2" xfId="12694"/>
    <cellStyle name="Normal 35 26" xfId="4392"/>
    <cellStyle name="Normal 35 26 2" xfId="12763"/>
    <cellStyle name="Normal 35 27" xfId="4393"/>
    <cellStyle name="Normal 35 27 2" xfId="12844"/>
    <cellStyle name="Normal 35 28" xfId="4394"/>
    <cellStyle name="Normal 35 28 2" xfId="12910"/>
    <cellStyle name="Normal 35 29" xfId="4395"/>
    <cellStyle name="Normal 35 29 2" xfId="12986"/>
    <cellStyle name="Normal 35 3" xfId="4396"/>
    <cellStyle name="Normal 35 3 2" xfId="7793"/>
    <cellStyle name="Normal 35 30" xfId="4397"/>
    <cellStyle name="Normal 35 30 2" xfId="13058"/>
    <cellStyle name="Normal 35 31" xfId="4398"/>
    <cellStyle name="Normal 35 31 2" xfId="13137"/>
    <cellStyle name="Normal 35 32" xfId="4399"/>
    <cellStyle name="Normal 35 32 2" xfId="13213"/>
    <cellStyle name="Normal 35 33" xfId="4400"/>
    <cellStyle name="Normal 35 33 2" xfId="13284"/>
    <cellStyle name="Normal 35 34" xfId="4401"/>
    <cellStyle name="Normal 35 34 2" xfId="13360"/>
    <cellStyle name="Normal 35 35" xfId="4402"/>
    <cellStyle name="Normal 35 35 2" xfId="13437"/>
    <cellStyle name="Normal 35 36" xfId="4403"/>
    <cellStyle name="Normal 35 36 2" xfId="13523"/>
    <cellStyle name="Normal 35 37" xfId="4404"/>
    <cellStyle name="Normal 35 37 2" xfId="13622"/>
    <cellStyle name="Normal 35 38" xfId="4405"/>
    <cellStyle name="Normal 35 38 2" xfId="13690"/>
    <cellStyle name="Normal 35 39" xfId="4406"/>
    <cellStyle name="Normal 35 39 2" xfId="13766"/>
    <cellStyle name="Normal 35 4" xfId="4407"/>
    <cellStyle name="Normal 35 4 2" xfId="8072"/>
    <cellStyle name="Normal 35 40" xfId="4408"/>
    <cellStyle name="Normal 35 40 2" xfId="13837"/>
    <cellStyle name="Normal 35 41" xfId="4409"/>
    <cellStyle name="Normal 35 41 2" xfId="13915"/>
    <cellStyle name="Normal 35 42" xfId="4410"/>
    <cellStyle name="Normal 35 42 2" xfId="13982"/>
    <cellStyle name="Normal 35 43" xfId="4411"/>
    <cellStyle name="Normal 35 43 2" xfId="14029"/>
    <cellStyle name="Normal 35 44" xfId="4412"/>
    <cellStyle name="Normal 35 44 2" xfId="14125"/>
    <cellStyle name="Normal 35 45" xfId="4413"/>
    <cellStyle name="Normal 35 45 2" xfId="14193"/>
    <cellStyle name="Normal 35 46" xfId="4414"/>
    <cellStyle name="Normal 35 46 2" xfId="14255"/>
    <cellStyle name="Normal 35 47" xfId="4415"/>
    <cellStyle name="Normal 35 47 2" xfId="14314"/>
    <cellStyle name="Normal 35 48" xfId="4416"/>
    <cellStyle name="Normal 35 48 2" xfId="14365"/>
    <cellStyle name="Normal 35 49" xfId="7230"/>
    <cellStyle name="Normal 35 5" xfId="4417"/>
    <cellStyle name="Normal 35 5 2" xfId="8022"/>
    <cellStyle name="Normal 35 6" xfId="4418"/>
    <cellStyle name="Normal 35 6 2" xfId="8141"/>
    <cellStyle name="Normal 35 7" xfId="4419"/>
    <cellStyle name="Normal 35 7 2" xfId="8358"/>
    <cellStyle name="Normal 35 8" xfId="4420"/>
    <cellStyle name="Normal 35 8 2" xfId="8347"/>
    <cellStyle name="Normal 35 9" xfId="4421"/>
    <cellStyle name="Normal 35 9 2" xfId="11639"/>
    <cellStyle name="Normal 36" xfId="4422"/>
    <cellStyle name="Normal 36 10" xfId="4423"/>
    <cellStyle name="Normal 36 10 2" xfId="11665"/>
    <cellStyle name="Normal 36 11" xfId="4424"/>
    <cellStyle name="Normal 36 11 2" xfId="11734"/>
    <cellStyle name="Normal 36 12" xfId="4425"/>
    <cellStyle name="Normal 36 12 2" xfId="11806"/>
    <cellStyle name="Normal 36 13" xfId="4426"/>
    <cellStyle name="Normal 36 13 2" xfId="11879"/>
    <cellStyle name="Normal 36 14" xfId="4427"/>
    <cellStyle name="Normal 36 14 2" xfId="11951"/>
    <cellStyle name="Normal 36 15" xfId="4428"/>
    <cellStyle name="Normal 36 15 2" xfId="12029"/>
    <cellStyle name="Normal 36 16" xfId="4429"/>
    <cellStyle name="Normal 36 16 2" xfId="12114"/>
    <cellStyle name="Normal 36 17" xfId="4430"/>
    <cellStyle name="Normal 36 17 2" xfId="12186"/>
    <cellStyle name="Normal 36 18" xfId="4431"/>
    <cellStyle name="Normal 36 18 2" xfId="12256"/>
    <cellStyle name="Normal 36 19" xfId="4432"/>
    <cellStyle name="Normal 36 19 2" xfId="12326"/>
    <cellStyle name="Normal 36 2" xfId="4433"/>
    <cellStyle name="Normal 36 2 2" xfId="8201"/>
    <cellStyle name="Normal 36 20" xfId="4434"/>
    <cellStyle name="Normal 36 20 2" xfId="12393"/>
    <cellStyle name="Normal 36 21" xfId="4435"/>
    <cellStyle name="Normal 36 21 2" xfId="12490"/>
    <cellStyle name="Normal 36 22" xfId="4436"/>
    <cellStyle name="Normal 36 22 2" xfId="12543"/>
    <cellStyle name="Normal 36 23" xfId="4437"/>
    <cellStyle name="Normal 36 23 2" xfId="12618"/>
    <cellStyle name="Normal 36 24" xfId="4438"/>
    <cellStyle name="Normal 36 24 2" xfId="12697"/>
    <cellStyle name="Normal 36 25" xfId="4439"/>
    <cellStyle name="Normal 36 25 2" xfId="12765"/>
    <cellStyle name="Normal 36 26" xfId="4440"/>
    <cellStyle name="Normal 36 26 2" xfId="12834"/>
    <cellStyle name="Normal 36 27" xfId="4441"/>
    <cellStyle name="Normal 36 27 2" xfId="12938"/>
    <cellStyle name="Normal 36 28" xfId="4442"/>
    <cellStyle name="Normal 36 28 2" xfId="12990"/>
    <cellStyle name="Normal 36 29" xfId="4443"/>
    <cellStyle name="Normal 36 29 2" xfId="13061"/>
    <cellStyle name="Normal 36 3" xfId="4444"/>
    <cellStyle name="Normal 36 3 2" xfId="8021"/>
    <cellStyle name="Normal 36 30" xfId="4445"/>
    <cellStyle name="Normal 36 30 2" xfId="13141"/>
    <cellStyle name="Normal 36 31" xfId="4446"/>
    <cellStyle name="Normal 36 31 2" xfId="13216"/>
    <cellStyle name="Normal 36 32" xfId="4447"/>
    <cellStyle name="Normal 36 32 2" xfId="13288"/>
    <cellStyle name="Normal 36 33" xfId="4448"/>
    <cellStyle name="Normal 36 33 2" xfId="13364"/>
    <cellStyle name="Normal 36 34" xfId="4449"/>
    <cellStyle name="Normal 36 34 2" xfId="13440"/>
    <cellStyle name="Normal 36 35" xfId="4450"/>
    <cellStyle name="Normal 36 35 2" xfId="13513"/>
    <cellStyle name="Normal 36 36" xfId="4451"/>
    <cellStyle name="Normal 36 36 2" xfId="13439"/>
    <cellStyle name="Normal 36 37" xfId="4452"/>
    <cellStyle name="Normal 36 37 2" xfId="13512"/>
    <cellStyle name="Normal 36 38" xfId="4453"/>
    <cellStyle name="Normal 36 38 2" xfId="13613"/>
    <cellStyle name="Normal 36 39" xfId="4454"/>
    <cellStyle name="Normal 36 39 2" xfId="13684"/>
    <cellStyle name="Normal 36 4" xfId="4455"/>
    <cellStyle name="Normal 36 4 2" xfId="8092"/>
    <cellStyle name="Normal 36 40" xfId="4456"/>
    <cellStyle name="Normal 36 40 2" xfId="13758"/>
    <cellStyle name="Normal 36 41" xfId="4457"/>
    <cellStyle name="Normal 36 41 2" xfId="13830"/>
    <cellStyle name="Normal 36 42" xfId="4458"/>
    <cellStyle name="Normal 36 42 2" xfId="13790"/>
    <cellStyle name="Normal 36 43" xfId="4459"/>
    <cellStyle name="Normal 36 43 2" xfId="13911"/>
    <cellStyle name="Normal 36 44" xfId="4460"/>
    <cellStyle name="Normal 36 44 2" xfId="13935"/>
    <cellStyle name="Normal 36 45" xfId="4461"/>
    <cellStyle name="Normal 36 45 2" xfId="13975"/>
    <cellStyle name="Normal 36 46" xfId="4462"/>
    <cellStyle name="Normal 36 46 2" xfId="13973"/>
    <cellStyle name="Normal 36 47" xfId="4463"/>
    <cellStyle name="Normal 36 47 2" xfId="14057"/>
    <cellStyle name="Normal 36 48" xfId="4464"/>
    <cellStyle name="Normal 36 48 2" xfId="14116"/>
    <cellStyle name="Normal 36 49" xfId="7231"/>
    <cellStyle name="Normal 36 5" xfId="4465"/>
    <cellStyle name="Normal 36 5 2" xfId="8039"/>
    <cellStyle name="Normal 36 6" xfId="4466"/>
    <cellStyle name="Normal 36 6 2" xfId="8190"/>
    <cellStyle name="Normal 36 7" xfId="4467"/>
    <cellStyle name="Normal 36 7 2" xfId="11467"/>
    <cellStyle name="Normal 36 8" xfId="4468"/>
    <cellStyle name="Normal 36 8 2" xfId="11533"/>
    <cellStyle name="Normal 36 9" xfId="4469"/>
    <cellStyle name="Normal 36 9 2" xfId="11596"/>
    <cellStyle name="Normal 37" xfId="4470"/>
    <cellStyle name="Normal 37 2" xfId="4471"/>
    <cellStyle name="Normal 37 2 2" xfId="7822"/>
    <cellStyle name="Normal 37 3" xfId="7232"/>
    <cellStyle name="Normal 38" xfId="4472"/>
    <cellStyle name="Normal 38 2" xfId="4473"/>
    <cellStyle name="Normal 38 2 2" xfId="4474"/>
    <cellStyle name="Normal 38 2 2 2" xfId="8202"/>
    <cellStyle name="Normal 38 2 3" xfId="7754"/>
    <cellStyle name="Normal 38 3" xfId="7649"/>
    <cellStyle name="Normal 39" xfId="4475"/>
    <cellStyle name="Normal 39 2" xfId="4476"/>
    <cellStyle name="Normal 39 2 2" xfId="7823"/>
    <cellStyle name="Normal 39 3" xfId="7233"/>
    <cellStyle name="Normal 4" xfId="4477"/>
    <cellStyle name="Normal 4 10" xfId="4478"/>
    <cellStyle name="Normal 4 10 2" xfId="4479"/>
    <cellStyle name="Normal 4 10 2 2" xfId="7236"/>
    <cellStyle name="Normal 4 10 2 2 2" xfId="19672"/>
    <cellStyle name="Normal 4 10 2 2 2 2" xfId="40960"/>
    <cellStyle name="Normal 4 10 2 2 3" xfId="31646"/>
    <cellStyle name="Normal 4 10 2 3" xfId="8895"/>
    <cellStyle name="Normal 4 10 2 3 2" xfId="21103"/>
    <cellStyle name="Normal 4 10 2 3 2 2" xfId="42391"/>
    <cellStyle name="Normal 4 10 2 3 3" xfId="33077"/>
    <cellStyle name="Normal 4 10 2 4" xfId="17278"/>
    <cellStyle name="Normal 4 10 3" xfId="7235"/>
    <cellStyle name="Normal 4 10 3 2" xfId="19671"/>
    <cellStyle name="Normal 4 10 3 2 2" xfId="40959"/>
    <cellStyle name="Normal 4 10 3 3" xfId="31645"/>
    <cellStyle name="Normal 4 10 4" xfId="8894"/>
    <cellStyle name="Normal 4 10 4 2" xfId="21102"/>
    <cellStyle name="Normal 4 10 4 2 2" xfId="42390"/>
    <cellStyle name="Normal 4 10 4 3" xfId="33076"/>
    <cellStyle name="Normal 4 10 5" xfId="17277"/>
    <cellStyle name="Normal 4 11" xfId="4480"/>
    <cellStyle name="Normal 4 11 2" xfId="4481"/>
    <cellStyle name="Normal 4 11 2 2" xfId="7238"/>
    <cellStyle name="Normal 4 11 2 2 2" xfId="19674"/>
    <cellStyle name="Normal 4 11 2 2 2 2" xfId="40962"/>
    <cellStyle name="Normal 4 11 2 2 3" xfId="31648"/>
    <cellStyle name="Normal 4 11 2 3" xfId="8897"/>
    <cellStyle name="Normal 4 11 2 3 2" xfId="21105"/>
    <cellStyle name="Normal 4 11 2 3 2 2" xfId="42393"/>
    <cellStyle name="Normal 4 11 2 3 3" xfId="33079"/>
    <cellStyle name="Normal 4 11 2 4" xfId="17280"/>
    <cellStyle name="Normal 4 11 3" xfId="7237"/>
    <cellStyle name="Normal 4 11 3 2" xfId="19673"/>
    <cellStyle name="Normal 4 11 3 2 2" xfId="40961"/>
    <cellStyle name="Normal 4 11 3 3" xfId="31647"/>
    <cellStyle name="Normal 4 11 4" xfId="8896"/>
    <cellStyle name="Normal 4 11 4 2" xfId="21104"/>
    <cellStyle name="Normal 4 11 4 2 2" xfId="42392"/>
    <cellStyle name="Normal 4 11 4 3" xfId="33078"/>
    <cellStyle name="Normal 4 11 5" xfId="17279"/>
    <cellStyle name="Normal 4 12" xfId="4482"/>
    <cellStyle name="Normal 4 12 2" xfId="4483"/>
    <cellStyle name="Normal 4 12 2 2" xfId="7240"/>
    <cellStyle name="Normal 4 12 2 2 2" xfId="19676"/>
    <cellStyle name="Normal 4 12 2 2 2 2" xfId="40964"/>
    <cellStyle name="Normal 4 12 2 2 3" xfId="31650"/>
    <cellStyle name="Normal 4 12 2 3" xfId="8899"/>
    <cellStyle name="Normal 4 12 2 3 2" xfId="21107"/>
    <cellStyle name="Normal 4 12 2 3 2 2" xfId="42395"/>
    <cellStyle name="Normal 4 12 2 3 3" xfId="33081"/>
    <cellStyle name="Normal 4 12 2 4" xfId="17282"/>
    <cellStyle name="Normal 4 12 3" xfId="7239"/>
    <cellStyle name="Normal 4 12 3 2" xfId="19675"/>
    <cellStyle name="Normal 4 12 3 2 2" xfId="40963"/>
    <cellStyle name="Normal 4 12 3 3" xfId="31649"/>
    <cellStyle name="Normal 4 12 4" xfId="8898"/>
    <cellStyle name="Normal 4 12 4 2" xfId="21106"/>
    <cellStyle name="Normal 4 12 4 2 2" xfId="42394"/>
    <cellStyle name="Normal 4 12 4 3" xfId="33080"/>
    <cellStyle name="Normal 4 12 5" xfId="17281"/>
    <cellStyle name="Normal 4 13" xfId="4484"/>
    <cellStyle name="Normal 4 13 2" xfId="4485"/>
    <cellStyle name="Normal 4 13 2 2" xfId="7242"/>
    <cellStyle name="Normal 4 13 2 2 2" xfId="19678"/>
    <cellStyle name="Normal 4 13 2 2 2 2" xfId="40966"/>
    <cellStyle name="Normal 4 13 2 2 3" xfId="31652"/>
    <cellStyle name="Normal 4 13 2 3" xfId="8901"/>
    <cellStyle name="Normal 4 13 2 3 2" xfId="21109"/>
    <cellStyle name="Normal 4 13 2 3 2 2" xfId="42397"/>
    <cellStyle name="Normal 4 13 2 3 3" xfId="33083"/>
    <cellStyle name="Normal 4 13 2 4" xfId="17284"/>
    <cellStyle name="Normal 4 13 3" xfId="7241"/>
    <cellStyle name="Normal 4 13 3 2" xfId="19677"/>
    <cellStyle name="Normal 4 13 3 2 2" xfId="40965"/>
    <cellStyle name="Normal 4 13 3 3" xfId="31651"/>
    <cellStyle name="Normal 4 13 4" xfId="8900"/>
    <cellStyle name="Normal 4 13 4 2" xfId="21108"/>
    <cellStyle name="Normal 4 13 4 2 2" xfId="42396"/>
    <cellStyle name="Normal 4 13 4 3" xfId="33082"/>
    <cellStyle name="Normal 4 13 5" xfId="17283"/>
    <cellStyle name="Normal 4 14" xfId="4486"/>
    <cellStyle name="Normal 4 14 2" xfId="4487"/>
    <cellStyle name="Normal 4 14 2 2" xfId="7244"/>
    <cellStyle name="Normal 4 14 2 2 2" xfId="19680"/>
    <cellStyle name="Normal 4 14 2 2 2 2" xfId="40968"/>
    <cellStyle name="Normal 4 14 2 2 3" xfId="31654"/>
    <cellStyle name="Normal 4 14 2 3" xfId="8903"/>
    <cellStyle name="Normal 4 14 2 3 2" xfId="21111"/>
    <cellStyle name="Normal 4 14 2 3 2 2" xfId="42399"/>
    <cellStyle name="Normal 4 14 2 3 3" xfId="33085"/>
    <cellStyle name="Normal 4 14 2 4" xfId="17286"/>
    <cellStyle name="Normal 4 14 3" xfId="7243"/>
    <cellStyle name="Normal 4 14 3 2" xfId="19679"/>
    <cellStyle name="Normal 4 14 3 2 2" xfId="40967"/>
    <cellStyle name="Normal 4 14 3 3" xfId="31653"/>
    <cellStyle name="Normal 4 14 4" xfId="8902"/>
    <cellStyle name="Normal 4 14 4 2" xfId="21110"/>
    <cellStyle name="Normal 4 14 4 2 2" xfId="42398"/>
    <cellStyle name="Normal 4 14 4 3" xfId="33084"/>
    <cellStyle name="Normal 4 14 5" xfId="17285"/>
    <cellStyle name="Normal 4 15" xfId="4488"/>
    <cellStyle name="Normal 4 15 2" xfId="4489"/>
    <cellStyle name="Normal 4 15 2 2" xfId="7246"/>
    <cellStyle name="Normal 4 15 2 2 2" xfId="19682"/>
    <cellStyle name="Normal 4 15 2 2 2 2" xfId="40970"/>
    <cellStyle name="Normal 4 15 2 2 3" xfId="31656"/>
    <cellStyle name="Normal 4 15 2 3" xfId="8905"/>
    <cellStyle name="Normal 4 15 2 3 2" xfId="21113"/>
    <cellStyle name="Normal 4 15 2 3 2 2" xfId="42401"/>
    <cellStyle name="Normal 4 15 2 3 3" xfId="33087"/>
    <cellStyle name="Normal 4 15 2 4" xfId="17288"/>
    <cellStyle name="Normal 4 15 3" xfId="7245"/>
    <cellStyle name="Normal 4 15 3 2" xfId="19681"/>
    <cellStyle name="Normal 4 15 3 2 2" xfId="40969"/>
    <cellStyle name="Normal 4 15 3 3" xfId="31655"/>
    <cellStyle name="Normal 4 15 4" xfId="8904"/>
    <cellStyle name="Normal 4 15 4 2" xfId="21112"/>
    <cellStyle name="Normal 4 15 4 2 2" xfId="42400"/>
    <cellStyle name="Normal 4 15 4 3" xfId="33086"/>
    <cellStyle name="Normal 4 15 5" xfId="17287"/>
    <cellStyle name="Normal 4 16" xfId="4490"/>
    <cellStyle name="Normal 4 16 2" xfId="4491"/>
    <cellStyle name="Normal 4 16 2 2" xfId="7248"/>
    <cellStyle name="Normal 4 16 2 2 2" xfId="19684"/>
    <cellStyle name="Normal 4 16 2 2 2 2" xfId="40972"/>
    <cellStyle name="Normal 4 16 2 2 3" xfId="31658"/>
    <cellStyle name="Normal 4 16 2 3" xfId="8907"/>
    <cellStyle name="Normal 4 16 2 3 2" xfId="21115"/>
    <cellStyle name="Normal 4 16 2 3 2 2" xfId="42403"/>
    <cellStyle name="Normal 4 16 2 3 3" xfId="33089"/>
    <cellStyle name="Normal 4 16 2 4" xfId="17290"/>
    <cellStyle name="Normal 4 16 3" xfId="7247"/>
    <cellStyle name="Normal 4 16 3 2" xfId="19683"/>
    <cellStyle name="Normal 4 16 3 2 2" xfId="40971"/>
    <cellStyle name="Normal 4 16 3 3" xfId="31657"/>
    <cellStyle name="Normal 4 16 4" xfId="8906"/>
    <cellStyle name="Normal 4 16 4 2" xfId="21114"/>
    <cellStyle name="Normal 4 16 4 2 2" xfId="42402"/>
    <cellStyle name="Normal 4 16 4 3" xfId="33088"/>
    <cellStyle name="Normal 4 16 5" xfId="17289"/>
    <cellStyle name="Normal 4 17" xfId="4492"/>
    <cellStyle name="Normal 4 17 2" xfId="4493"/>
    <cellStyle name="Normal 4 17 2 2" xfId="7250"/>
    <cellStyle name="Normal 4 17 2 2 2" xfId="19686"/>
    <cellStyle name="Normal 4 17 2 2 2 2" xfId="40974"/>
    <cellStyle name="Normal 4 17 2 2 3" xfId="31660"/>
    <cellStyle name="Normal 4 17 2 3" xfId="8909"/>
    <cellStyle name="Normal 4 17 2 3 2" xfId="21117"/>
    <cellStyle name="Normal 4 17 2 3 2 2" xfId="42405"/>
    <cellStyle name="Normal 4 17 2 3 3" xfId="33091"/>
    <cellStyle name="Normal 4 17 2 4" xfId="17292"/>
    <cellStyle name="Normal 4 17 3" xfId="7249"/>
    <cellStyle name="Normal 4 17 3 2" xfId="19685"/>
    <cellStyle name="Normal 4 17 3 2 2" xfId="40973"/>
    <cellStyle name="Normal 4 17 3 3" xfId="31659"/>
    <cellStyle name="Normal 4 17 4" xfId="8908"/>
    <cellStyle name="Normal 4 17 4 2" xfId="21116"/>
    <cellStyle name="Normal 4 17 4 2 2" xfId="42404"/>
    <cellStyle name="Normal 4 17 4 3" xfId="33090"/>
    <cellStyle name="Normal 4 17 5" xfId="17291"/>
    <cellStyle name="Normal 4 18" xfId="4494"/>
    <cellStyle name="Normal 4 18 2" xfId="4495"/>
    <cellStyle name="Normal 4 18 2 2" xfId="7252"/>
    <cellStyle name="Normal 4 18 2 2 2" xfId="19688"/>
    <cellStyle name="Normal 4 18 2 2 2 2" xfId="40976"/>
    <cellStyle name="Normal 4 18 2 2 3" xfId="31662"/>
    <cellStyle name="Normal 4 18 2 3" xfId="8911"/>
    <cellStyle name="Normal 4 18 2 3 2" xfId="21119"/>
    <cellStyle name="Normal 4 18 2 3 2 2" xfId="42407"/>
    <cellStyle name="Normal 4 18 2 3 3" xfId="33093"/>
    <cellStyle name="Normal 4 18 2 4" xfId="17294"/>
    <cellStyle name="Normal 4 18 3" xfId="7251"/>
    <cellStyle name="Normal 4 18 3 2" xfId="19687"/>
    <cellStyle name="Normal 4 18 3 2 2" xfId="40975"/>
    <cellStyle name="Normal 4 18 3 3" xfId="31661"/>
    <cellStyle name="Normal 4 18 4" xfId="8910"/>
    <cellStyle name="Normal 4 18 4 2" xfId="21118"/>
    <cellStyle name="Normal 4 18 4 2 2" xfId="42406"/>
    <cellStyle name="Normal 4 18 4 3" xfId="33092"/>
    <cellStyle name="Normal 4 18 5" xfId="17293"/>
    <cellStyle name="Normal 4 19" xfId="4496"/>
    <cellStyle name="Normal 4 19 2" xfId="4497"/>
    <cellStyle name="Normal 4 19 2 2" xfId="7254"/>
    <cellStyle name="Normal 4 19 2 2 2" xfId="19690"/>
    <cellStyle name="Normal 4 19 2 2 2 2" xfId="40978"/>
    <cellStyle name="Normal 4 19 2 2 3" xfId="31664"/>
    <cellStyle name="Normal 4 19 2 3" xfId="8913"/>
    <cellStyle name="Normal 4 19 2 3 2" xfId="21121"/>
    <cellStyle name="Normal 4 19 2 3 2 2" xfId="42409"/>
    <cellStyle name="Normal 4 19 2 3 3" xfId="33095"/>
    <cellStyle name="Normal 4 19 2 4" xfId="17296"/>
    <cellStyle name="Normal 4 19 3" xfId="7253"/>
    <cellStyle name="Normal 4 19 3 2" xfId="19689"/>
    <cellStyle name="Normal 4 19 3 2 2" xfId="40977"/>
    <cellStyle name="Normal 4 19 3 3" xfId="31663"/>
    <cellStyle name="Normal 4 19 4" xfId="8912"/>
    <cellStyle name="Normal 4 19 4 2" xfId="21120"/>
    <cellStyle name="Normal 4 19 4 2 2" xfId="42408"/>
    <cellStyle name="Normal 4 19 4 3" xfId="33094"/>
    <cellStyle name="Normal 4 19 5" xfId="17295"/>
    <cellStyle name="Normal 4 2" xfId="4498"/>
    <cellStyle name="Normal 4 2 10" xfId="4499"/>
    <cellStyle name="Normal 4 2 10 2" xfId="4500"/>
    <cellStyle name="Normal 4 2 10 2 2" xfId="7257"/>
    <cellStyle name="Normal 4 2 10 2 2 2" xfId="19693"/>
    <cellStyle name="Normal 4 2 10 2 2 2 2" xfId="40981"/>
    <cellStyle name="Normal 4 2 10 2 2 3" xfId="31667"/>
    <cellStyle name="Normal 4 2 10 2 3" xfId="8916"/>
    <cellStyle name="Normal 4 2 10 2 3 2" xfId="21124"/>
    <cellStyle name="Normal 4 2 10 2 3 2 2" xfId="42412"/>
    <cellStyle name="Normal 4 2 10 2 3 3" xfId="33098"/>
    <cellStyle name="Normal 4 2 10 2 4" xfId="17299"/>
    <cellStyle name="Normal 4 2 10 3" xfId="7256"/>
    <cellStyle name="Normal 4 2 10 3 2" xfId="19692"/>
    <cellStyle name="Normal 4 2 10 3 2 2" xfId="40980"/>
    <cellStyle name="Normal 4 2 10 3 3" xfId="31666"/>
    <cellStyle name="Normal 4 2 10 4" xfId="8915"/>
    <cellStyle name="Normal 4 2 10 4 2" xfId="21123"/>
    <cellStyle name="Normal 4 2 10 4 2 2" xfId="42411"/>
    <cellStyle name="Normal 4 2 10 4 3" xfId="33097"/>
    <cellStyle name="Normal 4 2 10 5" xfId="17298"/>
    <cellStyle name="Normal 4 2 11" xfId="4501"/>
    <cellStyle name="Normal 4 2 11 2" xfId="4502"/>
    <cellStyle name="Normal 4 2 11 2 2" xfId="7259"/>
    <cellStyle name="Normal 4 2 11 2 2 2" xfId="19695"/>
    <cellStyle name="Normal 4 2 11 2 2 2 2" xfId="40983"/>
    <cellStyle name="Normal 4 2 11 2 2 3" xfId="31669"/>
    <cellStyle name="Normal 4 2 11 2 3" xfId="8918"/>
    <cellStyle name="Normal 4 2 11 2 3 2" xfId="21126"/>
    <cellStyle name="Normal 4 2 11 2 3 2 2" xfId="42414"/>
    <cellStyle name="Normal 4 2 11 2 3 3" xfId="33100"/>
    <cellStyle name="Normal 4 2 11 2 4" xfId="17301"/>
    <cellStyle name="Normal 4 2 11 3" xfId="7258"/>
    <cellStyle name="Normal 4 2 11 3 2" xfId="19694"/>
    <cellStyle name="Normal 4 2 11 3 2 2" xfId="40982"/>
    <cellStyle name="Normal 4 2 11 3 3" xfId="31668"/>
    <cellStyle name="Normal 4 2 11 4" xfId="8917"/>
    <cellStyle name="Normal 4 2 11 4 2" xfId="21125"/>
    <cellStyle name="Normal 4 2 11 4 2 2" xfId="42413"/>
    <cellStyle name="Normal 4 2 11 4 3" xfId="33099"/>
    <cellStyle name="Normal 4 2 11 5" xfId="17300"/>
    <cellStyle name="Normal 4 2 12" xfId="4503"/>
    <cellStyle name="Normal 4 2 12 2" xfId="4504"/>
    <cellStyle name="Normal 4 2 12 2 2" xfId="7261"/>
    <cellStyle name="Normal 4 2 12 2 2 2" xfId="19697"/>
    <cellStyle name="Normal 4 2 12 2 2 2 2" xfId="40985"/>
    <cellStyle name="Normal 4 2 12 2 2 3" xfId="31671"/>
    <cellStyle name="Normal 4 2 12 2 3" xfId="8920"/>
    <cellStyle name="Normal 4 2 12 2 3 2" xfId="21128"/>
    <cellStyle name="Normal 4 2 12 2 3 2 2" xfId="42416"/>
    <cellStyle name="Normal 4 2 12 2 3 3" xfId="33102"/>
    <cellStyle name="Normal 4 2 12 2 4" xfId="17303"/>
    <cellStyle name="Normal 4 2 12 3" xfId="7260"/>
    <cellStyle name="Normal 4 2 12 3 2" xfId="19696"/>
    <cellStyle name="Normal 4 2 12 3 2 2" xfId="40984"/>
    <cellStyle name="Normal 4 2 12 3 3" xfId="31670"/>
    <cellStyle name="Normal 4 2 12 4" xfId="8919"/>
    <cellStyle name="Normal 4 2 12 4 2" xfId="21127"/>
    <cellStyle name="Normal 4 2 12 4 2 2" xfId="42415"/>
    <cellStyle name="Normal 4 2 12 4 3" xfId="33101"/>
    <cellStyle name="Normal 4 2 12 5" xfId="17302"/>
    <cellStyle name="Normal 4 2 13" xfId="4505"/>
    <cellStyle name="Normal 4 2 13 2" xfId="4506"/>
    <cellStyle name="Normal 4 2 13 2 2" xfId="7263"/>
    <cellStyle name="Normal 4 2 13 2 2 2" xfId="19699"/>
    <cellStyle name="Normal 4 2 13 2 2 2 2" xfId="40987"/>
    <cellStyle name="Normal 4 2 13 2 2 3" xfId="31673"/>
    <cellStyle name="Normal 4 2 13 2 3" xfId="8922"/>
    <cellStyle name="Normal 4 2 13 2 3 2" xfId="21130"/>
    <cellStyle name="Normal 4 2 13 2 3 2 2" xfId="42418"/>
    <cellStyle name="Normal 4 2 13 2 3 3" xfId="33104"/>
    <cellStyle name="Normal 4 2 13 2 4" xfId="17305"/>
    <cellStyle name="Normal 4 2 13 3" xfId="7262"/>
    <cellStyle name="Normal 4 2 13 3 2" xfId="19698"/>
    <cellStyle name="Normal 4 2 13 3 2 2" xfId="40986"/>
    <cellStyle name="Normal 4 2 13 3 3" xfId="31672"/>
    <cellStyle name="Normal 4 2 13 4" xfId="8921"/>
    <cellStyle name="Normal 4 2 13 4 2" xfId="21129"/>
    <cellStyle name="Normal 4 2 13 4 2 2" xfId="42417"/>
    <cellStyle name="Normal 4 2 13 4 3" xfId="33103"/>
    <cellStyle name="Normal 4 2 13 5" xfId="17304"/>
    <cellStyle name="Normal 4 2 14" xfId="4507"/>
    <cellStyle name="Normal 4 2 14 2" xfId="4508"/>
    <cellStyle name="Normal 4 2 14 2 2" xfId="7265"/>
    <cellStyle name="Normal 4 2 14 2 2 2" xfId="19701"/>
    <cellStyle name="Normal 4 2 14 2 2 2 2" xfId="40989"/>
    <cellStyle name="Normal 4 2 14 2 2 3" xfId="31675"/>
    <cellStyle name="Normal 4 2 14 2 3" xfId="8924"/>
    <cellStyle name="Normal 4 2 14 2 3 2" xfId="21132"/>
    <cellStyle name="Normal 4 2 14 2 3 2 2" xfId="42420"/>
    <cellStyle name="Normal 4 2 14 2 3 3" xfId="33106"/>
    <cellStyle name="Normal 4 2 14 2 4" xfId="17307"/>
    <cellStyle name="Normal 4 2 14 3" xfId="7264"/>
    <cellStyle name="Normal 4 2 14 3 2" xfId="19700"/>
    <cellStyle name="Normal 4 2 14 3 2 2" xfId="40988"/>
    <cellStyle name="Normal 4 2 14 3 3" xfId="31674"/>
    <cellStyle name="Normal 4 2 14 4" xfId="8923"/>
    <cellStyle name="Normal 4 2 14 4 2" xfId="21131"/>
    <cellStyle name="Normal 4 2 14 4 2 2" xfId="42419"/>
    <cellStyle name="Normal 4 2 14 4 3" xfId="33105"/>
    <cellStyle name="Normal 4 2 14 5" xfId="17306"/>
    <cellStyle name="Normal 4 2 15" xfId="4509"/>
    <cellStyle name="Normal 4 2 15 2" xfId="4510"/>
    <cellStyle name="Normal 4 2 15 2 2" xfId="7267"/>
    <cellStyle name="Normal 4 2 15 2 2 2" xfId="19703"/>
    <cellStyle name="Normal 4 2 15 2 2 2 2" xfId="40991"/>
    <cellStyle name="Normal 4 2 15 2 2 3" xfId="31677"/>
    <cellStyle name="Normal 4 2 15 2 3" xfId="8926"/>
    <cellStyle name="Normal 4 2 15 2 3 2" xfId="21134"/>
    <cellStyle name="Normal 4 2 15 2 3 2 2" xfId="42422"/>
    <cellStyle name="Normal 4 2 15 2 3 3" xfId="33108"/>
    <cellStyle name="Normal 4 2 15 2 4" xfId="17309"/>
    <cellStyle name="Normal 4 2 15 3" xfId="7266"/>
    <cellStyle name="Normal 4 2 15 3 2" xfId="19702"/>
    <cellStyle name="Normal 4 2 15 3 2 2" xfId="40990"/>
    <cellStyle name="Normal 4 2 15 3 3" xfId="31676"/>
    <cellStyle name="Normal 4 2 15 4" xfId="8925"/>
    <cellStyle name="Normal 4 2 15 4 2" xfId="21133"/>
    <cellStyle name="Normal 4 2 15 4 2 2" xfId="42421"/>
    <cellStyle name="Normal 4 2 15 4 3" xfId="33107"/>
    <cellStyle name="Normal 4 2 15 5" xfId="17308"/>
    <cellStyle name="Normal 4 2 16" xfId="4511"/>
    <cellStyle name="Normal 4 2 16 2" xfId="4512"/>
    <cellStyle name="Normal 4 2 16 2 2" xfId="7269"/>
    <cellStyle name="Normal 4 2 16 2 2 2" xfId="19705"/>
    <cellStyle name="Normal 4 2 16 2 2 2 2" xfId="40993"/>
    <cellStyle name="Normal 4 2 16 2 2 3" xfId="31679"/>
    <cellStyle name="Normal 4 2 16 2 3" xfId="8928"/>
    <cellStyle name="Normal 4 2 16 2 3 2" xfId="21136"/>
    <cellStyle name="Normal 4 2 16 2 3 2 2" xfId="42424"/>
    <cellStyle name="Normal 4 2 16 2 3 3" xfId="33110"/>
    <cellStyle name="Normal 4 2 16 2 4" xfId="17311"/>
    <cellStyle name="Normal 4 2 16 3" xfId="7268"/>
    <cellStyle name="Normal 4 2 16 3 2" xfId="19704"/>
    <cellStyle name="Normal 4 2 16 3 2 2" xfId="40992"/>
    <cellStyle name="Normal 4 2 16 3 3" xfId="31678"/>
    <cellStyle name="Normal 4 2 16 4" xfId="8927"/>
    <cellStyle name="Normal 4 2 16 4 2" xfId="21135"/>
    <cellStyle name="Normal 4 2 16 4 2 2" xfId="42423"/>
    <cellStyle name="Normal 4 2 16 4 3" xfId="33109"/>
    <cellStyle name="Normal 4 2 16 5" xfId="17310"/>
    <cellStyle name="Normal 4 2 17" xfId="4513"/>
    <cellStyle name="Normal 4 2 17 2" xfId="4514"/>
    <cellStyle name="Normal 4 2 17 2 2" xfId="7271"/>
    <cellStyle name="Normal 4 2 17 2 2 2" xfId="19707"/>
    <cellStyle name="Normal 4 2 17 2 2 2 2" xfId="40995"/>
    <cellStyle name="Normal 4 2 17 2 2 3" xfId="31681"/>
    <cellStyle name="Normal 4 2 17 2 3" xfId="8930"/>
    <cellStyle name="Normal 4 2 17 2 3 2" xfId="21138"/>
    <cellStyle name="Normal 4 2 17 2 3 2 2" xfId="42426"/>
    <cellStyle name="Normal 4 2 17 2 3 3" xfId="33112"/>
    <cellStyle name="Normal 4 2 17 2 4" xfId="17313"/>
    <cellStyle name="Normal 4 2 17 3" xfId="7270"/>
    <cellStyle name="Normal 4 2 17 3 2" xfId="19706"/>
    <cellStyle name="Normal 4 2 17 3 2 2" xfId="40994"/>
    <cellStyle name="Normal 4 2 17 3 3" xfId="31680"/>
    <cellStyle name="Normal 4 2 17 4" xfId="8929"/>
    <cellStyle name="Normal 4 2 17 4 2" xfId="21137"/>
    <cellStyle name="Normal 4 2 17 4 2 2" xfId="42425"/>
    <cellStyle name="Normal 4 2 17 4 3" xfId="33111"/>
    <cellStyle name="Normal 4 2 17 5" xfId="17312"/>
    <cellStyle name="Normal 4 2 18" xfId="4515"/>
    <cellStyle name="Normal 4 2 18 2" xfId="4516"/>
    <cellStyle name="Normal 4 2 18 2 2" xfId="7273"/>
    <cellStyle name="Normal 4 2 18 2 2 2" xfId="19709"/>
    <cellStyle name="Normal 4 2 18 2 2 2 2" xfId="40997"/>
    <cellStyle name="Normal 4 2 18 2 2 3" xfId="31683"/>
    <cellStyle name="Normal 4 2 18 2 3" xfId="8932"/>
    <cellStyle name="Normal 4 2 18 2 3 2" xfId="21140"/>
    <cellStyle name="Normal 4 2 18 2 3 2 2" xfId="42428"/>
    <cellStyle name="Normal 4 2 18 2 3 3" xfId="33114"/>
    <cellStyle name="Normal 4 2 18 2 4" xfId="17315"/>
    <cellStyle name="Normal 4 2 18 3" xfId="7272"/>
    <cellStyle name="Normal 4 2 18 3 2" xfId="19708"/>
    <cellStyle name="Normal 4 2 18 3 2 2" xfId="40996"/>
    <cellStyle name="Normal 4 2 18 3 3" xfId="31682"/>
    <cellStyle name="Normal 4 2 18 4" xfId="8931"/>
    <cellStyle name="Normal 4 2 18 4 2" xfId="21139"/>
    <cellStyle name="Normal 4 2 18 4 2 2" xfId="42427"/>
    <cellStyle name="Normal 4 2 18 4 3" xfId="33113"/>
    <cellStyle name="Normal 4 2 18 5" xfId="17314"/>
    <cellStyle name="Normal 4 2 19" xfId="4517"/>
    <cellStyle name="Normal 4 2 19 2" xfId="4518"/>
    <cellStyle name="Normal 4 2 19 2 2" xfId="7275"/>
    <cellStyle name="Normal 4 2 19 2 2 2" xfId="19711"/>
    <cellStyle name="Normal 4 2 19 2 2 2 2" xfId="40999"/>
    <cellStyle name="Normal 4 2 19 2 2 3" xfId="31685"/>
    <cellStyle name="Normal 4 2 19 2 3" xfId="8934"/>
    <cellStyle name="Normal 4 2 19 2 3 2" xfId="21142"/>
    <cellStyle name="Normal 4 2 19 2 3 2 2" xfId="42430"/>
    <cellStyle name="Normal 4 2 19 2 3 3" xfId="33116"/>
    <cellStyle name="Normal 4 2 19 2 4" xfId="17317"/>
    <cellStyle name="Normal 4 2 19 3" xfId="7274"/>
    <cellStyle name="Normal 4 2 19 3 2" xfId="19710"/>
    <cellStyle name="Normal 4 2 19 3 2 2" xfId="40998"/>
    <cellStyle name="Normal 4 2 19 3 3" xfId="31684"/>
    <cellStyle name="Normal 4 2 19 4" xfId="8933"/>
    <cellStyle name="Normal 4 2 19 4 2" xfId="21141"/>
    <cellStyle name="Normal 4 2 19 4 2 2" xfId="42429"/>
    <cellStyle name="Normal 4 2 19 4 3" xfId="33115"/>
    <cellStyle name="Normal 4 2 19 5" xfId="17316"/>
    <cellStyle name="Normal 4 2 2" xfId="4519"/>
    <cellStyle name="Normal 4 2 2 2" xfId="4520"/>
    <cellStyle name="Normal 4 2 2 2 2" xfId="7277"/>
    <cellStyle name="Normal 4 2 2 2 2 2" xfId="19713"/>
    <cellStyle name="Normal 4 2 2 2 2 2 2" xfId="41001"/>
    <cellStyle name="Normal 4 2 2 2 2 3" xfId="31687"/>
    <cellStyle name="Normal 4 2 2 2 3" xfId="8936"/>
    <cellStyle name="Normal 4 2 2 2 3 2" xfId="21144"/>
    <cellStyle name="Normal 4 2 2 2 3 2 2" xfId="42432"/>
    <cellStyle name="Normal 4 2 2 2 3 3" xfId="33118"/>
    <cellStyle name="Normal 4 2 2 2 4" xfId="17319"/>
    <cellStyle name="Normal 4 2 2 3" xfId="7276"/>
    <cellStyle name="Normal 4 2 2 3 2" xfId="19712"/>
    <cellStyle name="Normal 4 2 2 3 2 2" xfId="41000"/>
    <cellStyle name="Normal 4 2 2 3 3" xfId="31686"/>
    <cellStyle name="Normal 4 2 2 4" xfId="8935"/>
    <cellStyle name="Normal 4 2 2 4 2" xfId="21143"/>
    <cellStyle name="Normal 4 2 2 4 2 2" xfId="42431"/>
    <cellStyle name="Normal 4 2 2 4 3" xfId="33117"/>
    <cellStyle name="Normal 4 2 2 5" xfId="17318"/>
    <cellStyle name="Normal 4 2 20" xfId="4521"/>
    <cellStyle name="Normal 4 2 20 2" xfId="4522"/>
    <cellStyle name="Normal 4 2 20 2 2" xfId="7279"/>
    <cellStyle name="Normal 4 2 20 2 2 2" xfId="19715"/>
    <cellStyle name="Normal 4 2 20 2 2 2 2" xfId="41003"/>
    <cellStyle name="Normal 4 2 20 2 2 3" xfId="31689"/>
    <cellStyle name="Normal 4 2 20 2 3" xfId="8938"/>
    <cellStyle name="Normal 4 2 20 2 3 2" xfId="21146"/>
    <cellStyle name="Normal 4 2 20 2 3 2 2" xfId="42434"/>
    <cellStyle name="Normal 4 2 20 2 3 3" xfId="33120"/>
    <cellStyle name="Normal 4 2 20 2 4" xfId="17321"/>
    <cellStyle name="Normal 4 2 20 3" xfId="7278"/>
    <cellStyle name="Normal 4 2 20 3 2" xfId="19714"/>
    <cellStyle name="Normal 4 2 20 3 2 2" xfId="41002"/>
    <cellStyle name="Normal 4 2 20 3 3" xfId="31688"/>
    <cellStyle name="Normal 4 2 20 4" xfId="8937"/>
    <cellStyle name="Normal 4 2 20 4 2" xfId="21145"/>
    <cellStyle name="Normal 4 2 20 4 2 2" xfId="42433"/>
    <cellStyle name="Normal 4 2 20 4 3" xfId="33119"/>
    <cellStyle name="Normal 4 2 20 5" xfId="17320"/>
    <cellStyle name="Normal 4 2 21" xfId="4523"/>
    <cellStyle name="Normal 4 2 21 2" xfId="4524"/>
    <cellStyle name="Normal 4 2 21 2 2" xfId="7281"/>
    <cellStyle name="Normal 4 2 21 2 2 2" xfId="19717"/>
    <cellStyle name="Normal 4 2 21 2 2 2 2" xfId="41005"/>
    <cellStyle name="Normal 4 2 21 2 2 3" xfId="31691"/>
    <cellStyle name="Normal 4 2 21 2 3" xfId="8940"/>
    <cellStyle name="Normal 4 2 21 2 3 2" xfId="21148"/>
    <cellStyle name="Normal 4 2 21 2 3 2 2" xfId="42436"/>
    <cellStyle name="Normal 4 2 21 2 3 3" xfId="33122"/>
    <cellStyle name="Normal 4 2 21 2 4" xfId="17323"/>
    <cellStyle name="Normal 4 2 21 3" xfId="7280"/>
    <cellStyle name="Normal 4 2 21 3 2" xfId="19716"/>
    <cellStyle name="Normal 4 2 21 3 2 2" xfId="41004"/>
    <cellStyle name="Normal 4 2 21 3 3" xfId="31690"/>
    <cellStyle name="Normal 4 2 21 4" xfId="8939"/>
    <cellStyle name="Normal 4 2 21 4 2" xfId="21147"/>
    <cellStyle name="Normal 4 2 21 4 2 2" xfId="42435"/>
    <cellStyle name="Normal 4 2 21 4 3" xfId="33121"/>
    <cellStyle name="Normal 4 2 21 5" xfId="17322"/>
    <cellStyle name="Normal 4 2 22" xfId="4525"/>
    <cellStyle name="Normal 4 2 22 2" xfId="4526"/>
    <cellStyle name="Normal 4 2 22 2 2" xfId="7283"/>
    <cellStyle name="Normal 4 2 22 2 2 2" xfId="19719"/>
    <cellStyle name="Normal 4 2 22 2 2 2 2" xfId="41007"/>
    <cellStyle name="Normal 4 2 22 2 2 3" xfId="31693"/>
    <cellStyle name="Normal 4 2 22 2 3" xfId="8942"/>
    <cellStyle name="Normal 4 2 22 2 3 2" xfId="21150"/>
    <cellStyle name="Normal 4 2 22 2 3 2 2" xfId="42438"/>
    <cellStyle name="Normal 4 2 22 2 3 3" xfId="33124"/>
    <cellStyle name="Normal 4 2 22 2 4" xfId="17325"/>
    <cellStyle name="Normal 4 2 22 3" xfId="7282"/>
    <cellStyle name="Normal 4 2 22 3 2" xfId="19718"/>
    <cellStyle name="Normal 4 2 22 3 2 2" xfId="41006"/>
    <cellStyle name="Normal 4 2 22 3 3" xfId="31692"/>
    <cellStyle name="Normal 4 2 22 4" xfId="8941"/>
    <cellStyle name="Normal 4 2 22 4 2" xfId="21149"/>
    <cellStyle name="Normal 4 2 22 4 2 2" xfId="42437"/>
    <cellStyle name="Normal 4 2 22 4 3" xfId="33123"/>
    <cellStyle name="Normal 4 2 22 5" xfId="17324"/>
    <cellStyle name="Normal 4 2 23" xfId="4527"/>
    <cellStyle name="Normal 4 2 23 2" xfId="4528"/>
    <cellStyle name="Normal 4 2 23 2 2" xfId="7285"/>
    <cellStyle name="Normal 4 2 23 2 2 2" xfId="19721"/>
    <cellStyle name="Normal 4 2 23 2 2 2 2" xfId="41009"/>
    <cellStyle name="Normal 4 2 23 2 2 3" xfId="31695"/>
    <cellStyle name="Normal 4 2 23 2 3" xfId="8944"/>
    <cellStyle name="Normal 4 2 23 2 3 2" xfId="21152"/>
    <cellStyle name="Normal 4 2 23 2 3 2 2" xfId="42440"/>
    <cellStyle name="Normal 4 2 23 2 3 3" xfId="33126"/>
    <cellStyle name="Normal 4 2 23 2 4" xfId="17327"/>
    <cellStyle name="Normal 4 2 23 3" xfId="7284"/>
    <cellStyle name="Normal 4 2 23 3 2" xfId="19720"/>
    <cellStyle name="Normal 4 2 23 3 2 2" xfId="41008"/>
    <cellStyle name="Normal 4 2 23 3 3" xfId="31694"/>
    <cellStyle name="Normal 4 2 23 4" xfId="8943"/>
    <cellStyle name="Normal 4 2 23 4 2" xfId="21151"/>
    <cellStyle name="Normal 4 2 23 4 2 2" xfId="42439"/>
    <cellStyle name="Normal 4 2 23 4 3" xfId="33125"/>
    <cellStyle name="Normal 4 2 23 5" xfId="17326"/>
    <cellStyle name="Normal 4 2 24" xfId="4529"/>
    <cellStyle name="Normal 4 2 24 2" xfId="4530"/>
    <cellStyle name="Normal 4 2 24 2 2" xfId="7287"/>
    <cellStyle name="Normal 4 2 24 2 2 2" xfId="19723"/>
    <cellStyle name="Normal 4 2 24 2 2 2 2" xfId="41011"/>
    <cellStyle name="Normal 4 2 24 2 2 3" xfId="31697"/>
    <cellStyle name="Normal 4 2 24 2 3" xfId="8946"/>
    <cellStyle name="Normal 4 2 24 2 3 2" xfId="21154"/>
    <cellStyle name="Normal 4 2 24 2 3 2 2" xfId="42442"/>
    <cellStyle name="Normal 4 2 24 2 3 3" xfId="33128"/>
    <cellStyle name="Normal 4 2 24 2 4" xfId="17329"/>
    <cellStyle name="Normal 4 2 24 3" xfId="7286"/>
    <cellStyle name="Normal 4 2 24 3 2" xfId="19722"/>
    <cellStyle name="Normal 4 2 24 3 2 2" xfId="41010"/>
    <cellStyle name="Normal 4 2 24 3 3" xfId="31696"/>
    <cellStyle name="Normal 4 2 24 4" xfId="8945"/>
    <cellStyle name="Normal 4 2 24 4 2" xfId="21153"/>
    <cellStyle name="Normal 4 2 24 4 2 2" xfId="42441"/>
    <cellStyle name="Normal 4 2 24 4 3" xfId="33127"/>
    <cellStyle name="Normal 4 2 24 5" xfId="17328"/>
    <cellStyle name="Normal 4 2 25" xfId="4531"/>
    <cellStyle name="Normal 4 2 25 2" xfId="4532"/>
    <cellStyle name="Normal 4 2 25 2 2" xfId="7289"/>
    <cellStyle name="Normal 4 2 25 2 2 2" xfId="19725"/>
    <cellStyle name="Normal 4 2 25 2 2 2 2" xfId="41013"/>
    <cellStyle name="Normal 4 2 25 2 2 3" xfId="31699"/>
    <cellStyle name="Normal 4 2 25 2 3" xfId="8948"/>
    <cellStyle name="Normal 4 2 25 2 3 2" xfId="21156"/>
    <cellStyle name="Normal 4 2 25 2 3 2 2" xfId="42444"/>
    <cellStyle name="Normal 4 2 25 2 3 3" xfId="33130"/>
    <cellStyle name="Normal 4 2 25 2 4" xfId="17331"/>
    <cellStyle name="Normal 4 2 25 3" xfId="7288"/>
    <cellStyle name="Normal 4 2 25 3 2" xfId="19724"/>
    <cellStyle name="Normal 4 2 25 3 2 2" xfId="41012"/>
    <cellStyle name="Normal 4 2 25 3 3" xfId="31698"/>
    <cellStyle name="Normal 4 2 25 4" xfId="8947"/>
    <cellStyle name="Normal 4 2 25 4 2" xfId="21155"/>
    <cellStyle name="Normal 4 2 25 4 2 2" xfId="42443"/>
    <cellStyle name="Normal 4 2 25 4 3" xfId="33129"/>
    <cellStyle name="Normal 4 2 25 5" xfId="17330"/>
    <cellStyle name="Normal 4 2 26" xfId="4533"/>
    <cellStyle name="Normal 4 2 26 2" xfId="4534"/>
    <cellStyle name="Normal 4 2 26 2 2" xfId="7291"/>
    <cellStyle name="Normal 4 2 26 2 2 2" xfId="19727"/>
    <cellStyle name="Normal 4 2 26 2 2 2 2" xfId="41015"/>
    <cellStyle name="Normal 4 2 26 2 2 3" xfId="31701"/>
    <cellStyle name="Normal 4 2 26 2 3" xfId="8950"/>
    <cellStyle name="Normal 4 2 26 2 3 2" xfId="21158"/>
    <cellStyle name="Normal 4 2 26 2 3 2 2" xfId="42446"/>
    <cellStyle name="Normal 4 2 26 2 3 3" xfId="33132"/>
    <cellStyle name="Normal 4 2 26 2 4" xfId="17333"/>
    <cellStyle name="Normal 4 2 26 3" xfId="7290"/>
    <cellStyle name="Normal 4 2 26 3 2" xfId="19726"/>
    <cellStyle name="Normal 4 2 26 3 2 2" xfId="41014"/>
    <cellStyle name="Normal 4 2 26 3 3" xfId="31700"/>
    <cellStyle name="Normal 4 2 26 4" xfId="8949"/>
    <cellStyle name="Normal 4 2 26 4 2" xfId="21157"/>
    <cellStyle name="Normal 4 2 26 4 2 2" xfId="42445"/>
    <cellStyle name="Normal 4 2 26 4 3" xfId="33131"/>
    <cellStyle name="Normal 4 2 26 5" xfId="17332"/>
    <cellStyle name="Normal 4 2 27" xfId="4535"/>
    <cellStyle name="Normal 4 2 27 2" xfId="4536"/>
    <cellStyle name="Normal 4 2 27 2 2" xfId="7293"/>
    <cellStyle name="Normal 4 2 27 2 2 2" xfId="19729"/>
    <cellStyle name="Normal 4 2 27 2 2 2 2" xfId="41017"/>
    <cellStyle name="Normal 4 2 27 2 2 3" xfId="31703"/>
    <cellStyle name="Normal 4 2 27 2 3" xfId="8952"/>
    <cellStyle name="Normal 4 2 27 2 3 2" xfId="21160"/>
    <cellStyle name="Normal 4 2 27 2 3 2 2" xfId="42448"/>
    <cellStyle name="Normal 4 2 27 2 3 3" xfId="33134"/>
    <cellStyle name="Normal 4 2 27 2 4" xfId="17335"/>
    <cellStyle name="Normal 4 2 27 3" xfId="7292"/>
    <cellStyle name="Normal 4 2 27 3 2" xfId="19728"/>
    <cellStyle name="Normal 4 2 27 3 2 2" xfId="41016"/>
    <cellStyle name="Normal 4 2 27 3 3" xfId="31702"/>
    <cellStyle name="Normal 4 2 27 4" xfId="8951"/>
    <cellStyle name="Normal 4 2 27 4 2" xfId="21159"/>
    <cellStyle name="Normal 4 2 27 4 2 2" xfId="42447"/>
    <cellStyle name="Normal 4 2 27 4 3" xfId="33133"/>
    <cellStyle name="Normal 4 2 27 5" xfId="17334"/>
    <cellStyle name="Normal 4 2 28" xfId="4537"/>
    <cellStyle name="Normal 4 2 28 2" xfId="4538"/>
    <cellStyle name="Normal 4 2 28 2 2" xfId="7295"/>
    <cellStyle name="Normal 4 2 28 2 2 2" xfId="19731"/>
    <cellStyle name="Normal 4 2 28 2 2 2 2" xfId="41019"/>
    <cellStyle name="Normal 4 2 28 2 2 3" xfId="31705"/>
    <cellStyle name="Normal 4 2 28 2 3" xfId="8954"/>
    <cellStyle name="Normal 4 2 28 2 3 2" xfId="21162"/>
    <cellStyle name="Normal 4 2 28 2 3 2 2" xfId="42450"/>
    <cellStyle name="Normal 4 2 28 2 3 3" xfId="33136"/>
    <cellStyle name="Normal 4 2 28 2 4" xfId="17337"/>
    <cellStyle name="Normal 4 2 28 3" xfId="7294"/>
    <cellStyle name="Normal 4 2 28 3 2" xfId="19730"/>
    <cellStyle name="Normal 4 2 28 3 2 2" xfId="41018"/>
    <cellStyle name="Normal 4 2 28 3 3" xfId="31704"/>
    <cellStyle name="Normal 4 2 28 4" xfId="8953"/>
    <cellStyle name="Normal 4 2 28 4 2" xfId="21161"/>
    <cellStyle name="Normal 4 2 28 4 2 2" xfId="42449"/>
    <cellStyle name="Normal 4 2 28 4 3" xfId="33135"/>
    <cellStyle name="Normal 4 2 28 5" xfId="17336"/>
    <cellStyle name="Normal 4 2 29" xfId="4539"/>
    <cellStyle name="Normal 4 2 29 2" xfId="4540"/>
    <cellStyle name="Normal 4 2 29 2 2" xfId="7297"/>
    <cellStyle name="Normal 4 2 29 2 2 2" xfId="19733"/>
    <cellStyle name="Normal 4 2 29 2 2 2 2" xfId="41021"/>
    <cellStyle name="Normal 4 2 29 2 2 3" xfId="31707"/>
    <cellStyle name="Normal 4 2 29 2 3" xfId="8956"/>
    <cellStyle name="Normal 4 2 29 2 3 2" xfId="21164"/>
    <cellStyle name="Normal 4 2 29 2 3 2 2" xfId="42452"/>
    <cellStyle name="Normal 4 2 29 2 3 3" xfId="33138"/>
    <cellStyle name="Normal 4 2 29 2 4" xfId="17339"/>
    <cellStyle name="Normal 4 2 29 3" xfId="7296"/>
    <cellStyle name="Normal 4 2 29 3 2" xfId="19732"/>
    <cellStyle name="Normal 4 2 29 3 2 2" xfId="41020"/>
    <cellStyle name="Normal 4 2 29 3 3" xfId="31706"/>
    <cellStyle name="Normal 4 2 29 4" xfId="8955"/>
    <cellStyle name="Normal 4 2 29 4 2" xfId="21163"/>
    <cellStyle name="Normal 4 2 29 4 2 2" xfId="42451"/>
    <cellStyle name="Normal 4 2 29 4 3" xfId="33137"/>
    <cellStyle name="Normal 4 2 29 5" xfId="17338"/>
    <cellStyle name="Normal 4 2 3" xfId="4541"/>
    <cellStyle name="Normal 4 2 3 2" xfId="4542"/>
    <cellStyle name="Normal 4 2 3 2 2" xfId="7299"/>
    <cellStyle name="Normal 4 2 3 2 2 2" xfId="19735"/>
    <cellStyle name="Normal 4 2 3 2 2 2 2" xfId="41023"/>
    <cellStyle name="Normal 4 2 3 2 2 3" xfId="31709"/>
    <cellStyle name="Normal 4 2 3 2 3" xfId="8958"/>
    <cellStyle name="Normal 4 2 3 2 3 2" xfId="21166"/>
    <cellStyle name="Normal 4 2 3 2 3 2 2" xfId="42454"/>
    <cellStyle name="Normal 4 2 3 2 3 3" xfId="33140"/>
    <cellStyle name="Normal 4 2 3 2 4" xfId="17341"/>
    <cellStyle name="Normal 4 2 3 3" xfId="7298"/>
    <cellStyle name="Normal 4 2 3 3 2" xfId="19734"/>
    <cellStyle name="Normal 4 2 3 3 2 2" xfId="41022"/>
    <cellStyle name="Normal 4 2 3 3 3" xfId="31708"/>
    <cellStyle name="Normal 4 2 3 4" xfId="8957"/>
    <cellStyle name="Normal 4 2 3 4 2" xfId="21165"/>
    <cellStyle name="Normal 4 2 3 4 2 2" xfId="42453"/>
    <cellStyle name="Normal 4 2 3 4 3" xfId="33139"/>
    <cellStyle name="Normal 4 2 3 5" xfId="17340"/>
    <cellStyle name="Normal 4 2 30" xfId="4543"/>
    <cellStyle name="Normal 4 2 30 2" xfId="4544"/>
    <cellStyle name="Normal 4 2 30 2 2" xfId="7301"/>
    <cellStyle name="Normal 4 2 30 2 2 2" xfId="19737"/>
    <cellStyle name="Normal 4 2 30 2 2 2 2" xfId="41025"/>
    <cellStyle name="Normal 4 2 30 2 2 3" xfId="31711"/>
    <cellStyle name="Normal 4 2 30 2 3" xfId="8960"/>
    <cellStyle name="Normal 4 2 30 2 3 2" xfId="21168"/>
    <cellStyle name="Normal 4 2 30 2 3 2 2" xfId="42456"/>
    <cellStyle name="Normal 4 2 30 2 3 3" xfId="33142"/>
    <cellStyle name="Normal 4 2 30 2 4" xfId="17343"/>
    <cellStyle name="Normal 4 2 30 3" xfId="7300"/>
    <cellStyle name="Normal 4 2 30 3 2" xfId="19736"/>
    <cellStyle name="Normal 4 2 30 3 2 2" xfId="41024"/>
    <cellStyle name="Normal 4 2 30 3 3" xfId="31710"/>
    <cellStyle name="Normal 4 2 30 4" xfId="8959"/>
    <cellStyle name="Normal 4 2 30 4 2" xfId="21167"/>
    <cellStyle name="Normal 4 2 30 4 2 2" xfId="42455"/>
    <cellStyle name="Normal 4 2 30 4 3" xfId="33141"/>
    <cellStyle name="Normal 4 2 30 5" xfId="17342"/>
    <cellStyle name="Normal 4 2 31" xfId="4545"/>
    <cellStyle name="Normal 4 2 31 2" xfId="4546"/>
    <cellStyle name="Normal 4 2 31 2 2" xfId="7303"/>
    <cellStyle name="Normal 4 2 31 2 2 2" xfId="19739"/>
    <cellStyle name="Normal 4 2 31 2 2 2 2" xfId="41027"/>
    <cellStyle name="Normal 4 2 31 2 2 3" xfId="31713"/>
    <cellStyle name="Normal 4 2 31 2 3" xfId="8962"/>
    <cellStyle name="Normal 4 2 31 2 3 2" xfId="21170"/>
    <cellStyle name="Normal 4 2 31 2 3 2 2" xfId="42458"/>
    <cellStyle name="Normal 4 2 31 2 3 3" xfId="33144"/>
    <cellStyle name="Normal 4 2 31 2 4" xfId="17345"/>
    <cellStyle name="Normal 4 2 31 3" xfId="7302"/>
    <cellStyle name="Normal 4 2 31 3 2" xfId="19738"/>
    <cellStyle name="Normal 4 2 31 3 2 2" xfId="41026"/>
    <cellStyle name="Normal 4 2 31 3 3" xfId="31712"/>
    <cellStyle name="Normal 4 2 31 4" xfId="8961"/>
    <cellStyle name="Normal 4 2 31 4 2" xfId="21169"/>
    <cellStyle name="Normal 4 2 31 4 2 2" xfId="42457"/>
    <cellStyle name="Normal 4 2 31 4 3" xfId="33143"/>
    <cellStyle name="Normal 4 2 31 5" xfId="17344"/>
    <cellStyle name="Normal 4 2 32" xfId="4547"/>
    <cellStyle name="Normal 4 2 32 2" xfId="4548"/>
    <cellStyle name="Normal 4 2 32 2 2" xfId="7305"/>
    <cellStyle name="Normal 4 2 32 2 2 2" xfId="19741"/>
    <cellStyle name="Normal 4 2 32 2 2 2 2" xfId="41029"/>
    <cellStyle name="Normal 4 2 32 2 2 3" xfId="31715"/>
    <cellStyle name="Normal 4 2 32 2 3" xfId="8964"/>
    <cellStyle name="Normal 4 2 32 2 3 2" xfId="21172"/>
    <cellStyle name="Normal 4 2 32 2 3 2 2" xfId="42460"/>
    <cellStyle name="Normal 4 2 32 2 3 3" xfId="33146"/>
    <cellStyle name="Normal 4 2 32 2 4" xfId="17347"/>
    <cellStyle name="Normal 4 2 32 3" xfId="7304"/>
    <cellStyle name="Normal 4 2 32 3 2" xfId="19740"/>
    <cellStyle name="Normal 4 2 32 3 2 2" xfId="41028"/>
    <cellStyle name="Normal 4 2 32 3 3" xfId="31714"/>
    <cellStyle name="Normal 4 2 32 4" xfId="8963"/>
    <cellStyle name="Normal 4 2 32 4 2" xfId="21171"/>
    <cellStyle name="Normal 4 2 32 4 2 2" xfId="42459"/>
    <cellStyle name="Normal 4 2 32 4 3" xfId="33145"/>
    <cellStyle name="Normal 4 2 32 5" xfId="17346"/>
    <cellStyle name="Normal 4 2 33" xfId="4549"/>
    <cellStyle name="Normal 4 2 33 2" xfId="4550"/>
    <cellStyle name="Normal 4 2 33 2 2" xfId="7307"/>
    <cellStyle name="Normal 4 2 33 2 2 2" xfId="19743"/>
    <cellStyle name="Normal 4 2 33 2 2 2 2" xfId="41031"/>
    <cellStyle name="Normal 4 2 33 2 2 3" xfId="31717"/>
    <cellStyle name="Normal 4 2 33 2 3" xfId="8966"/>
    <cellStyle name="Normal 4 2 33 2 3 2" xfId="21174"/>
    <cellStyle name="Normal 4 2 33 2 3 2 2" xfId="42462"/>
    <cellStyle name="Normal 4 2 33 2 3 3" xfId="33148"/>
    <cellStyle name="Normal 4 2 33 2 4" xfId="17349"/>
    <cellStyle name="Normal 4 2 33 3" xfId="7306"/>
    <cellStyle name="Normal 4 2 33 3 2" xfId="19742"/>
    <cellStyle name="Normal 4 2 33 3 2 2" xfId="41030"/>
    <cellStyle name="Normal 4 2 33 3 3" xfId="31716"/>
    <cellStyle name="Normal 4 2 33 4" xfId="8965"/>
    <cellStyle name="Normal 4 2 33 4 2" xfId="21173"/>
    <cellStyle name="Normal 4 2 33 4 2 2" xfId="42461"/>
    <cellStyle name="Normal 4 2 33 4 3" xfId="33147"/>
    <cellStyle name="Normal 4 2 33 5" xfId="17348"/>
    <cellStyle name="Normal 4 2 34" xfId="4551"/>
    <cellStyle name="Normal 4 2 34 2" xfId="4552"/>
    <cellStyle name="Normal 4 2 34 2 2" xfId="7309"/>
    <cellStyle name="Normal 4 2 34 2 2 2" xfId="19745"/>
    <cellStyle name="Normal 4 2 34 2 2 2 2" xfId="41033"/>
    <cellStyle name="Normal 4 2 34 2 2 3" xfId="31719"/>
    <cellStyle name="Normal 4 2 34 2 3" xfId="8968"/>
    <cellStyle name="Normal 4 2 34 2 3 2" xfId="21176"/>
    <cellStyle name="Normal 4 2 34 2 3 2 2" xfId="42464"/>
    <cellStyle name="Normal 4 2 34 2 3 3" xfId="33150"/>
    <cellStyle name="Normal 4 2 34 2 4" xfId="17351"/>
    <cellStyle name="Normal 4 2 34 3" xfId="7308"/>
    <cellStyle name="Normal 4 2 34 3 2" xfId="19744"/>
    <cellStyle name="Normal 4 2 34 3 2 2" xfId="41032"/>
    <cellStyle name="Normal 4 2 34 3 3" xfId="31718"/>
    <cellStyle name="Normal 4 2 34 4" xfId="8967"/>
    <cellStyle name="Normal 4 2 34 4 2" xfId="21175"/>
    <cellStyle name="Normal 4 2 34 4 2 2" xfId="42463"/>
    <cellStyle name="Normal 4 2 34 4 3" xfId="33149"/>
    <cellStyle name="Normal 4 2 34 5" xfId="17350"/>
    <cellStyle name="Normal 4 2 35" xfId="4553"/>
    <cellStyle name="Normal 4 2 35 2" xfId="4554"/>
    <cellStyle name="Normal 4 2 35 2 2" xfId="7311"/>
    <cellStyle name="Normal 4 2 35 2 2 2" xfId="19747"/>
    <cellStyle name="Normal 4 2 35 2 2 2 2" xfId="41035"/>
    <cellStyle name="Normal 4 2 35 2 2 3" xfId="31721"/>
    <cellStyle name="Normal 4 2 35 2 3" xfId="8970"/>
    <cellStyle name="Normal 4 2 35 2 3 2" xfId="21178"/>
    <cellStyle name="Normal 4 2 35 2 3 2 2" xfId="42466"/>
    <cellStyle name="Normal 4 2 35 2 3 3" xfId="33152"/>
    <cellStyle name="Normal 4 2 35 2 4" xfId="17353"/>
    <cellStyle name="Normal 4 2 35 3" xfId="7310"/>
    <cellStyle name="Normal 4 2 35 3 2" xfId="19746"/>
    <cellStyle name="Normal 4 2 35 3 2 2" xfId="41034"/>
    <cellStyle name="Normal 4 2 35 3 3" xfId="31720"/>
    <cellStyle name="Normal 4 2 35 4" xfId="8969"/>
    <cellStyle name="Normal 4 2 35 4 2" xfId="21177"/>
    <cellStyle name="Normal 4 2 35 4 2 2" xfId="42465"/>
    <cellStyle name="Normal 4 2 35 4 3" xfId="33151"/>
    <cellStyle name="Normal 4 2 35 5" xfId="17352"/>
    <cellStyle name="Normal 4 2 36" xfId="4555"/>
    <cellStyle name="Normal 4 2 36 2" xfId="4556"/>
    <cellStyle name="Normal 4 2 36 2 2" xfId="7313"/>
    <cellStyle name="Normal 4 2 36 2 2 2" xfId="19749"/>
    <cellStyle name="Normal 4 2 36 2 2 2 2" xfId="41037"/>
    <cellStyle name="Normal 4 2 36 2 2 3" xfId="31723"/>
    <cellStyle name="Normal 4 2 36 2 3" xfId="8972"/>
    <cellStyle name="Normal 4 2 36 2 3 2" xfId="21180"/>
    <cellStyle name="Normal 4 2 36 2 3 2 2" xfId="42468"/>
    <cellStyle name="Normal 4 2 36 2 3 3" xfId="33154"/>
    <cellStyle name="Normal 4 2 36 2 4" xfId="17355"/>
    <cellStyle name="Normal 4 2 36 3" xfId="7312"/>
    <cellStyle name="Normal 4 2 36 3 2" xfId="19748"/>
    <cellStyle name="Normal 4 2 36 3 2 2" xfId="41036"/>
    <cellStyle name="Normal 4 2 36 3 3" xfId="31722"/>
    <cellStyle name="Normal 4 2 36 4" xfId="8971"/>
    <cellStyle name="Normal 4 2 36 4 2" xfId="21179"/>
    <cellStyle name="Normal 4 2 36 4 2 2" xfId="42467"/>
    <cellStyle name="Normal 4 2 36 4 3" xfId="33153"/>
    <cellStyle name="Normal 4 2 36 5" xfId="17354"/>
    <cellStyle name="Normal 4 2 37" xfId="4557"/>
    <cellStyle name="Normal 4 2 37 2" xfId="4558"/>
    <cellStyle name="Normal 4 2 37 2 2" xfId="7315"/>
    <cellStyle name="Normal 4 2 37 2 2 2" xfId="19751"/>
    <cellStyle name="Normal 4 2 37 2 2 2 2" xfId="41039"/>
    <cellStyle name="Normal 4 2 37 2 2 3" xfId="31725"/>
    <cellStyle name="Normal 4 2 37 2 3" xfId="8974"/>
    <cellStyle name="Normal 4 2 37 2 3 2" xfId="21182"/>
    <cellStyle name="Normal 4 2 37 2 3 2 2" xfId="42470"/>
    <cellStyle name="Normal 4 2 37 2 3 3" xfId="33156"/>
    <cellStyle name="Normal 4 2 37 2 4" xfId="17357"/>
    <cellStyle name="Normal 4 2 37 3" xfId="7314"/>
    <cellStyle name="Normal 4 2 37 3 2" xfId="19750"/>
    <cellStyle name="Normal 4 2 37 3 2 2" xfId="41038"/>
    <cellStyle name="Normal 4 2 37 3 3" xfId="31724"/>
    <cellStyle name="Normal 4 2 37 4" xfId="8973"/>
    <cellStyle name="Normal 4 2 37 4 2" xfId="21181"/>
    <cellStyle name="Normal 4 2 37 4 2 2" xfId="42469"/>
    <cellStyle name="Normal 4 2 37 4 3" xfId="33155"/>
    <cellStyle name="Normal 4 2 37 5" xfId="17356"/>
    <cellStyle name="Normal 4 2 38" xfId="4559"/>
    <cellStyle name="Normal 4 2 38 2" xfId="4560"/>
    <cellStyle name="Normal 4 2 38 2 2" xfId="7317"/>
    <cellStyle name="Normal 4 2 38 2 2 2" xfId="19753"/>
    <cellStyle name="Normal 4 2 38 2 2 2 2" xfId="41041"/>
    <cellStyle name="Normal 4 2 38 2 2 3" xfId="31727"/>
    <cellStyle name="Normal 4 2 38 2 3" xfId="8976"/>
    <cellStyle name="Normal 4 2 38 2 3 2" xfId="21184"/>
    <cellStyle name="Normal 4 2 38 2 3 2 2" xfId="42472"/>
    <cellStyle name="Normal 4 2 38 2 3 3" xfId="33158"/>
    <cellStyle name="Normal 4 2 38 2 4" xfId="17359"/>
    <cellStyle name="Normal 4 2 38 3" xfId="7316"/>
    <cellStyle name="Normal 4 2 38 3 2" xfId="19752"/>
    <cellStyle name="Normal 4 2 38 3 2 2" xfId="41040"/>
    <cellStyle name="Normal 4 2 38 3 3" xfId="31726"/>
    <cellStyle name="Normal 4 2 38 4" xfId="8975"/>
    <cellStyle name="Normal 4 2 38 4 2" xfId="21183"/>
    <cellStyle name="Normal 4 2 38 4 2 2" xfId="42471"/>
    <cellStyle name="Normal 4 2 38 4 3" xfId="33157"/>
    <cellStyle name="Normal 4 2 38 5" xfId="17358"/>
    <cellStyle name="Normal 4 2 39" xfId="4561"/>
    <cellStyle name="Normal 4 2 39 2" xfId="4562"/>
    <cellStyle name="Normal 4 2 39 2 2" xfId="7319"/>
    <cellStyle name="Normal 4 2 39 2 2 2" xfId="19755"/>
    <cellStyle name="Normal 4 2 39 2 2 2 2" xfId="41043"/>
    <cellStyle name="Normal 4 2 39 2 2 3" xfId="31729"/>
    <cellStyle name="Normal 4 2 39 2 3" xfId="8978"/>
    <cellStyle name="Normal 4 2 39 2 3 2" xfId="21186"/>
    <cellStyle name="Normal 4 2 39 2 3 2 2" xfId="42474"/>
    <cellStyle name="Normal 4 2 39 2 3 3" xfId="33160"/>
    <cellStyle name="Normal 4 2 39 2 4" xfId="17361"/>
    <cellStyle name="Normal 4 2 39 3" xfId="7318"/>
    <cellStyle name="Normal 4 2 39 3 2" xfId="19754"/>
    <cellStyle name="Normal 4 2 39 3 2 2" xfId="41042"/>
    <cellStyle name="Normal 4 2 39 3 3" xfId="31728"/>
    <cellStyle name="Normal 4 2 39 4" xfId="8977"/>
    <cellStyle name="Normal 4 2 39 4 2" xfId="21185"/>
    <cellStyle name="Normal 4 2 39 4 2 2" xfId="42473"/>
    <cellStyle name="Normal 4 2 39 4 3" xfId="33159"/>
    <cellStyle name="Normal 4 2 39 5" xfId="17360"/>
    <cellStyle name="Normal 4 2 4" xfId="4563"/>
    <cellStyle name="Normal 4 2 4 2" xfId="4564"/>
    <cellStyle name="Normal 4 2 4 2 2" xfId="7321"/>
    <cellStyle name="Normal 4 2 4 2 2 2" xfId="19757"/>
    <cellStyle name="Normal 4 2 4 2 2 2 2" xfId="41045"/>
    <cellStyle name="Normal 4 2 4 2 2 3" xfId="31731"/>
    <cellStyle name="Normal 4 2 4 2 3" xfId="8980"/>
    <cellStyle name="Normal 4 2 4 2 3 2" xfId="21188"/>
    <cellStyle name="Normal 4 2 4 2 3 2 2" xfId="42476"/>
    <cellStyle name="Normal 4 2 4 2 3 3" xfId="33162"/>
    <cellStyle name="Normal 4 2 4 2 4" xfId="17363"/>
    <cellStyle name="Normal 4 2 4 3" xfId="7320"/>
    <cellStyle name="Normal 4 2 4 3 2" xfId="19756"/>
    <cellStyle name="Normal 4 2 4 3 2 2" xfId="41044"/>
    <cellStyle name="Normal 4 2 4 3 3" xfId="31730"/>
    <cellStyle name="Normal 4 2 4 4" xfId="8979"/>
    <cellStyle name="Normal 4 2 4 4 2" xfId="21187"/>
    <cellStyle name="Normal 4 2 4 4 2 2" xfId="42475"/>
    <cellStyle name="Normal 4 2 4 4 3" xfId="33161"/>
    <cellStyle name="Normal 4 2 4 5" xfId="17362"/>
    <cellStyle name="Normal 4 2 40" xfId="4565"/>
    <cellStyle name="Normal 4 2 40 2" xfId="4566"/>
    <cellStyle name="Normal 4 2 40 2 2" xfId="7323"/>
    <cellStyle name="Normal 4 2 40 2 2 2" xfId="19759"/>
    <cellStyle name="Normal 4 2 40 2 2 2 2" xfId="41047"/>
    <cellStyle name="Normal 4 2 40 2 2 3" xfId="31733"/>
    <cellStyle name="Normal 4 2 40 2 3" xfId="8982"/>
    <cellStyle name="Normal 4 2 40 2 3 2" xfId="21190"/>
    <cellStyle name="Normal 4 2 40 2 3 2 2" xfId="42478"/>
    <cellStyle name="Normal 4 2 40 2 3 3" xfId="33164"/>
    <cellStyle name="Normal 4 2 40 2 4" xfId="17365"/>
    <cellStyle name="Normal 4 2 40 3" xfId="7322"/>
    <cellStyle name="Normal 4 2 40 3 2" xfId="19758"/>
    <cellStyle name="Normal 4 2 40 3 2 2" xfId="41046"/>
    <cellStyle name="Normal 4 2 40 3 3" xfId="31732"/>
    <cellStyle name="Normal 4 2 40 4" xfId="8981"/>
    <cellStyle name="Normal 4 2 40 4 2" xfId="21189"/>
    <cellStyle name="Normal 4 2 40 4 2 2" xfId="42477"/>
    <cellStyle name="Normal 4 2 40 4 3" xfId="33163"/>
    <cellStyle name="Normal 4 2 40 5" xfId="17364"/>
    <cellStyle name="Normal 4 2 41" xfId="4567"/>
    <cellStyle name="Normal 4 2 41 2" xfId="4568"/>
    <cellStyle name="Normal 4 2 41 2 2" xfId="7325"/>
    <cellStyle name="Normal 4 2 41 2 2 2" xfId="19761"/>
    <cellStyle name="Normal 4 2 41 2 2 2 2" xfId="41049"/>
    <cellStyle name="Normal 4 2 41 2 2 3" xfId="31735"/>
    <cellStyle name="Normal 4 2 41 2 3" xfId="8984"/>
    <cellStyle name="Normal 4 2 41 2 3 2" xfId="21192"/>
    <cellStyle name="Normal 4 2 41 2 3 2 2" xfId="42480"/>
    <cellStyle name="Normal 4 2 41 2 3 3" xfId="33166"/>
    <cellStyle name="Normal 4 2 41 2 4" xfId="17367"/>
    <cellStyle name="Normal 4 2 41 3" xfId="7324"/>
    <cellStyle name="Normal 4 2 41 3 2" xfId="19760"/>
    <cellStyle name="Normal 4 2 41 3 2 2" xfId="41048"/>
    <cellStyle name="Normal 4 2 41 3 3" xfId="31734"/>
    <cellStyle name="Normal 4 2 41 4" xfId="8983"/>
    <cellStyle name="Normal 4 2 41 4 2" xfId="21191"/>
    <cellStyle name="Normal 4 2 41 4 2 2" xfId="42479"/>
    <cellStyle name="Normal 4 2 41 4 3" xfId="33165"/>
    <cellStyle name="Normal 4 2 41 5" xfId="17366"/>
    <cellStyle name="Normal 4 2 42" xfId="4569"/>
    <cellStyle name="Normal 4 2 42 2" xfId="4570"/>
    <cellStyle name="Normal 4 2 42 2 2" xfId="7327"/>
    <cellStyle name="Normal 4 2 42 2 2 2" xfId="19763"/>
    <cellStyle name="Normal 4 2 42 2 2 2 2" xfId="41051"/>
    <cellStyle name="Normal 4 2 42 2 2 3" xfId="31737"/>
    <cellStyle name="Normal 4 2 42 2 3" xfId="8986"/>
    <cellStyle name="Normal 4 2 42 2 3 2" xfId="21194"/>
    <cellStyle name="Normal 4 2 42 2 3 2 2" xfId="42482"/>
    <cellStyle name="Normal 4 2 42 2 3 3" xfId="33168"/>
    <cellStyle name="Normal 4 2 42 2 4" xfId="17369"/>
    <cellStyle name="Normal 4 2 42 3" xfId="7326"/>
    <cellStyle name="Normal 4 2 42 3 2" xfId="19762"/>
    <cellStyle name="Normal 4 2 42 3 2 2" xfId="41050"/>
    <cellStyle name="Normal 4 2 42 3 3" xfId="31736"/>
    <cellStyle name="Normal 4 2 42 4" xfId="8985"/>
    <cellStyle name="Normal 4 2 42 4 2" xfId="21193"/>
    <cellStyle name="Normal 4 2 42 4 2 2" xfId="42481"/>
    <cellStyle name="Normal 4 2 42 4 3" xfId="33167"/>
    <cellStyle name="Normal 4 2 42 5" xfId="17368"/>
    <cellStyle name="Normal 4 2 43" xfId="4571"/>
    <cellStyle name="Normal 4 2 43 2" xfId="4572"/>
    <cellStyle name="Normal 4 2 43 2 2" xfId="7329"/>
    <cellStyle name="Normal 4 2 43 2 2 2" xfId="19765"/>
    <cellStyle name="Normal 4 2 43 2 2 2 2" xfId="41053"/>
    <cellStyle name="Normal 4 2 43 2 2 3" xfId="31739"/>
    <cellStyle name="Normal 4 2 43 2 3" xfId="8988"/>
    <cellStyle name="Normal 4 2 43 2 3 2" xfId="21196"/>
    <cellStyle name="Normal 4 2 43 2 3 2 2" xfId="42484"/>
    <cellStyle name="Normal 4 2 43 2 3 3" xfId="33170"/>
    <cellStyle name="Normal 4 2 43 2 4" xfId="17371"/>
    <cellStyle name="Normal 4 2 43 3" xfId="7328"/>
    <cellStyle name="Normal 4 2 43 3 2" xfId="19764"/>
    <cellStyle name="Normal 4 2 43 3 2 2" xfId="41052"/>
    <cellStyle name="Normal 4 2 43 3 3" xfId="31738"/>
    <cellStyle name="Normal 4 2 43 4" xfId="8987"/>
    <cellStyle name="Normal 4 2 43 4 2" xfId="21195"/>
    <cellStyle name="Normal 4 2 43 4 2 2" xfId="42483"/>
    <cellStyle name="Normal 4 2 43 4 3" xfId="33169"/>
    <cellStyle name="Normal 4 2 43 5" xfId="17370"/>
    <cellStyle name="Normal 4 2 44" xfId="4573"/>
    <cellStyle name="Normal 4 2 44 2" xfId="4574"/>
    <cellStyle name="Normal 4 2 44 2 2" xfId="7331"/>
    <cellStyle name="Normal 4 2 44 2 2 2" xfId="19767"/>
    <cellStyle name="Normal 4 2 44 2 2 2 2" xfId="41055"/>
    <cellStyle name="Normal 4 2 44 2 2 3" xfId="31741"/>
    <cellStyle name="Normal 4 2 44 2 3" xfId="8990"/>
    <cellStyle name="Normal 4 2 44 2 3 2" xfId="21198"/>
    <cellStyle name="Normal 4 2 44 2 3 2 2" xfId="42486"/>
    <cellStyle name="Normal 4 2 44 2 3 3" xfId="33172"/>
    <cellStyle name="Normal 4 2 44 2 4" xfId="17373"/>
    <cellStyle name="Normal 4 2 44 3" xfId="7330"/>
    <cellStyle name="Normal 4 2 44 3 2" xfId="19766"/>
    <cellStyle name="Normal 4 2 44 3 2 2" xfId="41054"/>
    <cellStyle name="Normal 4 2 44 3 3" xfId="31740"/>
    <cellStyle name="Normal 4 2 44 4" xfId="8989"/>
    <cellStyle name="Normal 4 2 44 4 2" xfId="21197"/>
    <cellStyle name="Normal 4 2 44 4 2 2" xfId="42485"/>
    <cellStyle name="Normal 4 2 44 4 3" xfId="33171"/>
    <cellStyle name="Normal 4 2 44 5" xfId="17372"/>
    <cellStyle name="Normal 4 2 45" xfId="4575"/>
    <cellStyle name="Normal 4 2 45 2" xfId="4576"/>
    <cellStyle name="Normal 4 2 45 2 2" xfId="7333"/>
    <cellStyle name="Normal 4 2 45 2 2 2" xfId="19769"/>
    <cellStyle name="Normal 4 2 45 2 2 2 2" xfId="41057"/>
    <cellStyle name="Normal 4 2 45 2 2 3" xfId="31743"/>
    <cellStyle name="Normal 4 2 45 2 3" xfId="8992"/>
    <cellStyle name="Normal 4 2 45 2 3 2" xfId="21200"/>
    <cellStyle name="Normal 4 2 45 2 3 2 2" xfId="42488"/>
    <cellStyle name="Normal 4 2 45 2 3 3" xfId="33174"/>
    <cellStyle name="Normal 4 2 45 2 4" xfId="17375"/>
    <cellStyle name="Normal 4 2 45 3" xfId="7332"/>
    <cellStyle name="Normal 4 2 45 3 2" xfId="19768"/>
    <cellStyle name="Normal 4 2 45 3 2 2" xfId="41056"/>
    <cellStyle name="Normal 4 2 45 3 3" xfId="31742"/>
    <cellStyle name="Normal 4 2 45 4" xfId="8991"/>
    <cellStyle name="Normal 4 2 45 4 2" xfId="21199"/>
    <cellStyle name="Normal 4 2 45 4 2 2" xfId="42487"/>
    <cellStyle name="Normal 4 2 45 4 3" xfId="33173"/>
    <cellStyle name="Normal 4 2 45 5" xfId="17374"/>
    <cellStyle name="Normal 4 2 46" xfId="4577"/>
    <cellStyle name="Normal 4 2 46 2" xfId="4578"/>
    <cellStyle name="Normal 4 2 46 2 2" xfId="7335"/>
    <cellStyle name="Normal 4 2 46 2 2 2" xfId="19771"/>
    <cellStyle name="Normal 4 2 46 2 2 2 2" xfId="41059"/>
    <cellStyle name="Normal 4 2 46 2 2 3" xfId="31745"/>
    <cellStyle name="Normal 4 2 46 2 3" xfId="8994"/>
    <cellStyle name="Normal 4 2 46 2 3 2" xfId="21202"/>
    <cellStyle name="Normal 4 2 46 2 3 2 2" xfId="42490"/>
    <cellStyle name="Normal 4 2 46 2 3 3" xfId="33176"/>
    <cellStyle name="Normal 4 2 46 2 4" xfId="17377"/>
    <cellStyle name="Normal 4 2 46 3" xfId="7334"/>
    <cellStyle name="Normal 4 2 46 3 2" xfId="19770"/>
    <cellStyle name="Normal 4 2 46 3 2 2" xfId="41058"/>
    <cellStyle name="Normal 4 2 46 3 3" xfId="31744"/>
    <cellStyle name="Normal 4 2 46 4" xfId="8993"/>
    <cellStyle name="Normal 4 2 46 4 2" xfId="21201"/>
    <cellStyle name="Normal 4 2 46 4 2 2" xfId="42489"/>
    <cellStyle name="Normal 4 2 46 4 3" xfId="33175"/>
    <cellStyle name="Normal 4 2 46 5" xfId="17376"/>
    <cellStyle name="Normal 4 2 47" xfId="4579"/>
    <cellStyle name="Normal 4 2 47 2" xfId="7336"/>
    <cellStyle name="Normal 4 2 47 2 2" xfId="19772"/>
    <cellStyle name="Normal 4 2 47 2 2 2" xfId="41060"/>
    <cellStyle name="Normal 4 2 47 2 3" xfId="31746"/>
    <cellStyle name="Normal 4 2 47 3" xfId="8995"/>
    <cellStyle name="Normal 4 2 47 3 2" xfId="21203"/>
    <cellStyle name="Normal 4 2 47 3 2 2" xfId="42491"/>
    <cellStyle name="Normal 4 2 47 3 3" xfId="33177"/>
    <cellStyle name="Normal 4 2 47 4" xfId="17378"/>
    <cellStyle name="Normal 4 2 48" xfId="7255"/>
    <cellStyle name="Normal 4 2 48 2" xfId="19691"/>
    <cellStyle name="Normal 4 2 48 2 2" xfId="40979"/>
    <cellStyle name="Normal 4 2 48 3" xfId="31665"/>
    <cellStyle name="Normal 4 2 49" xfId="8914"/>
    <cellStyle name="Normal 4 2 49 2" xfId="21122"/>
    <cellStyle name="Normal 4 2 49 2 2" xfId="42410"/>
    <cellStyle name="Normal 4 2 49 3" xfId="33096"/>
    <cellStyle name="Normal 4 2 5" xfId="4580"/>
    <cellStyle name="Normal 4 2 5 2" xfId="4581"/>
    <cellStyle name="Normal 4 2 5 2 2" xfId="7338"/>
    <cellStyle name="Normal 4 2 5 2 2 2" xfId="19774"/>
    <cellStyle name="Normal 4 2 5 2 2 2 2" xfId="41062"/>
    <cellStyle name="Normal 4 2 5 2 2 3" xfId="31748"/>
    <cellStyle name="Normal 4 2 5 2 3" xfId="8997"/>
    <cellStyle name="Normal 4 2 5 2 3 2" xfId="21205"/>
    <cellStyle name="Normal 4 2 5 2 3 2 2" xfId="42493"/>
    <cellStyle name="Normal 4 2 5 2 3 3" xfId="33179"/>
    <cellStyle name="Normal 4 2 5 2 4" xfId="17380"/>
    <cellStyle name="Normal 4 2 5 3" xfId="7337"/>
    <cellStyle name="Normal 4 2 5 3 2" xfId="19773"/>
    <cellStyle name="Normal 4 2 5 3 2 2" xfId="41061"/>
    <cellStyle name="Normal 4 2 5 3 3" xfId="31747"/>
    <cellStyle name="Normal 4 2 5 4" xfId="8996"/>
    <cellStyle name="Normal 4 2 5 4 2" xfId="21204"/>
    <cellStyle name="Normal 4 2 5 4 2 2" xfId="42492"/>
    <cellStyle name="Normal 4 2 5 4 3" xfId="33178"/>
    <cellStyle name="Normal 4 2 5 5" xfId="17379"/>
    <cellStyle name="Normal 4 2 50" xfId="17297"/>
    <cellStyle name="Normal 4 2 51" xfId="27799"/>
    <cellStyle name="Normal 4 2 6" xfId="4582"/>
    <cellStyle name="Normal 4 2 6 2" xfId="4583"/>
    <cellStyle name="Normal 4 2 6 2 2" xfId="7340"/>
    <cellStyle name="Normal 4 2 6 2 2 2" xfId="19776"/>
    <cellStyle name="Normal 4 2 6 2 2 2 2" xfId="41064"/>
    <cellStyle name="Normal 4 2 6 2 2 3" xfId="31750"/>
    <cellStyle name="Normal 4 2 6 2 3" xfId="8999"/>
    <cellStyle name="Normal 4 2 6 2 3 2" xfId="21207"/>
    <cellStyle name="Normal 4 2 6 2 3 2 2" xfId="42495"/>
    <cellStyle name="Normal 4 2 6 2 3 3" xfId="33181"/>
    <cellStyle name="Normal 4 2 6 2 4" xfId="17382"/>
    <cellStyle name="Normal 4 2 6 3" xfId="7339"/>
    <cellStyle name="Normal 4 2 6 3 2" xfId="19775"/>
    <cellStyle name="Normal 4 2 6 3 2 2" xfId="41063"/>
    <cellStyle name="Normal 4 2 6 3 3" xfId="31749"/>
    <cellStyle name="Normal 4 2 6 4" xfId="8998"/>
    <cellStyle name="Normal 4 2 6 4 2" xfId="21206"/>
    <cellStyle name="Normal 4 2 6 4 2 2" xfId="42494"/>
    <cellStyle name="Normal 4 2 6 4 3" xfId="33180"/>
    <cellStyle name="Normal 4 2 6 5" xfId="17381"/>
    <cellStyle name="Normal 4 2 7" xfId="4584"/>
    <cellStyle name="Normal 4 2 7 2" xfId="4585"/>
    <cellStyle name="Normal 4 2 7 2 2" xfId="7342"/>
    <cellStyle name="Normal 4 2 7 2 2 2" xfId="19778"/>
    <cellStyle name="Normal 4 2 7 2 2 2 2" xfId="41066"/>
    <cellStyle name="Normal 4 2 7 2 2 3" xfId="31752"/>
    <cellStyle name="Normal 4 2 7 2 3" xfId="9001"/>
    <cellStyle name="Normal 4 2 7 2 3 2" xfId="21209"/>
    <cellStyle name="Normal 4 2 7 2 3 2 2" xfId="42497"/>
    <cellStyle name="Normal 4 2 7 2 3 3" xfId="33183"/>
    <cellStyle name="Normal 4 2 7 2 4" xfId="17384"/>
    <cellStyle name="Normal 4 2 7 3" xfId="7341"/>
    <cellStyle name="Normal 4 2 7 3 2" xfId="19777"/>
    <cellStyle name="Normal 4 2 7 3 2 2" xfId="41065"/>
    <cellStyle name="Normal 4 2 7 3 3" xfId="31751"/>
    <cellStyle name="Normal 4 2 7 4" xfId="9000"/>
    <cellStyle name="Normal 4 2 7 4 2" xfId="21208"/>
    <cellStyle name="Normal 4 2 7 4 2 2" xfId="42496"/>
    <cellStyle name="Normal 4 2 7 4 3" xfId="33182"/>
    <cellStyle name="Normal 4 2 7 5" xfId="17383"/>
    <cellStyle name="Normal 4 2 8" xfId="4586"/>
    <cellStyle name="Normal 4 2 8 2" xfId="4587"/>
    <cellStyle name="Normal 4 2 8 2 2" xfId="7344"/>
    <cellStyle name="Normal 4 2 8 2 2 2" xfId="19780"/>
    <cellStyle name="Normal 4 2 8 2 2 2 2" xfId="41068"/>
    <cellStyle name="Normal 4 2 8 2 2 3" xfId="31754"/>
    <cellStyle name="Normal 4 2 8 2 3" xfId="9003"/>
    <cellStyle name="Normal 4 2 8 2 3 2" xfId="21211"/>
    <cellStyle name="Normal 4 2 8 2 3 2 2" xfId="42499"/>
    <cellStyle name="Normal 4 2 8 2 3 3" xfId="33185"/>
    <cellStyle name="Normal 4 2 8 2 4" xfId="17386"/>
    <cellStyle name="Normal 4 2 8 3" xfId="7343"/>
    <cellStyle name="Normal 4 2 8 3 2" xfId="19779"/>
    <cellStyle name="Normal 4 2 8 3 2 2" xfId="41067"/>
    <cellStyle name="Normal 4 2 8 3 3" xfId="31753"/>
    <cellStyle name="Normal 4 2 8 4" xfId="9002"/>
    <cellStyle name="Normal 4 2 8 4 2" xfId="21210"/>
    <cellStyle name="Normal 4 2 8 4 2 2" xfId="42498"/>
    <cellStyle name="Normal 4 2 8 4 3" xfId="33184"/>
    <cellStyle name="Normal 4 2 8 5" xfId="17385"/>
    <cellStyle name="Normal 4 2 9" xfId="4588"/>
    <cellStyle name="Normal 4 2 9 2" xfId="4589"/>
    <cellStyle name="Normal 4 2 9 2 2" xfId="7346"/>
    <cellStyle name="Normal 4 2 9 2 2 2" xfId="19782"/>
    <cellStyle name="Normal 4 2 9 2 2 2 2" xfId="41070"/>
    <cellStyle name="Normal 4 2 9 2 2 3" xfId="31756"/>
    <cellStyle name="Normal 4 2 9 2 3" xfId="9005"/>
    <cellStyle name="Normal 4 2 9 2 3 2" xfId="21213"/>
    <cellStyle name="Normal 4 2 9 2 3 2 2" xfId="42501"/>
    <cellStyle name="Normal 4 2 9 2 3 3" xfId="33187"/>
    <cellStyle name="Normal 4 2 9 2 4" xfId="17388"/>
    <cellStyle name="Normal 4 2 9 3" xfId="7345"/>
    <cellStyle name="Normal 4 2 9 3 2" xfId="19781"/>
    <cellStyle name="Normal 4 2 9 3 2 2" xfId="41069"/>
    <cellStyle name="Normal 4 2 9 3 3" xfId="31755"/>
    <cellStyle name="Normal 4 2 9 4" xfId="9004"/>
    <cellStyle name="Normal 4 2 9 4 2" xfId="21212"/>
    <cellStyle name="Normal 4 2 9 4 2 2" xfId="42500"/>
    <cellStyle name="Normal 4 2 9 4 3" xfId="33186"/>
    <cellStyle name="Normal 4 2 9 5" xfId="17387"/>
    <cellStyle name="Normal 4 20" xfId="4590"/>
    <cellStyle name="Normal 4 20 2" xfId="4591"/>
    <cellStyle name="Normal 4 20 2 2" xfId="7348"/>
    <cellStyle name="Normal 4 20 2 2 2" xfId="19784"/>
    <cellStyle name="Normal 4 20 2 2 2 2" xfId="41072"/>
    <cellStyle name="Normal 4 20 2 2 3" xfId="31758"/>
    <cellStyle name="Normal 4 20 2 3" xfId="9007"/>
    <cellStyle name="Normal 4 20 2 3 2" xfId="21215"/>
    <cellStyle name="Normal 4 20 2 3 2 2" xfId="42503"/>
    <cellStyle name="Normal 4 20 2 3 3" xfId="33189"/>
    <cellStyle name="Normal 4 20 2 4" xfId="17390"/>
    <cellStyle name="Normal 4 20 3" xfId="7347"/>
    <cellStyle name="Normal 4 20 3 2" xfId="19783"/>
    <cellStyle name="Normal 4 20 3 2 2" xfId="41071"/>
    <cellStyle name="Normal 4 20 3 3" xfId="31757"/>
    <cellStyle name="Normal 4 20 4" xfId="9006"/>
    <cellStyle name="Normal 4 20 4 2" xfId="21214"/>
    <cellStyle name="Normal 4 20 4 2 2" xfId="42502"/>
    <cellStyle name="Normal 4 20 4 3" xfId="33188"/>
    <cellStyle name="Normal 4 20 5" xfId="17389"/>
    <cellStyle name="Normal 4 21" xfId="4592"/>
    <cellStyle name="Normal 4 21 2" xfId="4593"/>
    <cellStyle name="Normal 4 21 2 2" xfId="7350"/>
    <cellStyle name="Normal 4 21 2 2 2" xfId="19786"/>
    <cellStyle name="Normal 4 21 2 2 2 2" xfId="41074"/>
    <cellStyle name="Normal 4 21 2 2 3" xfId="31760"/>
    <cellStyle name="Normal 4 21 2 3" xfId="9009"/>
    <cellStyle name="Normal 4 21 2 3 2" xfId="21217"/>
    <cellStyle name="Normal 4 21 2 3 2 2" xfId="42505"/>
    <cellStyle name="Normal 4 21 2 3 3" xfId="33191"/>
    <cellStyle name="Normal 4 21 2 4" xfId="17392"/>
    <cellStyle name="Normal 4 21 3" xfId="7349"/>
    <cellStyle name="Normal 4 21 3 2" xfId="19785"/>
    <cellStyle name="Normal 4 21 3 2 2" xfId="41073"/>
    <cellStyle name="Normal 4 21 3 3" xfId="31759"/>
    <cellStyle name="Normal 4 21 4" xfId="9008"/>
    <cellStyle name="Normal 4 21 4 2" xfId="21216"/>
    <cellStyle name="Normal 4 21 4 2 2" xfId="42504"/>
    <cellStyle name="Normal 4 21 4 3" xfId="33190"/>
    <cellStyle name="Normal 4 21 5" xfId="17391"/>
    <cellStyle name="Normal 4 22" xfId="4594"/>
    <cellStyle name="Normal 4 22 2" xfId="4595"/>
    <cellStyle name="Normal 4 22 2 2" xfId="7352"/>
    <cellStyle name="Normal 4 22 2 2 2" xfId="19788"/>
    <cellStyle name="Normal 4 22 2 2 2 2" xfId="41076"/>
    <cellStyle name="Normal 4 22 2 2 3" xfId="31762"/>
    <cellStyle name="Normal 4 22 2 3" xfId="9011"/>
    <cellStyle name="Normal 4 22 2 3 2" xfId="21219"/>
    <cellStyle name="Normal 4 22 2 3 2 2" xfId="42507"/>
    <cellStyle name="Normal 4 22 2 3 3" xfId="33193"/>
    <cellStyle name="Normal 4 22 2 4" xfId="17394"/>
    <cellStyle name="Normal 4 22 3" xfId="7351"/>
    <cellStyle name="Normal 4 22 3 2" xfId="19787"/>
    <cellStyle name="Normal 4 22 3 2 2" xfId="41075"/>
    <cellStyle name="Normal 4 22 3 3" xfId="31761"/>
    <cellStyle name="Normal 4 22 4" xfId="9010"/>
    <cellStyle name="Normal 4 22 4 2" xfId="21218"/>
    <cellStyle name="Normal 4 22 4 2 2" xfId="42506"/>
    <cellStyle name="Normal 4 22 4 3" xfId="33192"/>
    <cellStyle name="Normal 4 22 5" xfId="17393"/>
    <cellStyle name="Normal 4 23" xfId="4596"/>
    <cellStyle name="Normal 4 23 2" xfId="4597"/>
    <cellStyle name="Normal 4 23 2 2" xfId="7354"/>
    <cellStyle name="Normal 4 23 2 2 2" xfId="19790"/>
    <cellStyle name="Normal 4 23 2 2 2 2" xfId="41078"/>
    <cellStyle name="Normal 4 23 2 2 3" xfId="31764"/>
    <cellStyle name="Normal 4 23 2 3" xfId="9013"/>
    <cellStyle name="Normal 4 23 2 3 2" xfId="21221"/>
    <cellStyle name="Normal 4 23 2 3 2 2" xfId="42509"/>
    <cellStyle name="Normal 4 23 2 3 3" xfId="33195"/>
    <cellStyle name="Normal 4 23 2 4" xfId="17396"/>
    <cellStyle name="Normal 4 23 3" xfId="7353"/>
    <cellStyle name="Normal 4 23 3 2" xfId="19789"/>
    <cellStyle name="Normal 4 23 3 2 2" xfId="41077"/>
    <cellStyle name="Normal 4 23 3 3" xfId="31763"/>
    <cellStyle name="Normal 4 23 4" xfId="9012"/>
    <cellStyle name="Normal 4 23 4 2" xfId="21220"/>
    <cellStyle name="Normal 4 23 4 2 2" xfId="42508"/>
    <cellStyle name="Normal 4 23 4 3" xfId="33194"/>
    <cellStyle name="Normal 4 23 5" xfId="17395"/>
    <cellStyle name="Normal 4 24" xfId="4598"/>
    <cellStyle name="Normal 4 24 2" xfId="4599"/>
    <cellStyle name="Normal 4 24 2 2" xfId="7356"/>
    <cellStyle name="Normal 4 24 2 2 2" xfId="19792"/>
    <cellStyle name="Normal 4 24 2 2 2 2" xfId="41080"/>
    <cellStyle name="Normal 4 24 2 2 3" xfId="31766"/>
    <cellStyle name="Normal 4 24 2 3" xfId="9015"/>
    <cellStyle name="Normal 4 24 2 3 2" xfId="21223"/>
    <cellStyle name="Normal 4 24 2 3 2 2" xfId="42511"/>
    <cellStyle name="Normal 4 24 2 3 3" xfId="33197"/>
    <cellStyle name="Normal 4 24 2 4" xfId="17398"/>
    <cellStyle name="Normal 4 24 3" xfId="7355"/>
    <cellStyle name="Normal 4 24 3 2" xfId="19791"/>
    <cellStyle name="Normal 4 24 3 2 2" xfId="41079"/>
    <cellStyle name="Normal 4 24 3 3" xfId="31765"/>
    <cellStyle name="Normal 4 24 4" xfId="9014"/>
    <cellStyle name="Normal 4 24 4 2" xfId="21222"/>
    <cellStyle name="Normal 4 24 4 2 2" xfId="42510"/>
    <cellStyle name="Normal 4 24 4 3" xfId="33196"/>
    <cellStyle name="Normal 4 24 5" xfId="17397"/>
    <cellStyle name="Normal 4 25" xfId="4600"/>
    <cellStyle name="Normal 4 25 2" xfId="4601"/>
    <cellStyle name="Normal 4 25 2 2" xfId="7358"/>
    <cellStyle name="Normal 4 25 2 2 2" xfId="19794"/>
    <cellStyle name="Normal 4 25 2 2 2 2" xfId="41082"/>
    <cellStyle name="Normal 4 25 2 2 3" xfId="31768"/>
    <cellStyle name="Normal 4 25 2 3" xfId="9017"/>
    <cellStyle name="Normal 4 25 2 3 2" xfId="21225"/>
    <cellStyle name="Normal 4 25 2 3 2 2" xfId="42513"/>
    <cellStyle name="Normal 4 25 2 3 3" xfId="33199"/>
    <cellStyle name="Normal 4 25 2 4" xfId="17400"/>
    <cellStyle name="Normal 4 25 3" xfId="7357"/>
    <cellStyle name="Normal 4 25 3 2" xfId="19793"/>
    <cellStyle name="Normal 4 25 3 2 2" xfId="41081"/>
    <cellStyle name="Normal 4 25 3 3" xfId="31767"/>
    <cellStyle name="Normal 4 25 4" xfId="9016"/>
    <cellStyle name="Normal 4 25 4 2" xfId="21224"/>
    <cellStyle name="Normal 4 25 4 2 2" xfId="42512"/>
    <cellStyle name="Normal 4 25 4 3" xfId="33198"/>
    <cellStyle name="Normal 4 25 5" xfId="17399"/>
    <cellStyle name="Normal 4 26" xfId="4602"/>
    <cellStyle name="Normal 4 26 2" xfId="4603"/>
    <cellStyle name="Normal 4 26 2 2" xfId="7360"/>
    <cellStyle name="Normal 4 26 2 2 2" xfId="19796"/>
    <cellStyle name="Normal 4 26 2 2 2 2" xfId="41084"/>
    <cellStyle name="Normal 4 26 2 2 3" xfId="31770"/>
    <cellStyle name="Normal 4 26 2 3" xfId="9019"/>
    <cellStyle name="Normal 4 26 2 3 2" xfId="21227"/>
    <cellStyle name="Normal 4 26 2 3 2 2" xfId="42515"/>
    <cellStyle name="Normal 4 26 2 3 3" xfId="33201"/>
    <cellStyle name="Normal 4 26 2 4" xfId="17402"/>
    <cellStyle name="Normal 4 26 3" xfId="7359"/>
    <cellStyle name="Normal 4 26 3 2" xfId="19795"/>
    <cellStyle name="Normal 4 26 3 2 2" xfId="41083"/>
    <cellStyle name="Normal 4 26 3 3" xfId="31769"/>
    <cellStyle name="Normal 4 26 4" xfId="9018"/>
    <cellStyle name="Normal 4 26 4 2" xfId="21226"/>
    <cellStyle name="Normal 4 26 4 2 2" xfId="42514"/>
    <cellStyle name="Normal 4 26 4 3" xfId="33200"/>
    <cellStyle name="Normal 4 26 5" xfId="17401"/>
    <cellStyle name="Normal 4 27" xfId="4604"/>
    <cellStyle name="Normal 4 27 2" xfId="4605"/>
    <cellStyle name="Normal 4 27 2 2" xfId="7362"/>
    <cellStyle name="Normal 4 27 2 2 2" xfId="19798"/>
    <cellStyle name="Normal 4 27 2 2 2 2" xfId="41086"/>
    <cellStyle name="Normal 4 27 2 2 3" xfId="31772"/>
    <cellStyle name="Normal 4 27 2 3" xfId="9021"/>
    <cellStyle name="Normal 4 27 2 3 2" xfId="21229"/>
    <cellStyle name="Normal 4 27 2 3 2 2" xfId="42517"/>
    <cellStyle name="Normal 4 27 2 3 3" xfId="33203"/>
    <cellStyle name="Normal 4 27 2 4" xfId="17404"/>
    <cellStyle name="Normal 4 27 3" xfId="7361"/>
    <cellStyle name="Normal 4 27 3 2" xfId="19797"/>
    <cellStyle name="Normal 4 27 3 2 2" xfId="41085"/>
    <cellStyle name="Normal 4 27 3 3" xfId="31771"/>
    <cellStyle name="Normal 4 27 4" xfId="9020"/>
    <cellStyle name="Normal 4 27 4 2" xfId="21228"/>
    <cellStyle name="Normal 4 27 4 2 2" xfId="42516"/>
    <cellStyle name="Normal 4 27 4 3" xfId="33202"/>
    <cellStyle name="Normal 4 27 5" xfId="17403"/>
    <cellStyle name="Normal 4 28" xfId="4606"/>
    <cellStyle name="Normal 4 28 2" xfId="4607"/>
    <cellStyle name="Normal 4 28 2 2" xfId="7364"/>
    <cellStyle name="Normal 4 28 2 2 2" xfId="19800"/>
    <cellStyle name="Normal 4 28 2 2 2 2" xfId="41088"/>
    <cellStyle name="Normal 4 28 2 2 3" xfId="31774"/>
    <cellStyle name="Normal 4 28 2 3" xfId="9023"/>
    <cellStyle name="Normal 4 28 2 3 2" xfId="21231"/>
    <cellStyle name="Normal 4 28 2 3 2 2" xfId="42519"/>
    <cellStyle name="Normal 4 28 2 3 3" xfId="33205"/>
    <cellStyle name="Normal 4 28 2 4" xfId="17406"/>
    <cellStyle name="Normal 4 28 3" xfId="7363"/>
    <cellStyle name="Normal 4 28 3 2" xfId="19799"/>
    <cellStyle name="Normal 4 28 3 2 2" xfId="41087"/>
    <cellStyle name="Normal 4 28 3 3" xfId="31773"/>
    <cellStyle name="Normal 4 28 4" xfId="9022"/>
    <cellStyle name="Normal 4 28 4 2" xfId="21230"/>
    <cellStyle name="Normal 4 28 4 2 2" xfId="42518"/>
    <cellStyle name="Normal 4 28 4 3" xfId="33204"/>
    <cellStyle name="Normal 4 28 5" xfId="17405"/>
    <cellStyle name="Normal 4 29" xfId="4608"/>
    <cellStyle name="Normal 4 29 2" xfId="4609"/>
    <cellStyle name="Normal 4 29 2 2" xfId="7366"/>
    <cellStyle name="Normal 4 29 2 2 2" xfId="19802"/>
    <cellStyle name="Normal 4 29 2 2 2 2" xfId="41090"/>
    <cellStyle name="Normal 4 29 2 2 3" xfId="31776"/>
    <cellStyle name="Normal 4 29 2 3" xfId="9025"/>
    <cellStyle name="Normal 4 29 2 3 2" xfId="21233"/>
    <cellStyle name="Normal 4 29 2 3 2 2" xfId="42521"/>
    <cellStyle name="Normal 4 29 2 3 3" xfId="33207"/>
    <cellStyle name="Normal 4 29 2 4" xfId="17408"/>
    <cellStyle name="Normal 4 29 3" xfId="7365"/>
    <cellStyle name="Normal 4 29 3 2" xfId="19801"/>
    <cellStyle name="Normal 4 29 3 2 2" xfId="41089"/>
    <cellStyle name="Normal 4 29 3 3" xfId="31775"/>
    <cellStyle name="Normal 4 29 4" xfId="9024"/>
    <cellStyle name="Normal 4 29 4 2" xfId="21232"/>
    <cellStyle name="Normal 4 29 4 2 2" xfId="42520"/>
    <cellStyle name="Normal 4 29 4 3" xfId="33206"/>
    <cellStyle name="Normal 4 29 5" xfId="17407"/>
    <cellStyle name="Normal 4 3" xfId="4610"/>
    <cellStyle name="Normal 4 3 2" xfId="4611"/>
    <cellStyle name="Normal 4 3 2 2" xfId="7368"/>
    <cellStyle name="Normal 4 3 2 2 2" xfId="19804"/>
    <cellStyle name="Normal 4 3 2 2 2 2" xfId="41092"/>
    <cellStyle name="Normal 4 3 2 2 3" xfId="31778"/>
    <cellStyle name="Normal 4 3 2 3" xfId="9027"/>
    <cellStyle name="Normal 4 3 2 3 2" xfId="21235"/>
    <cellStyle name="Normal 4 3 2 3 2 2" xfId="42523"/>
    <cellStyle name="Normal 4 3 2 3 3" xfId="33209"/>
    <cellStyle name="Normal 4 3 2 4" xfId="17410"/>
    <cellStyle name="Normal 4 3 3" xfId="7367"/>
    <cellStyle name="Normal 4 3 3 2" xfId="19803"/>
    <cellStyle name="Normal 4 3 3 2 2" xfId="41091"/>
    <cellStyle name="Normal 4 3 3 3" xfId="31777"/>
    <cellStyle name="Normal 4 3 4" xfId="9026"/>
    <cellStyle name="Normal 4 3 4 2" xfId="21234"/>
    <cellStyle name="Normal 4 3 4 2 2" xfId="42522"/>
    <cellStyle name="Normal 4 3 4 3" xfId="33208"/>
    <cellStyle name="Normal 4 3 5" xfId="17409"/>
    <cellStyle name="Normal 4 30" xfId="4612"/>
    <cellStyle name="Normal 4 30 2" xfId="4613"/>
    <cellStyle name="Normal 4 30 2 2" xfId="7370"/>
    <cellStyle name="Normal 4 30 2 2 2" xfId="19806"/>
    <cellStyle name="Normal 4 30 2 2 2 2" xfId="41094"/>
    <cellStyle name="Normal 4 30 2 2 3" xfId="31780"/>
    <cellStyle name="Normal 4 30 2 3" xfId="9029"/>
    <cellStyle name="Normal 4 30 2 3 2" xfId="21237"/>
    <cellStyle name="Normal 4 30 2 3 2 2" xfId="42525"/>
    <cellStyle name="Normal 4 30 2 3 3" xfId="33211"/>
    <cellStyle name="Normal 4 30 2 4" xfId="17412"/>
    <cellStyle name="Normal 4 30 3" xfId="7369"/>
    <cellStyle name="Normal 4 30 3 2" xfId="19805"/>
    <cellStyle name="Normal 4 30 3 2 2" xfId="41093"/>
    <cellStyle name="Normal 4 30 3 3" xfId="31779"/>
    <cellStyle name="Normal 4 30 4" xfId="9028"/>
    <cellStyle name="Normal 4 30 4 2" xfId="21236"/>
    <cellStyle name="Normal 4 30 4 2 2" xfId="42524"/>
    <cellStyle name="Normal 4 30 4 3" xfId="33210"/>
    <cellStyle name="Normal 4 30 5" xfId="17411"/>
    <cellStyle name="Normal 4 31" xfId="4614"/>
    <cellStyle name="Normal 4 31 2" xfId="4615"/>
    <cellStyle name="Normal 4 31 2 2" xfId="7372"/>
    <cellStyle name="Normal 4 31 2 2 2" xfId="19808"/>
    <cellStyle name="Normal 4 31 2 2 2 2" xfId="41096"/>
    <cellStyle name="Normal 4 31 2 2 3" xfId="31782"/>
    <cellStyle name="Normal 4 31 2 3" xfId="9031"/>
    <cellStyle name="Normal 4 31 2 3 2" xfId="21239"/>
    <cellStyle name="Normal 4 31 2 3 2 2" xfId="42527"/>
    <cellStyle name="Normal 4 31 2 3 3" xfId="33213"/>
    <cellStyle name="Normal 4 31 2 4" xfId="17414"/>
    <cellStyle name="Normal 4 31 3" xfId="7371"/>
    <cellStyle name="Normal 4 31 3 2" xfId="19807"/>
    <cellStyle name="Normal 4 31 3 2 2" xfId="41095"/>
    <cellStyle name="Normal 4 31 3 3" xfId="31781"/>
    <cellStyle name="Normal 4 31 4" xfId="9030"/>
    <cellStyle name="Normal 4 31 4 2" xfId="21238"/>
    <cellStyle name="Normal 4 31 4 2 2" xfId="42526"/>
    <cellStyle name="Normal 4 31 4 3" xfId="33212"/>
    <cellStyle name="Normal 4 31 5" xfId="17413"/>
    <cellStyle name="Normal 4 32" xfId="4616"/>
    <cellStyle name="Normal 4 32 2" xfId="4617"/>
    <cellStyle name="Normal 4 32 2 2" xfId="7374"/>
    <cellStyle name="Normal 4 32 2 2 2" xfId="19810"/>
    <cellStyle name="Normal 4 32 2 2 2 2" xfId="41098"/>
    <cellStyle name="Normal 4 32 2 2 3" xfId="31784"/>
    <cellStyle name="Normal 4 32 2 3" xfId="9033"/>
    <cellStyle name="Normal 4 32 2 3 2" xfId="21241"/>
    <cellStyle name="Normal 4 32 2 3 2 2" xfId="42529"/>
    <cellStyle name="Normal 4 32 2 3 3" xfId="33215"/>
    <cellStyle name="Normal 4 32 2 4" xfId="17416"/>
    <cellStyle name="Normal 4 32 3" xfId="7373"/>
    <cellStyle name="Normal 4 32 3 2" xfId="19809"/>
    <cellStyle name="Normal 4 32 3 2 2" xfId="41097"/>
    <cellStyle name="Normal 4 32 3 3" xfId="31783"/>
    <cellStyle name="Normal 4 32 4" xfId="9032"/>
    <cellStyle name="Normal 4 32 4 2" xfId="21240"/>
    <cellStyle name="Normal 4 32 4 2 2" xfId="42528"/>
    <cellStyle name="Normal 4 32 4 3" xfId="33214"/>
    <cellStyle name="Normal 4 32 5" xfId="17415"/>
    <cellStyle name="Normal 4 33" xfId="4618"/>
    <cellStyle name="Normal 4 33 2" xfId="4619"/>
    <cellStyle name="Normal 4 33 2 2" xfId="7376"/>
    <cellStyle name="Normal 4 33 2 2 2" xfId="19812"/>
    <cellStyle name="Normal 4 33 2 2 2 2" xfId="41100"/>
    <cellStyle name="Normal 4 33 2 2 3" xfId="31786"/>
    <cellStyle name="Normal 4 33 2 3" xfId="9035"/>
    <cellStyle name="Normal 4 33 2 3 2" xfId="21243"/>
    <cellStyle name="Normal 4 33 2 3 2 2" xfId="42531"/>
    <cellStyle name="Normal 4 33 2 3 3" xfId="33217"/>
    <cellStyle name="Normal 4 33 2 4" xfId="17418"/>
    <cellStyle name="Normal 4 33 3" xfId="7375"/>
    <cellStyle name="Normal 4 33 3 2" xfId="19811"/>
    <cellStyle name="Normal 4 33 3 2 2" xfId="41099"/>
    <cellStyle name="Normal 4 33 3 3" xfId="31785"/>
    <cellStyle name="Normal 4 33 4" xfId="9034"/>
    <cellStyle name="Normal 4 33 4 2" xfId="21242"/>
    <cellStyle name="Normal 4 33 4 2 2" xfId="42530"/>
    <cellStyle name="Normal 4 33 4 3" xfId="33216"/>
    <cellStyle name="Normal 4 33 5" xfId="17417"/>
    <cellStyle name="Normal 4 34" xfId="4620"/>
    <cellStyle name="Normal 4 34 2" xfId="4621"/>
    <cellStyle name="Normal 4 34 2 2" xfId="7378"/>
    <cellStyle name="Normal 4 34 2 2 2" xfId="19814"/>
    <cellStyle name="Normal 4 34 2 2 2 2" xfId="41102"/>
    <cellStyle name="Normal 4 34 2 2 3" xfId="31788"/>
    <cellStyle name="Normal 4 34 2 3" xfId="9037"/>
    <cellStyle name="Normal 4 34 2 3 2" xfId="21245"/>
    <cellStyle name="Normal 4 34 2 3 2 2" xfId="42533"/>
    <cellStyle name="Normal 4 34 2 3 3" xfId="33219"/>
    <cellStyle name="Normal 4 34 2 4" xfId="17420"/>
    <cellStyle name="Normal 4 34 3" xfId="7377"/>
    <cellStyle name="Normal 4 34 3 2" xfId="19813"/>
    <cellStyle name="Normal 4 34 3 2 2" xfId="41101"/>
    <cellStyle name="Normal 4 34 3 3" xfId="31787"/>
    <cellStyle name="Normal 4 34 4" xfId="9036"/>
    <cellStyle name="Normal 4 34 4 2" xfId="21244"/>
    <cellStyle name="Normal 4 34 4 2 2" xfId="42532"/>
    <cellStyle name="Normal 4 34 4 3" xfId="33218"/>
    <cellStyle name="Normal 4 34 5" xfId="17419"/>
    <cellStyle name="Normal 4 35" xfId="4622"/>
    <cellStyle name="Normal 4 35 2" xfId="4623"/>
    <cellStyle name="Normal 4 35 2 2" xfId="7380"/>
    <cellStyle name="Normal 4 35 2 2 2" xfId="19816"/>
    <cellStyle name="Normal 4 35 2 2 2 2" xfId="41104"/>
    <cellStyle name="Normal 4 35 2 2 3" xfId="31790"/>
    <cellStyle name="Normal 4 35 2 3" xfId="9039"/>
    <cellStyle name="Normal 4 35 2 3 2" xfId="21247"/>
    <cellStyle name="Normal 4 35 2 3 2 2" xfId="42535"/>
    <cellStyle name="Normal 4 35 2 3 3" xfId="33221"/>
    <cellStyle name="Normal 4 35 2 4" xfId="17422"/>
    <cellStyle name="Normal 4 35 3" xfId="7379"/>
    <cellStyle name="Normal 4 35 3 2" xfId="19815"/>
    <cellStyle name="Normal 4 35 3 2 2" xfId="41103"/>
    <cellStyle name="Normal 4 35 3 3" xfId="31789"/>
    <cellStyle name="Normal 4 35 4" xfId="9038"/>
    <cellStyle name="Normal 4 35 4 2" xfId="21246"/>
    <cellStyle name="Normal 4 35 4 2 2" xfId="42534"/>
    <cellStyle name="Normal 4 35 4 3" xfId="33220"/>
    <cellStyle name="Normal 4 35 5" xfId="17421"/>
    <cellStyle name="Normal 4 36" xfId="4624"/>
    <cellStyle name="Normal 4 36 2" xfId="4625"/>
    <cellStyle name="Normal 4 36 2 2" xfId="7382"/>
    <cellStyle name="Normal 4 36 2 2 2" xfId="19818"/>
    <cellStyle name="Normal 4 36 2 2 2 2" xfId="41106"/>
    <cellStyle name="Normal 4 36 2 2 3" xfId="31792"/>
    <cellStyle name="Normal 4 36 2 3" xfId="9041"/>
    <cellStyle name="Normal 4 36 2 3 2" xfId="21249"/>
    <cellStyle name="Normal 4 36 2 3 2 2" xfId="42537"/>
    <cellStyle name="Normal 4 36 2 3 3" xfId="33223"/>
    <cellStyle name="Normal 4 36 2 4" xfId="17424"/>
    <cellStyle name="Normal 4 36 3" xfId="7381"/>
    <cellStyle name="Normal 4 36 3 2" xfId="19817"/>
    <cellStyle name="Normal 4 36 3 2 2" xfId="41105"/>
    <cellStyle name="Normal 4 36 3 3" xfId="31791"/>
    <cellStyle name="Normal 4 36 4" xfId="9040"/>
    <cellStyle name="Normal 4 36 4 2" xfId="21248"/>
    <cellStyle name="Normal 4 36 4 2 2" xfId="42536"/>
    <cellStyle name="Normal 4 36 4 3" xfId="33222"/>
    <cellStyle name="Normal 4 36 5" xfId="17423"/>
    <cellStyle name="Normal 4 37" xfId="4626"/>
    <cellStyle name="Normal 4 37 2" xfId="4627"/>
    <cellStyle name="Normal 4 37 2 2" xfId="7384"/>
    <cellStyle name="Normal 4 37 2 2 2" xfId="19820"/>
    <cellStyle name="Normal 4 37 2 2 2 2" xfId="41108"/>
    <cellStyle name="Normal 4 37 2 2 3" xfId="31794"/>
    <cellStyle name="Normal 4 37 2 3" xfId="9043"/>
    <cellStyle name="Normal 4 37 2 3 2" xfId="21251"/>
    <cellStyle name="Normal 4 37 2 3 2 2" xfId="42539"/>
    <cellStyle name="Normal 4 37 2 3 3" xfId="33225"/>
    <cellStyle name="Normal 4 37 2 4" xfId="17426"/>
    <cellStyle name="Normal 4 37 3" xfId="7383"/>
    <cellStyle name="Normal 4 37 3 2" xfId="19819"/>
    <cellStyle name="Normal 4 37 3 2 2" xfId="41107"/>
    <cellStyle name="Normal 4 37 3 3" xfId="31793"/>
    <cellStyle name="Normal 4 37 4" xfId="9042"/>
    <cellStyle name="Normal 4 37 4 2" xfId="21250"/>
    <cellStyle name="Normal 4 37 4 2 2" xfId="42538"/>
    <cellStyle name="Normal 4 37 4 3" xfId="33224"/>
    <cellStyle name="Normal 4 37 5" xfId="17425"/>
    <cellStyle name="Normal 4 38" xfId="4628"/>
    <cellStyle name="Normal 4 38 2" xfId="4629"/>
    <cellStyle name="Normal 4 38 2 2" xfId="7386"/>
    <cellStyle name="Normal 4 38 2 2 2" xfId="19822"/>
    <cellStyle name="Normal 4 38 2 2 2 2" xfId="41110"/>
    <cellStyle name="Normal 4 38 2 2 3" xfId="31796"/>
    <cellStyle name="Normal 4 38 2 3" xfId="9045"/>
    <cellStyle name="Normal 4 38 2 3 2" xfId="21253"/>
    <cellStyle name="Normal 4 38 2 3 2 2" xfId="42541"/>
    <cellStyle name="Normal 4 38 2 3 3" xfId="33227"/>
    <cellStyle name="Normal 4 38 2 4" xfId="17428"/>
    <cellStyle name="Normal 4 38 3" xfId="7385"/>
    <cellStyle name="Normal 4 38 3 2" xfId="19821"/>
    <cellStyle name="Normal 4 38 3 2 2" xfId="41109"/>
    <cellStyle name="Normal 4 38 3 3" xfId="31795"/>
    <cellStyle name="Normal 4 38 4" xfId="9044"/>
    <cellStyle name="Normal 4 38 4 2" xfId="21252"/>
    <cellStyle name="Normal 4 38 4 2 2" xfId="42540"/>
    <cellStyle name="Normal 4 38 4 3" xfId="33226"/>
    <cellStyle name="Normal 4 38 5" xfId="17427"/>
    <cellStyle name="Normal 4 39" xfId="4630"/>
    <cellStyle name="Normal 4 39 2" xfId="4631"/>
    <cellStyle name="Normal 4 39 2 2" xfId="7388"/>
    <cellStyle name="Normal 4 39 2 2 2" xfId="19824"/>
    <cellStyle name="Normal 4 39 2 2 2 2" xfId="41112"/>
    <cellStyle name="Normal 4 39 2 2 3" xfId="31798"/>
    <cellStyle name="Normal 4 39 2 3" xfId="9047"/>
    <cellStyle name="Normal 4 39 2 3 2" xfId="21255"/>
    <cellStyle name="Normal 4 39 2 3 2 2" xfId="42543"/>
    <cellStyle name="Normal 4 39 2 3 3" xfId="33229"/>
    <cellStyle name="Normal 4 39 2 4" xfId="17430"/>
    <cellStyle name="Normal 4 39 3" xfId="7387"/>
    <cellStyle name="Normal 4 39 3 2" xfId="19823"/>
    <cellStyle name="Normal 4 39 3 2 2" xfId="41111"/>
    <cellStyle name="Normal 4 39 3 3" xfId="31797"/>
    <cellStyle name="Normal 4 39 4" xfId="9046"/>
    <cellStyle name="Normal 4 39 4 2" xfId="21254"/>
    <cellStyle name="Normal 4 39 4 2 2" xfId="42542"/>
    <cellStyle name="Normal 4 39 4 3" xfId="33228"/>
    <cellStyle name="Normal 4 39 5" xfId="17429"/>
    <cellStyle name="Normal 4 4" xfId="4632"/>
    <cellStyle name="Normal 4 4 2" xfId="4633"/>
    <cellStyle name="Normal 4 4 2 2" xfId="7390"/>
    <cellStyle name="Normal 4 4 2 2 2" xfId="19826"/>
    <cellStyle name="Normal 4 4 2 2 2 2" xfId="41114"/>
    <cellStyle name="Normal 4 4 2 2 3" xfId="31800"/>
    <cellStyle name="Normal 4 4 2 3" xfId="9049"/>
    <cellStyle name="Normal 4 4 2 3 2" xfId="21257"/>
    <cellStyle name="Normal 4 4 2 3 2 2" xfId="42545"/>
    <cellStyle name="Normal 4 4 2 3 3" xfId="33231"/>
    <cellStyle name="Normal 4 4 2 4" xfId="17432"/>
    <cellStyle name="Normal 4 4 3" xfId="7389"/>
    <cellStyle name="Normal 4 4 3 2" xfId="19825"/>
    <cellStyle name="Normal 4 4 3 2 2" xfId="41113"/>
    <cellStyle name="Normal 4 4 3 3" xfId="31799"/>
    <cellStyle name="Normal 4 4 4" xfId="9048"/>
    <cellStyle name="Normal 4 4 4 2" xfId="21256"/>
    <cellStyle name="Normal 4 4 4 2 2" xfId="42544"/>
    <cellStyle name="Normal 4 4 4 3" xfId="33230"/>
    <cellStyle name="Normal 4 4 5" xfId="17431"/>
    <cellStyle name="Normal 4 40" xfId="4634"/>
    <cellStyle name="Normal 4 40 2" xfId="4635"/>
    <cellStyle name="Normal 4 40 2 2" xfId="7392"/>
    <cellStyle name="Normal 4 40 2 2 2" xfId="19828"/>
    <cellStyle name="Normal 4 40 2 2 2 2" xfId="41116"/>
    <cellStyle name="Normal 4 40 2 2 3" xfId="31802"/>
    <cellStyle name="Normal 4 40 2 3" xfId="9051"/>
    <cellStyle name="Normal 4 40 2 3 2" xfId="21259"/>
    <cellStyle name="Normal 4 40 2 3 2 2" xfId="42547"/>
    <cellStyle name="Normal 4 40 2 3 3" xfId="33233"/>
    <cellStyle name="Normal 4 40 2 4" xfId="17434"/>
    <cellStyle name="Normal 4 40 3" xfId="7391"/>
    <cellStyle name="Normal 4 40 3 2" xfId="19827"/>
    <cellStyle name="Normal 4 40 3 2 2" xfId="41115"/>
    <cellStyle name="Normal 4 40 3 3" xfId="31801"/>
    <cellStyle name="Normal 4 40 4" xfId="9050"/>
    <cellStyle name="Normal 4 40 4 2" xfId="21258"/>
    <cellStyle name="Normal 4 40 4 2 2" xfId="42546"/>
    <cellStyle name="Normal 4 40 4 3" xfId="33232"/>
    <cellStyle name="Normal 4 40 5" xfId="17433"/>
    <cellStyle name="Normal 4 41" xfId="4636"/>
    <cellStyle name="Normal 4 41 2" xfId="4637"/>
    <cellStyle name="Normal 4 41 2 2" xfId="7394"/>
    <cellStyle name="Normal 4 41 2 2 2" xfId="19830"/>
    <cellStyle name="Normal 4 41 2 2 2 2" xfId="41118"/>
    <cellStyle name="Normal 4 41 2 2 3" xfId="31804"/>
    <cellStyle name="Normal 4 41 2 3" xfId="9053"/>
    <cellStyle name="Normal 4 41 2 3 2" xfId="21261"/>
    <cellStyle name="Normal 4 41 2 3 2 2" xfId="42549"/>
    <cellStyle name="Normal 4 41 2 3 3" xfId="33235"/>
    <cellStyle name="Normal 4 41 2 4" xfId="17436"/>
    <cellStyle name="Normal 4 41 3" xfId="7393"/>
    <cellStyle name="Normal 4 41 3 2" xfId="19829"/>
    <cellStyle name="Normal 4 41 3 2 2" xfId="41117"/>
    <cellStyle name="Normal 4 41 3 3" xfId="31803"/>
    <cellStyle name="Normal 4 41 4" xfId="9052"/>
    <cellStyle name="Normal 4 41 4 2" xfId="21260"/>
    <cellStyle name="Normal 4 41 4 2 2" xfId="42548"/>
    <cellStyle name="Normal 4 41 4 3" xfId="33234"/>
    <cellStyle name="Normal 4 41 5" xfId="17435"/>
    <cellStyle name="Normal 4 42" xfId="4638"/>
    <cellStyle name="Normal 4 42 2" xfId="4639"/>
    <cellStyle name="Normal 4 42 2 2" xfId="7396"/>
    <cellStyle name="Normal 4 42 2 2 2" xfId="19832"/>
    <cellStyle name="Normal 4 42 2 2 2 2" xfId="41120"/>
    <cellStyle name="Normal 4 42 2 2 3" xfId="31806"/>
    <cellStyle name="Normal 4 42 2 3" xfId="9055"/>
    <cellStyle name="Normal 4 42 2 3 2" xfId="21263"/>
    <cellStyle name="Normal 4 42 2 3 2 2" xfId="42551"/>
    <cellStyle name="Normal 4 42 2 3 3" xfId="33237"/>
    <cellStyle name="Normal 4 42 2 4" xfId="17438"/>
    <cellStyle name="Normal 4 42 3" xfId="7395"/>
    <cellStyle name="Normal 4 42 3 2" xfId="19831"/>
    <cellStyle name="Normal 4 42 3 2 2" xfId="41119"/>
    <cellStyle name="Normal 4 42 3 3" xfId="31805"/>
    <cellStyle name="Normal 4 42 4" xfId="9054"/>
    <cellStyle name="Normal 4 42 4 2" xfId="21262"/>
    <cellStyle name="Normal 4 42 4 2 2" xfId="42550"/>
    <cellStyle name="Normal 4 42 4 3" xfId="33236"/>
    <cellStyle name="Normal 4 42 5" xfId="17437"/>
    <cellStyle name="Normal 4 43" xfId="4640"/>
    <cellStyle name="Normal 4 43 2" xfId="4641"/>
    <cellStyle name="Normal 4 43 2 2" xfId="7398"/>
    <cellStyle name="Normal 4 43 2 2 2" xfId="19834"/>
    <cellStyle name="Normal 4 43 2 2 2 2" xfId="41122"/>
    <cellStyle name="Normal 4 43 2 2 3" xfId="31808"/>
    <cellStyle name="Normal 4 43 2 3" xfId="9057"/>
    <cellStyle name="Normal 4 43 2 3 2" xfId="21265"/>
    <cellStyle name="Normal 4 43 2 3 2 2" xfId="42553"/>
    <cellStyle name="Normal 4 43 2 3 3" xfId="33239"/>
    <cellStyle name="Normal 4 43 2 4" xfId="17440"/>
    <cellStyle name="Normal 4 43 3" xfId="7397"/>
    <cellStyle name="Normal 4 43 3 2" xfId="19833"/>
    <cellStyle name="Normal 4 43 3 2 2" xfId="41121"/>
    <cellStyle name="Normal 4 43 3 3" xfId="31807"/>
    <cellStyle name="Normal 4 43 4" xfId="9056"/>
    <cellStyle name="Normal 4 43 4 2" xfId="21264"/>
    <cellStyle name="Normal 4 43 4 2 2" xfId="42552"/>
    <cellStyle name="Normal 4 43 4 3" xfId="33238"/>
    <cellStyle name="Normal 4 43 5" xfId="17439"/>
    <cellStyle name="Normal 4 44" xfId="4642"/>
    <cellStyle name="Normal 4 44 2" xfId="4643"/>
    <cellStyle name="Normal 4 44 2 2" xfId="7400"/>
    <cellStyle name="Normal 4 44 2 2 2" xfId="19836"/>
    <cellStyle name="Normal 4 44 2 2 2 2" xfId="41124"/>
    <cellStyle name="Normal 4 44 2 2 3" xfId="31810"/>
    <cellStyle name="Normal 4 44 2 3" xfId="9059"/>
    <cellStyle name="Normal 4 44 2 3 2" xfId="21267"/>
    <cellStyle name="Normal 4 44 2 3 2 2" xfId="42555"/>
    <cellStyle name="Normal 4 44 2 3 3" xfId="33241"/>
    <cellStyle name="Normal 4 44 2 4" xfId="17442"/>
    <cellStyle name="Normal 4 44 3" xfId="7399"/>
    <cellStyle name="Normal 4 44 3 2" xfId="19835"/>
    <cellStyle name="Normal 4 44 3 2 2" xfId="41123"/>
    <cellStyle name="Normal 4 44 3 3" xfId="31809"/>
    <cellStyle name="Normal 4 44 4" xfId="9058"/>
    <cellStyle name="Normal 4 44 4 2" xfId="21266"/>
    <cellStyle name="Normal 4 44 4 2 2" xfId="42554"/>
    <cellStyle name="Normal 4 44 4 3" xfId="33240"/>
    <cellStyle name="Normal 4 44 5" xfId="17441"/>
    <cellStyle name="Normal 4 45" xfId="4644"/>
    <cellStyle name="Normal 4 45 2" xfId="4645"/>
    <cellStyle name="Normal 4 45 2 2" xfId="7402"/>
    <cellStyle name="Normal 4 45 2 2 2" xfId="19838"/>
    <cellStyle name="Normal 4 45 2 2 2 2" xfId="41126"/>
    <cellStyle name="Normal 4 45 2 2 3" xfId="31812"/>
    <cellStyle name="Normal 4 45 2 3" xfId="9061"/>
    <cellStyle name="Normal 4 45 2 3 2" xfId="21269"/>
    <cellStyle name="Normal 4 45 2 3 2 2" xfId="42557"/>
    <cellStyle name="Normal 4 45 2 3 3" xfId="33243"/>
    <cellStyle name="Normal 4 45 2 4" xfId="17444"/>
    <cellStyle name="Normal 4 45 3" xfId="7401"/>
    <cellStyle name="Normal 4 45 3 2" xfId="19837"/>
    <cellStyle name="Normal 4 45 3 2 2" xfId="41125"/>
    <cellStyle name="Normal 4 45 3 3" xfId="31811"/>
    <cellStyle name="Normal 4 45 4" xfId="9060"/>
    <cellStyle name="Normal 4 45 4 2" xfId="21268"/>
    <cellStyle name="Normal 4 45 4 2 2" xfId="42556"/>
    <cellStyle name="Normal 4 45 4 3" xfId="33242"/>
    <cellStyle name="Normal 4 45 5" xfId="17443"/>
    <cellStyle name="Normal 4 46" xfId="4646"/>
    <cellStyle name="Normal 4 46 2" xfId="4647"/>
    <cellStyle name="Normal 4 46 2 2" xfId="7404"/>
    <cellStyle name="Normal 4 46 2 2 2" xfId="19840"/>
    <cellStyle name="Normal 4 46 2 2 2 2" xfId="41128"/>
    <cellStyle name="Normal 4 46 2 2 3" xfId="31814"/>
    <cellStyle name="Normal 4 46 2 3" xfId="9063"/>
    <cellStyle name="Normal 4 46 2 3 2" xfId="21271"/>
    <cellStyle name="Normal 4 46 2 3 2 2" xfId="42559"/>
    <cellStyle name="Normal 4 46 2 3 3" xfId="33245"/>
    <cellStyle name="Normal 4 46 2 4" xfId="17446"/>
    <cellStyle name="Normal 4 46 3" xfId="7403"/>
    <cellStyle name="Normal 4 46 3 2" xfId="19839"/>
    <cellStyle name="Normal 4 46 3 2 2" xfId="41127"/>
    <cellStyle name="Normal 4 46 3 3" xfId="31813"/>
    <cellStyle name="Normal 4 46 4" xfId="9062"/>
    <cellStyle name="Normal 4 46 4 2" xfId="21270"/>
    <cellStyle name="Normal 4 46 4 2 2" xfId="42558"/>
    <cellStyle name="Normal 4 46 4 3" xfId="33244"/>
    <cellStyle name="Normal 4 46 5" xfId="17445"/>
    <cellStyle name="Normal 4 47" xfId="4648"/>
    <cellStyle name="Normal 4 47 2" xfId="4649"/>
    <cellStyle name="Normal 4 47 2 2" xfId="7406"/>
    <cellStyle name="Normal 4 47 2 2 2" xfId="19842"/>
    <cellStyle name="Normal 4 47 2 2 2 2" xfId="41130"/>
    <cellStyle name="Normal 4 47 2 2 3" xfId="31816"/>
    <cellStyle name="Normal 4 47 2 3" xfId="9065"/>
    <cellStyle name="Normal 4 47 2 3 2" xfId="21273"/>
    <cellStyle name="Normal 4 47 2 3 2 2" xfId="42561"/>
    <cellStyle name="Normal 4 47 2 3 3" xfId="33247"/>
    <cellStyle name="Normal 4 47 2 4" xfId="17448"/>
    <cellStyle name="Normal 4 47 3" xfId="7405"/>
    <cellStyle name="Normal 4 47 3 2" xfId="19841"/>
    <cellStyle name="Normal 4 47 3 2 2" xfId="41129"/>
    <cellStyle name="Normal 4 47 3 3" xfId="31815"/>
    <cellStyle name="Normal 4 47 4" xfId="9064"/>
    <cellStyle name="Normal 4 47 4 2" xfId="21272"/>
    <cellStyle name="Normal 4 47 4 2 2" xfId="42560"/>
    <cellStyle name="Normal 4 47 4 3" xfId="33246"/>
    <cellStyle name="Normal 4 47 5" xfId="17447"/>
    <cellStyle name="Normal 4 48" xfId="4650"/>
    <cellStyle name="Normal 4 48 2" xfId="7407"/>
    <cellStyle name="Normal 4 48 2 2" xfId="19843"/>
    <cellStyle name="Normal 4 48 2 2 2" xfId="41131"/>
    <cellStyle name="Normal 4 48 2 3" xfId="31817"/>
    <cellStyle name="Normal 4 48 3" xfId="9066"/>
    <cellStyle name="Normal 4 48 3 2" xfId="21274"/>
    <cellStyle name="Normal 4 48 3 2 2" xfId="42562"/>
    <cellStyle name="Normal 4 48 3 3" xfId="33248"/>
    <cellStyle name="Normal 4 48 4" xfId="17449"/>
    <cellStyle name="Normal 4 49" xfId="7234"/>
    <cellStyle name="Normal 4 49 2" xfId="19670"/>
    <cellStyle name="Normal 4 49 2 2" xfId="40958"/>
    <cellStyle name="Normal 4 49 3" xfId="31644"/>
    <cellStyle name="Normal 4 5" xfId="4651"/>
    <cellStyle name="Normal 4 5 2" xfId="4652"/>
    <cellStyle name="Normal 4 5 2 2" xfId="7409"/>
    <cellStyle name="Normal 4 5 2 2 2" xfId="19845"/>
    <cellStyle name="Normal 4 5 2 2 2 2" xfId="41133"/>
    <cellStyle name="Normal 4 5 2 2 3" xfId="31819"/>
    <cellStyle name="Normal 4 5 2 3" xfId="9068"/>
    <cellStyle name="Normal 4 5 2 3 2" xfId="21276"/>
    <cellStyle name="Normal 4 5 2 3 2 2" xfId="42564"/>
    <cellStyle name="Normal 4 5 2 3 3" xfId="33250"/>
    <cellStyle name="Normal 4 5 2 4" xfId="17451"/>
    <cellStyle name="Normal 4 5 3" xfId="7408"/>
    <cellStyle name="Normal 4 5 3 2" xfId="19844"/>
    <cellStyle name="Normal 4 5 3 2 2" xfId="41132"/>
    <cellStyle name="Normal 4 5 3 3" xfId="31818"/>
    <cellStyle name="Normal 4 5 4" xfId="9067"/>
    <cellStyle name="Normal 4 5 4 2" xfId="21275"/>
    <cellStyle name="Normal 4 5 4 2 2" xfId="42563"/>
    <cellStyle name="Normal 4 5 4 3" xfId="33249"/>
    <cellStyle name="Normal 4 5 5" xfId="17450"/>
    <cellStyle name="Normal 4 50" xfId="8893"/>
    <cellStyle name="Normal 4 50 2" xfId="21101"/>
    <cellStyle name="Normal 4 50 2 2" xfId="42389"/>
    <cellStyle name="Normal 4 50 3" xfId="33075"/>
    <cellStyle name="Normal 4 51" xfId="17276"/>
    <cellStyle name="Normal 4 52" xfId="27608"/>
    <cellStyle name="Normal 4 53" xfId="49934"/>
    <cellStyle name="Normal 4 6" xfId="4653"/>
    <cellStyle name="Normal 4 6 2" xfId="4654"/>
    <cellStyle name="Normal 4 6 2 2" xfId="7411"/>
    <cellStyle name="Normal 4 6 2 2 2" xfId="19847"/>
    <cellStyle name="Normal 4 6 2 2 2 2" xfId="41135"/>
    <cellStyle name="Normal 4 6 2 2 3" xfId="31821"/>
    <cellStyle name="Normal 4 6 2 3" xfId="9070"/>
    <cellStyle name="Normal 4 6 2 3 2" xfId="21278"/>
    <cellStyle name="Normal 4 6 2 3 2 2" xfId="42566"/>
    <cellStyle name="Normal 4 6 2 3 3" xfId="33252"/>
    <cellStyle name="Normal 4 6 2 4" xfId="17453"/>
    <cellStyle name="Normal 4 6 3" xfId="7410"/>
    <cellStyle name="Normal 4 6 3 2" xfId="19846"/>
    <cellStyle name="Normal 4 6 3 2 2" xfId="41134"/>
    <cellStyle name="Normal 4 6 3 3" xfId="31820"/>
    <cellStyle name="Normal 4 6 4" xfId="9069"/>
    <cellStyle name="Normal 4 6 4 2" xfId="21277"/>
    <cellStyle name="Normal 4 6 4 2 2" xfId="42565"/>
    <cellStyle name="Normal 4 6 4 3" xfId="33251"/>
    <cellStyle name="Normal 4 6 5" xfId="17452"/>
    <cellStyle name="Normal 4 7" xfId="4655"/>
    <cellStyle name="Normal 4 7 2" xfId="4656"/>
    <cellStyle name="Normal 4 7 2 2" xfId="7413"/>
    <cellStyle name="Normal 4 7 2 2 2" xfId="19849"/>
    <cellStyle name="Normal 4 7 2 2 2 2" xfId="41137"/>
    <cellStyle name="Normal 4 7 2 2 3" xfId="31823"/>
    <cellStyle name="Normal 4 7 2 3" xfId="9072"/>
    <cellStyle name="Normal 4 7 2 3 2" xfId="21280"/>
    <cellStyle name="Normal 4 7 2 3 2 2" xfId="42568"/>
    <cellStyle name="Normal 4 7 2 3 3" xfId="33254"/>
    <cellStyle name="Normal 4 7 2 4" xfId="17455"/>
    <cellStyle name="Normal 4 7 3" xfId="7412"/>
    <cellStyle name="Normal 4 7 3 2" xfId="19848"/>
    <cellStyle name="Normal 4 7 3 2 2" xfId="41136"/>
    <cellStyle name="Normal 4 7 3 3" xfId="31822"/>
    <cellStyle name="Normal 4 7 4" xfId="9071"/>
    <cellStyle name="Normal 4 7 4 2" xfId="21279"/>
    <cellStyle name="Normal 4 7 4 2 2" xfId="42567"/>
    <cellStyle name="Normal 4 7 4 3" xfId="33253"/>
    <cellStyle name="Normal 4 7 5" xfId="17454"/>
    <cellStyle name="Normal 4 8" xfId="4657"/>
    <cellStyle name="Normal 4 8 2" xfId="4658"/>
    <cellStyle name="Normal 4 8 2 2" xfId="7415"/>
    <cellStyle name="Normal 4 8 2 2 2" xfId="19851"/>
    <cellStyle name="Normal 4 8 2 2 2 2" xfId="41139"/>
    <cellStyle name="Normal 4 8 2 2 3" xfId="31825"/>
    <cellStyle name="Normal 4 8 2 3" xfId="9074"/>
    <cellStyle name="Normal 4 8 2 3 2" xfId="21282"/>
    <cellStyle name="Normal 4 8 2 3 2 2" xfId="42570"/>
    <cellStyle name="Normal 4 8 2 3 3" xfId="33256"/>
    <cellStyle name="Normal 4 8 2 4" xfId="17457"/>
    <cellStyle name="Normal 4 8 3" xfId="7414"/>
    <cellStyle name="Normal 4 8 3 2" xfId="19850"/>
    <cellStyle name="Normal 4 8 3 2 2" xfId="41138"/>
    <cellStyle name="Normal 4 8 3 3" xfId="31824"/>
    <cellStyle name="Normal 4 8 4" xfId="9073"/>
    <cellStyle name="Normal 4 8 4 2" xfId="21281"/>
    <cellStyle name="Normal 4 8 4 2 2" xfId="42569"/>
    <cellStyle name="Normal 4 8 4 3" xfId="33255"/>
    <cellStyle name="Normal 4 8 5" xfId="17456"/>
    <cellStyle name="Normal 4 9" xfId="4659"/>
    <cellStyle name="Normal 4 9 2" xfId="4660"/>
    <cellStyle name="Normal 4 9 2 2" xfId="7417"/>
    <cellStyle name="Normal 4 9 2 2 2" xfId="19853"/>
    <cellStyle name="Normal 4 9 2 2 2 2" xfId="41141"/>
    <cellStyle name="Normal 4 9 2 2 3" xfId="31827"/>
    <cellStyle name="Normal 4 9 2 3" xfId="9076"/>
    <cellStyle name="Normal 4 9 2 3 2" xfId="21284"/>
    <cellStyle name="Normal 4 9 2 3 2 2" xfId="42572"/>
    <cellStyle name="Normal 4 9 2 3 3" xfId="33258"/>
    <cellStyle name="Normal 4 9 2 4" xfId="17459"/>
    <cellStyle name="Normal 4 9 3" xfId="7416"/>
    <cellStyle name="Normal 4 9 3 2" xfId="19852"/>
    <cellStyle name="Normal 4 9 3 2 2" xfId="41140"/>
    <cellStyle name="Normal 4 9 3 3" xfId="31826"/>
    <cellStyle name="Normal 4 9 4" xfId="9075"/>
    <cellStyle name="Normal 4 9 4 2" xfId="21283"/>
    <cellStyle name="Normal 4 9 4 2 2" xfId="42571"/>
    <cellStyle name="Normal 4 9 4 3" xfId="33257"/>
    <cellStyle name="Normal 4 9 5" xfId="17458"/>
    <cellStyle name="Normal 40" xfId="4661"/>
    <cellStyle name="Normal 40 2" xfId="4662"/>
    <cellStyle name="Normal 40 2 2" xfId="7824"/>
    <cellStyle name="Normal 40 3" xfId="7418"/>
    <cellStyle name="Normal 41" xfId="4663"/>
    <cellStyle name="Normal 41 2" xfId="4664"/>
    <cellStyle name="Normal 41 2 2" xfId="4665"/>
    <cellStyle name="Normal 41 2 2 2" xfId="8203"/>
    <cellStyle name="Normal 41 2 3" xfId="7756"/>
    <cellStyle name="Normal 41 3" xfId="7667"/>
    <cellStyle name="Normal 42" xfId="4666"/>
    <cellStyle name="Normal 42 2" xfId="4667"/>
    <cellStyle name="Normal 42 2 2" xfId="8052"/>
    <cellStyle name="Normal 42 3" xfId="7662"/>
    <cellStyle name="Normal 43" xfId="4668"/>
    <cellStyle name="Normal 43 2" xfId="4669"/>
    <cellStyle name="Normal 43 2 2" xfId="7825"/>
    <cellStyle name="Normal 43 3" xfId="7419"/>
    <cellStyle name="Normal 44" xfId="4670"/>
    <cellStyle name="Normal 44 2" xfId="4671"/>
    <cellStyle name="Normal 44 2 2" xfId="7826"/>
    <cellStyle name="Normal 44 3" xfId="7420"/>
    <cellStyle name="Normal 45" xfId="4672"/>
    <cellStyle name="Normal 45 2" xfId="4673"/>
    <cellStyle name="Normal 45 2 2" xfId="7827"/>
    <cellStyle name="Normal 45 3" xfId="7421"/>
    <cellStyle name="Normal 46" xfId="4674"/>
    <cellStyle name="Normal 46 2" xfId="4675"/>
    <cellStyle name="Normal 46 2 2" xfId="7828"/>
    <cellStyle name="Normal 46 3" xfId="7422"/>
    <cellStyle name="Normal 47" xfId="4676"/>
    <cellStyle name="Normal 47 2" xfId="4677"/>
    <cellStyle name="Normal 47 2 2" xfId="7829"/>
    <cellStyle name="Normal 47 3" xfId="7423"/>
    <cellStyle name="Normal 48" xfId="4678"/>
    <cellStyle name="Normal 48 2" xfId="4679"/>
    <cellStyle name="Normal 48 2 2" xfId="7830"/>
    <cellStyle name="Normal 48 3" xfId="7424"/>
    <cellStyle name="Normal 49" xfId="4680"/>
    <cellStyle name="Normal 49 2" xfId="4681"/>
    <cellStyle name="Normal 49 2 2" xfId="7831"/>
    <cellStyle name="Normal 49 3" xfId="7425"/>
    <cellStyle name="Normal 5" xfId="4682"/>
    <cellStyle name="Normal 5 10" xfId="4683"/>
    <cellStyle name="Normal 5 10 2" xfId="11611"/>
    <cellStyle name="Normal 5 11" xfId="4684"/>
    <cellStyle name="Normal 5 11 2" xfId="11680"/>
    <cellStyle name="Normal 5 12" xfId="4685"/>
    <cellStyle name="Normal 5 12 2" xfId="11750"/>
    <cellStyle name="Normal 5 13" xfId="4686"/>
    <cellStyle name="Normal 5 13 2" xfId="11822"/>
    <cellStyle name="Normal 5 14" xfId="4687"/>
    <cellStyle name="Normal 5 14 2" xfId="11860"/>
    <cellStyle name="Normal 5 15" xfId="4688"/>
    <cellStyle name="Normal 5 15 2" xfId="11969"/>
    <cellStyle name="Normal 5 16" xfId="4689"/>
    <cellStyle name="Normal 5 16 2" xfId="12050"/>
    <cellStyle name="Normal 5 17" xfId="4690"/>
    <cellStyle name="Normal 5 17 2" xfId="12131"/>
    <cellStyle name="Normal 5 18" xfId="4691"/>
    <cellStyle name="Normal 5 18 2" xfId="12203"/>
    <cellStyle name="Normal 5 19" xfId="4692"/>
    <cellStyle name="Normal 5 19 2" xfId="12274"/>
    <cellStyle name="Normal 5 2" xfId="4693"/>
    <cellStyle name="Normal 5 2 2" xfId="7765"/>
    <cellStyle name="Normal 5 20" xfId="4694"/>
    <cellStyle name="Normal 5 20 2" xfId="12346"/>
    <cellStyle name="Normal 5 21" xfId="4695"/>
    <cellStyle name="Normal 5 21 2" xfId="12456"/>
    <cellStyle name="Normal 5 22" xfId="4696"/>
    <cellStyle name="Normal 5 22 2" xfId="12511"/>
    <cellStyle name="Normal 5 23" xfId="4697"/>
    <cellStyle name="Normal 5 23 2" xfId="12562"/>
    <cellStyle name="Normal 5 24" xfId="4698"/>
    <cellStyle name="Normal 5 24 2" xfId="12633"/>
    <cellStyle name="Normal 5 25" xfId="4699"/>
    <cellStyle name="Normal 5 25 2" xfId="12712"/>
    <cellStyle name="Normal 5 26" xfId="4700"/>
    <cellStyle name="Normal 5 26 2" xfId="12783"/>
    <cellStyle name="Normal 5 27" xfId="4701"/>
    <cellStyle name="Normal 5 27 2" xfId="12904"/>
    <cellStyle name="Normal 5 28" xfId="4702"/>
    <cellStyle name="Normal 5 28 2" xfId="12957"/>
    <cellStyle name="Normal 5 29" xfId="4703"/>
    <cellStyle name="Normal 5 29 2" xfId="13009"/>
    <cellStyle name="Normal 5 3" xfId="4704"/>
    <cellStyle name="Normal 5 3 2" xfId="7983"/>
    <cellStyle name="Normal 5 30" xfId="4705"/>
    <cellStyle name="Normal 5 30 2" xfId="13079"/>
    <cellStyle name="Normal 5 31" xfId="4706"/>
    <cellStyle name="Normal 5 31 2" xfId="13160"/>
    <cellStyle name="Normal 5 32" xfId="4707"/>
    <cellStyle name="Normal 5 32 2" xfId="13233"/>
    <cellStyle name="Normal 5 33" xfId="4708"/>
    <cellStyle name="Normal 5 33 2" xfId="13307"/>
    <cellStyle name="Normal 5 34" xfId="4709"/>
    <cellStyle name="Normal 5 34 2" xfId="13382"/>
    <cellStyle name="Normal 5 35" xfId="4710"/>
    <cellStyle name="Normal 5 35 2" xfId="13458"/>
    <cellStyle name="Normal 5 36" xfId="4711"/>
    <cellStyle name="Normal 5 36 2" xfId="13577"/>
    <cellStyle name="Normal 5 37" xfId="4712"/>
    <cellStyle name="Normal 5 37 2" xfId="13652"/>
    <cellStyle name="Normal 5 38" xfId="4713"/>
    <cellStyle name="Normal 5 38 2" xfId="13723"/>
    <cellStyle name="Normal 5 39" xfId="4714"/>
    <cellStyle name="Normal 5 39 2" xfId="13799"/>
    <cellStyle name="Normal 5 4" xfId="4715"/>
    <cellStyle name="Normal 5 4 2" xfId="8066"/>
    <cellStyle name="Normal 5 40" xfId="4716"/>
    <cellStyle name="Normal 5 40 2" xfId="13870"/>
    <cellStyle name="Normal 5 41" xfId="4717"/>
    <cellStyle name="Normal 5 41 2" xfId="13945"/>
    <cellStyle name="Normal 5 42" xfId="4718"/>
    <cellStyle name="Normal 5 42 2" xfId="14012"/>
    <cellStyle name="Normal 5 43" xfId="4719"/>
    <cellStyle name="Normal 5 43 2" xfId="14100"/>
    <cellStyle name="Normal 5 44" xfId="4720"/>
    <cellStyle name="Normal 5 44 2" xfId="14173"/>
    <cellStyle name="Normal 5 45" xfId="4721"/>
    <cellStyle name="Normal 5 45 2" xfId="14230"/>
    <cellStyle name="Normal 5 46" xfId="4722"/>
    <cellStyle name="Normal 5 46 2" xfId="14289"/>
    <cellStyle name="Normal 5 47" xfId="4723"/>
    <cellStyle name="Normal 5 47 2" xfId="14345"/>
    <cellStyle name="Normal 5 48" xfId="4724"/>
    <cellStyle name="Normal 5 48 2" xfId="14392"/>
    <cellStyle name="Normal 5 49" xfId="7426"/>
    <cellStyle name="Normal 5 5" xfId="4725"/>
    <cellStyle name="Normal 5 5 2" xfId="8133"/>
    <cellStyle name="Normal 5 6" xfId="4726"/>
    <cellStyle name="Normal 5 6 2" xfId="8148"/>
    <cellStyle name="Normal 5 7" xfId="4727"/>
    <cellStyle name="Normal 5 7 2" xfId="8359"/>
    <cellStyle name="Normal 5 8" xfId="4728"/>
    <cellStyle name="Normal 5 8 2" xfId="8413"/>
    <cellStyle name="Normal 5 9" xfId="4729"/>
    <cellStyle name="Normal 5 9 2" xfId="11545"/>
    <cellStyle name="Normal 50" xfId="4730"/>
    <cellStyle name="Normal 50 2" xfId="4731"/>
    <cellStyle name="Normal 50 2 2" xfId="7832"/>
    <cellStyle name="Normal 50 3" xfId="7427"/>
    <cellStyle name="Normal 51" xfId="4732"/>
    <cellStyle name="Normal 51 2" xfId="4733"/>
    <cellStyle name="Normal 51 2 2" xfId="7833"/>
    <cellStyle name="Normal 51 3" xfId="7428"/>
    <cellStyle name="Normal 52" xfId="4734"/>
    <cellStyle name="Normal 52 2" xfId="4735"/>
    <cellStyle name="Normal 52 2 2" xfId="7834"/>
    <cellStyle name="Normal 52 3" xfId="7429"/>
    <cellStyle name="Normal 53" xfId="4736"/>
    <cellStyle name="Normal 53 2" xfId="4737"/>
    <cellStyle name="Normal 53 2 2" xfId="7835"/>
    <cellStyle name="Normal 53 3" xfId="7430"/>
    <cellStyle name="Normal 54" xfId="4738"/>
    <cellStyle name="Normal 54 2" xfId="4739"/>
    <cellStyle name="Normal 54 2 2" xfId="8038"/>
    <cellStyle name="Normal 54 22" xfId="4740"/>
    <cellStyle name="Normal 54 22 2" xfId="4741"/>
    <cellStyle name="Normal 54 22 2 2" xfId="8204"/>
    <cellStyle name="Normal 54 22 3" xfId="7762"/>
    <cellStyle name="Normal 54 3" xfId="4742"/>
    <cellStyle name="Normal 54 3 2" xfId="17460"/>
    <cellStyle name="Normal 54 4" xfId="7654"/>
    <cellStyle name="Normal 54 5" xfId="14430"/>
    <cellStyle name="Normal 54 5 2" xfId="26146"/>
    <cellStyle name="Normal 54 5 2 2" xfId="47434"/>
    <cellStyle name="Normal 54 5 3" xfId="38120"/>
    <cellStyle name="Normal 54 6" xfId="30263"/>
    <cellStyle name="Normal 55" xfId="4743"/>
    <cellStyle name="Normal 55 2" xfId="4744"/>
    <cellStyle name="Normal 55 2 2" xfId="7971"/>
    <cellStyle name="Normal 55 3" xfId="7431"/>
    <cellStyle name="Normal 56" xfId="4745"/>
    <cellStyle name="Normal 56 2" xfId="4746"/>
    <cellStyle name="Normal 56 2 2" xfId="7972"/>
    <cellStyle name="Normal 56 3" xfId="7432"/>
    <cellStyle name="Normal 57" xfId="4747"/>
    <cellStyle name="Normal 57 2" xfId="4748"/>
    <cellStyle name="Normal 57 2 2" xfId="7973"/>
    <cellStyle name="Normal 57 3" xfId="7433"/>
    <cellStyle name="Normal 58" xfId="4749"/>
    <cellStyle name="Normal 58 2" xfId="4750"/>
    <cellStyle name="Normal 58 2 2" xfId="8137"/>
    <cellStyle name="Normal 58 3" xfId="7663"/>
    <cellStyle name="Normal 59" xfId="4751"/>
    <cellStyle name="Normal 59 2" xfId="4752"/>
    <cellStyle name="Normal 59 2 2" xfId="8178"/>
    <cellStyle name="Normal 59 3" xfId="7659"/>
    <cellStyle name="Normal 6" xfId="4753"/>
    <cellStyle name="Normal 6 10" xfId="4754"/>
    <cellStyle name="Normal 6 10 2" xfId="11636"/>
    <cellStyle name="Normal 6 11" xfId="4755"/>
    <cellStyle name="Normal 6 11 2" xfId="11705"/>
    <cellStyle name="Normal 6 12" xfId="4756"/>
    <cellStyle name="Normal 6 12 2" xfId="11773"/>
    <cellStyle name="Normal 6 13" xfId="4757"/>
    <cellStyle name="Normal 6 13 2" xfId="11851"/>
    <cellStyle name="Normal 6 14" xfId="4758"/>
    <cellStyle name="Normal 6 14 2" xfId="11895"/>
    <cellStyle name="Normal 6 15" xfId="4759"/>
    <cellStyle name="Normal 6 15 2" xfId="11994"/>
    <cellStyle name="Normal 6 16" xfId="4760"/>
    <cellStyle name="Normal 6 16 2" xfId="12075"/>
    <cellStyle name="Normal 6 17" xfId="4761"/>
    <cellStyle name="Normal 6 17 2" xfId="12154"/>
    <cellStyle name="Normal 6 18" xfId="4762"/>
    <cellStyle name="Normal 6 18 2" xfId="12227"/>
    <cellStyle name="Normal 6 19" xfId="4763"/>
    <cellStyle name="Normal 6 19 2" xfId="12296"/>
    <cellStyle name="Normal 6 2" xfId="4764"/>
    <cellStyle name="Normal 6 2 2" xfId="7769"/>
    <cellStyle name="Normal 6 20" xfId="4765"/>
    <cellStyle name="Normal 6 20 2" xfId="12367"/>
    <cellStyle name="Normal 6 21" xfId="4766"/>
    <cellStyle name="Normal 6 21 2" xfId="12410"/>
    <cellStyle name="Normal 6 22" xfId="4767"/>
    <cellStyle name="Normal 6 22 2" xfId="12438"/>
    <cellStyle name="Normal 6 23" xfId="4768"/>
    <cellStyle name="Normal 6 23 2" xfId="12586"/>
    <cellStyle name="Normal 6 24" xfId="4769"/>
    <cellStyle name="Normal 6 24 2" xfId="12662"/>
    <cellStyle name="Normal 6 25" xfId="4770"/>
    <cellStyle name="Normal 6 25 2" xfId="12737"/>
    <cellStyle name="Normal 6 26" xfId="4771"/>
    <cellStyle name="Normal 6 26 2" xfId="12804"/>
    <cellStyle name="Normal 6 27" xfId="4772"/>
    <cellStyle name="Normal 6 27 2" xfId="12853"/>
    <cellStyle name="Normal 6 28" xfId="4773"/>
    <cellStyle name="Normal 6 28 2" xfId="12885"/>
    <cellStyle name="Normal 6 29" xfId="4774"/>
    <cellStyle name="Normal 6 29 2" xfId="13032"/>
    <cellStyle name="Normal 6 3" xfId="4775"/>
    <cellStyle name="Normal 6 3 2" xfId="7984"/>
    <cellStyle name="Normal 6 30" xfId="4776"/>
    <cellStyle name="Normal 6 30 2" xfId="13103"/>
    <cellStyle name="Normal 6 31" xfId="4777"/>
    <cellStyle name="Normal 6 31 2" xfId="13181"/>
    <cellStyle name="Normal 6 32" xfId="4778"/>
    <cellStyle name="Normal 6 32 2" xfId="13256"/>
    <cellStyle name="Normal 6 33" xfId="4779"/>
    <cellStyle name="Normal 6 33 2" xfId="13332"/>
    <cellStyle name="Normal 6 34" xfId="4780"/>
    <cellStyle name="Normal 6 34 2" xfId="13410"/>
    <cellStyle name="Normal 6 35" xfId="4781"/>
    <cellStyle name="Normal 6 35 2" xfId="13485"/>
    <cellStyle name="Normal 6 36" xfId="4782"/>
    <cellStyle name="Normal 6 36 2" xfId="13532"/>
    <cellStyle name="Normal 6 37" xfId="4783"/>
    <cellStyle name="Normal 6 37 2" xfId="13630"/>
    <cellStyle name="Normal 6 38" xfId="4784"/>
    <cellStyle name="Normal 6 38 2" xfId="13700"/>
    <cellStyle name="Normal 6 39" xfId="4785"/>
    <cellStyle name="Normal 6 39 2" xfId="13778"/>
    <cellStyle name="Normal 6 4" xfId="4786"/>
    <cellStyle name="Normal 6 4 2" xfId="8109"/>
    <cellStyle name="Normal 6 40" xfId="4787"/>
    <cellStyle name="Normal 6 40 2" xfId="13846"/>
    <cellStyle name="Normal 6 41" xfId="4788"/>
    <cellStyle name="Normal 6 41 2" xfId="13925"/>
    <cellStyle name="Normal 6 42" xfId="4789"/>
    <cellStyle name="Normal 6 42 2" xfId="13990"/>
    <cellStyle name="Normal 6 43" xfId="4790"/>
    <cellStyle name="Normal 6 43 2" xfId="14085"/>
    <cellStyle name="Normal 6 44" xfId="4791"/>
    <cellStyle name="Normal 6 44 2" xfId="14156"/>
    <cellStyle name="Normal 6 45" xfId="4792"/>
    <cellStyle name="Normal 6 45 2" xfId="14219"/>
    <cellStyle name="Normal 6 46" xfId="4793"/>
    <cellStyle name="Normal 6 46 2" xfId="14278"/>
    <cellStyle name="Normal 6 47" xfId="4794"/>
    <cellStyle name="Normal 6 47 2" xfId="14334"/>
    <cellStyle name="Normal 6 48" xfId="4795"/>
    <cellStyle name="Normal 6 48 2" xfId="14382"/>
    <cellStyle name="Normal 6 49" xfId="7434"/>
    <cellStyle name="Normal 6 5" xfId="4796"/>
    <cellStyle name="Normal 6 5 2" xfId="8078"/>
    <cellStyle name="Normal 6 6" xfId="4797"/>
    <cellStyle name="Normal 6 6 2" xfId="8149"/>
    <cellStyle name="Normal 6 7" xfId="4798"/>
    <cellStyle name="Normal 6 7 2" xfId="8360"/>
    <cellStyle name="Normal 6 8" xfId="4799"/>
    <cellStyle name="Normal 6 8 2" xfId="8415"/>
    <cellStyle name="Normal 6 9" xfId="4800"/>
    <cellStyle name="Normal 6 9 2" xfId="11566"/>
    <cellStyle name="Normal 60" xfId="4801"/>
    <cellStyle name="Normal 60 2" xfId="4802"/>
    <cellStyle name="Normal 60 2 2" xfId="4803"/>
    <cellStyle name="Normal 60 2 2 2" xfId="8205"/>
    <cellStyle name="Normal 60 2 3" xfId="7757"/>
    <cellStyle name="Normal 60 3" xfId="7683"/>
    <cellStyle name="Normal 61" xfId="4804"/>
    <cellStyle name="Normal 61 2" xfId="4805"/>
    <cellStyle name="Normal 61 2 2" xfId="4806"/>
    <cellStyle name="Normal 61 2 2 2" xfId="8206"/>
    <cellStyle name="Normal 61 2 3" xfId="7755"/>
    <cellStyle name="Normal 61 3" xfId="7661"/>
    <cellStyle name="Normal 62" xfId="4807"/>
    <cellStyle name="Normal 62 2" xfId="4808"/>
    <cellStyle name="Normal 62 2 2" xfId="4809"/>
    <cellStyle name="Normal 62 2 2 2" xfId="8207"/>
    <cellStyle name="Normal 62 2 3" xfId="7759"/>
    <cellStyle name="Normal 62 3" xfId="7703"/>
    <cellStyle name="Normal 63" xfId="4810"/>
    <cellStyle name="Normal 63 2" xfId="4811"/>
    <cellStyle name="Normal 63 2 2" xfId="4812"/>
    <cellStyle name="Normal 63 2 2 2" xfId="8208"/>
    <cellStyle name="Normal 63 2 3" xfId="7760"/>
    <cellStyle name="Normal 63 3" xfId="7726"/>
    <cellStyle name="Normal 64" xfId="4813"/>
    <cellStyle name="Normal 64 2" xfId="4814"/>
    <cellStyle name="Normal 64 2 2" xfId="17461"/>
    <cellStyle name="Normal 64 3" xfId="13111"/>
    <cellStyle name="Normal 65" xfId="4815"/>
    <cellStyle name="Normal 65 2" xfId="4816"/>
    <cellStyle name="Normal 65 2 2" xfId="4817"/>
    <cellStyle name="Normal 65 2 2 2" xfId="8209"/>
    <cellStyle name="Normal 65 2 3" xfId="7758"/>
    <cellStyle name="Normal 65 3" xfId="7696"/>
    <cellStyle name="Normal 66" xfId="4818"/>
    <cellStyle name="Normal 66 2" xfId="4819"/>
    <cellStyle name="Normal 66 2 2" xfId="8210"/>
    <cellStyle name="Normal 66 3" xfId="7698"/>
    <cellStyle name="Normal 67" xfId="4820"/>
    <cellStyle name="Normal 67 2" xfId="13338"/>
    <cellStyle name="Normal 68" xfId="4821"/>
    <cellStyle name="Normal 68 2" xfId="13417"/>
    <cellStyle name="Normal 69" xfId="4822"/>
    <cellStyle name="Normal 69 2" xfId="4823"/>
    <cellStyle name="Normal 69 2 2" xfId="8211"/>
    <cellStyle name="Normal 69 3" xfId="7723"/>
    <cellStyle name="Normal 7" xfId="4824"/>
    <cellStyle name="Normal 7 10" xfId="4825"/>
    <cellStyle name="Normal 7 10 2" xfId="8361"/>
    <cellStyle name="Normal 7 11" xfId="4826"/>
    <cellStyle name="Normal 7 11 2" xfId="8414"/>
    <cellStyle name="Normal 7 12" xfId="4827"/>
    <cellStyle name="Normal 7 12 2" xfId="11450"/>
    <cellStyle name="Normal 7 13" xfId="4828"/>
    <cellStyle name="Normal 7 13 2" xfId="11513"/>
    <cellStyle name="Normal 7 14" xfId="4829"/>
    <cellStyle name="Normal 7 14 2" xfId="11578"/>
    <cellStyle name="Normal 7 15" xfId="4830"/>
    <cellStyle name="Normal 7 15 2" xfId="11647"/>
    <cellStyle name="Normal 7 16" xfId="4831"/>
    <cellStyle name="Normal 7 16 2" xfId="11716"/>
    <cellStyle name="Normal 7 17" xfId="4832"/>
    <cellStyle name="Normal 7 17 2" xfId="12002"/>
    <cellStyle name="Normal 7 18" xfId="4833"/>
    <cellStyle name="Normal 7 18 2" xfId="12085"/>
    <cellStyle name="Normal 7 19" xfId="4834"/>
    <cellStyle name="Normal 7 19 2" xfId="12162"/>
    <cellStyle name="Normal 7 2" xfId="4835"/>
    <cellStyle name="Normal 7 2 2" xfId="7766"/>
    <cellStyle name="Normal 7 20" xfId="4836"/>
    <cellStyle name="Normal 7 20 2" xfId="12235"/>
    <cellStyle name="Normal 7 21" xfId="4837"/>
    <cellStyle name="Normal 7 21 2" xfId="12302"/>
    <cellStyle name="Normal 7 22" xfId="4838"/>
    <cellStyle name="Normal 7 22 2" xfId="12532"/>
    <cellStyle name="Normal 7 23" xfId="4839"/>
    <cellStyle name="Normal 7 23 2" xfId="12604"/>
    <cellStyle name="Normal 7 24" xfId="4840"/>
    <cellStyle name="Normal 7 24 2" xfId="12684"/>
    <cellStyle name="Normal 7 25" xfId="4841"/>
    <cellStyle name="Normal 7 25 2" xfId="12754"/>
    <cellStyle name="Normal 7 26" xfId="4842"/>
    <cellStyle name="Normal 7 26 2" xfId="12822"/>
    <cellStyle name="Normal 7 27" xfId="4843"/>
    <cellStyle name="Normal 7 27 2" xfId="12901"/>
    <cellStyle name="Normal 7 28" xfId="4844"/>
    <cellStyle name="Normal 7 28 2" xfId="12833"/>
    <cellStyle name="Normal 7 29" xfId="4845"/>
    <cellStyle name="Normal 7 29 2" xfId="12977"/>
    <cellStyle name="Normal 7 3" xfId="4846"/>
    <cellStyle name="Normal 7 3 2" xfId="7790"/>
    <cellStyle name="Normal 7 30" xfId="4847"/>
    <cellStyle name="Normal 7 30 2" xfId="13049"/>
    <cellStyle name="Normal 7 31" xfId="4848"/>
    <cellStyle name="Normal 7 31 2" xfId="13125"/>
    <cellStyle name="Normal 7 32" xfId="4849"/>
    <cellStyle name="Normal 7 32 2" xfId="13202"/>
    <cellStyle name="Normal 7 33" xfId="4850"/>
    <cellStyle name="Normal 7 33 2" xfId="13276"/>
    <cellStyle name="Normal 7 34" xfId="4851"/>
    <cellStyle name="Normal 7 34 2" xfId="13352"/>
    <cellStyle name="Normal 7 35" xfId="4852"/>
    <cellStyle name="Normal 7 35 2" xfId="13428"/>
    <cellStyle name="Normal 7 36" xfId="4853"/>
    <cellStyle name="Normal 7 36 2" xfId="13503"/>
    <cellStyle name="Normal 7 37" xfId="4854"/>
    <cellStyle name="Normal 7 37 2" xfId="13572"/>
    <cellStyle name="Normal 7 38" xfId="4855"/>
    <cellStyle name="Normal 7 38 2" xfId="13649"/>
    <cellStyle name="Normal 7 39" xfId="4856"/>
    <cellStyle name="Normal 7 39 2" xfId="13718"/>
    <cellStyle name="Normal 7 4" xfId="4857"/>
    <cellStyle name="Normal 7 4 2" xfId="8075"/>
    <cellStyle name="Normal 7 40" xfId="4858"/>
    <cellStyle name="Normal 7 40 2" xfId="13796"/>
    <cellStyle name="Normal 7 41" xfId="4859"/>
    <cellStyle name="Normal 7 41 2" xfId="13866"/>
    <cellStyle name="Normal 7 42" xfId="4860"/>
    <cellStyle name="Normal 7 42 2" xfId="13943"/>
    <cellStyle name="Normal 7 43" xfId="4861"/>
    <cellStyle name="Normal 7 43 2" xfId="14008"/>
    <cellStyle name="Normal 7 44" xfId="4862"/>
    <cellStyle name="Normal 7 44 2" xfId="14082"/>
    <cellStyle name="Normal 7 45" xfId="4863"/>
    <cellStyle name="Normal 7 45 2" xfId="14152"/>
    <cellStyle name="Normal 7 46" xfId="4864"/>
    <cellStyle name="Normal 7 46 2" xfId="14217"/>
    <cellStyle name="Normal 7 47" xfId="4865"/>
    <cellStyle name="Normal 7 47 2" xfId="14275"/>
    <cellStyle name="Normal 7 48" xfId="4866"/>
    <cellStyle name="Normal 7 48 2" xfId="14331"/>
    <cellStyle name="Normal 7 49" xfId="4867"/>
    <cellStyle name="Normal 7 49 2" xfId="14412"/>
    <cellStyle name="Normal 7 5" xfId="4868"/>
    <cellStyle name="Normal 7 5 2" xfId="7797"/>
    <cellStyle name="Normal 7 50" xfId="4869"/>
    <cellStyle name="Normal 7 50 2" xfId="14416"/>
    <cellStyle name="Normal 7 51" xfId="7435"/>
    <cellStyle name="Normal 7 6" xfId="4870"/>
    <cellStyle name="Normal 7 6 2" xfId="8070"/>
    <cellStyle name="Normal 7 7" xfId="4871"/>
    <cellStyle name="Normal 7 7 2" xfId="8138"/>
    <cellStyle name="Normal 7 8" xfId="4872"/>
    <cellStyle name="Normal 7 8 2" xfId="8196"/>
    <cellStyle name="Normal 7 9" xfId="4873"/>
    <cellStyle name="Normal 7 9 2" xfId="8198"/>
    <cellStyle name="Normal 70" xfId="4874"/>
    <cellStyle name="Normal 70 2" xfId="4875"/>
    <cellStyle name="Normal 70 2 2" xfId="8212"/>
    <cellStyle name="Normal 70 3" xfId="7675"/>
    <cellStyle name="Normal 71" xfId="4876"/>
    <cellStyle name="Normal 71 2" xfId="13637"/>
    <cellStyle name="Normal 72" xfId="4877"/>
    <cellStyle name="Normal 72 2" xfId="4878"/>
    <cellStyle name="Normal 72 2 2" xfId="8213"/>
    <cellStyle name="Normal 72 3" xfId="7671"/>
    <cellStyle name="Normal 73" xfId="4879"/>
    <cellStyle name="Normal 73 2" xfId="4880"/>
    <cellStyle name="Normal 73 2 2" xfId="8214"/>
    <cellStyle name="Normal 73 3" xfId="7711"/>
    <cellStyle name="Normal 74" xfId="4881"/>
    <cellStyle name="Normal 74 2" xfId="13853"/>
    <cellStyle name="Normal 75" xfId="4882"/>
    <cellStyle name="Normal 75 2" xfId="4883"/>
    <cellStyle name="Normal 75 2 2" xfId="8215"/>
    <cellStyle name="Normal 75 22" xfId="4884"/>
    <cellStyle name="Normal 75 22 2" xfId="4885"/>
    <cellStyle name="Normal 75 22 2 2" xfId="8216"/>
    <cellStyle name="Normal 75 22 3" xfId="7761"/>
    <cellStyle name="Normal 75 3" xfId="7691"/>
    <cellStyle name="Normal 76" xfId="4886"/>
    <cellStyle name="Normal 76 2" xfId="4887"/>
    <cellStyle name="Normal 76 2 2" xfId="8217"/>
    <cellStyle name="Normal 76 3" xfId="7684"/>
    <cellStyle name="Normal 77" xfId="4888"/>
    <cellStyle name="Normal 77 2" xfId="4889"/>
    <cellStyle name="Normal 77 2 2" xfId="8218"/>
    <cellStyle name="Normal 77 3" xfId="7708"/>
    <cellStyle name="Normal 78" xfId="4890"/>
    <cellStyle name="Normal 78 2" xfId="14143"/>
    <cellStyle name="Normal 79" xfId="4891"/>
    <cellStyle name="Normal 79 2" xfId="4892"/>
    <cellStyle name="Normal 79 2 2" xfId="8219"/>
    <cellStyle name="Normal 79 3" xfId="7710"/>
    <cellStyle name="Normal 8" xfId="4893"/>
    <cellStyle name="Normal 8 10" xfId="4894"/>
    <cellStyle name="Normal 8 10 2" xfId="11447"/>
    <cellStyle name="Normal 8 11" xfId="4895"/>
    <cellStyle name="Normal 8 11 2" xfId="11509"/>
    <cellStyle name="Normal 8 12" xfId="4896"/>
    <cellStyle name="Normal 8 12 2" xfId="11574"/>
    <cellStyle name="Normal 8 13" xfId="4897"/>
    <cellStyle name="Normal 8 13 2" xfId="11643"/>
    <cellStyle name="Normal 8 14" xfId="4898"/>
    <cellStyle name="Normal 8 14 2" xfId="11920"/>
    <cellStyle name="Normal 8 15" xfId="4899"/>
    <cellStyle name="Normal 8 15 2" xfId="11924"/>
    <cellStyle name="Normal 8 16" xfId="4900"/>
    <cellStyle name="Normal 8 16 2" xfId="11999"/>
    <cellStyle name="Normal 8 17" xfId="4901"/>
    <cellStyle name="Normal 8 17 2" xfId="12080"/>
    <cellStyle name="Normal 8 18" xfId="4902"/>
    <cellStyle name="Normal 8 18 2" xfId="12158"/>
    <cellStyle name="Normal 8 19" xfId="4903"/>
    <cellStyle name="Normal 8 19 2" xfId="12232"/>
    <cellStyle name="Normal 8 2" xfId="4904"/>
    <cellStyle name="Normal 8 2 2" xfId="7770"/>
    <cellStyle name="Normal 8 20" xfId="4905"/>
    <cellStyle name="Normal 8 20 2" xfId="12299"/>
    <cellStyle name="Normal 8 21" xfId="4906"/>
    <cellStyle name="Normal 8 21 2" xfId="12433"/>
    <cellStyle name="Normal 8 22" xfId="4907"/>
    <cellStyle name="Normal 8 22 2" xfId="12095"/>
    <cellStyle name="Normal 8 23" xfId="4908"/>
    <cellStyle name="Normal 8 23 2" xfId="12515"/>
    <cellStyle name="Normal 8 24" xfId="4909"/>
    <cellStyle name="Normal 8 24 2" xfId="12590"/>
    <cellStyle name="Normal 8 25" xfId="4910"/>
    <cellStyle name="Normal 8 25 2" xfId="12667"/>
    <cellStyle name="Normal 8 26" xfId="4911"/>
    <cellStyle name="Normal 8 26 2" xfId="12740"/>
    <cellStyle name="Normal 8 27" xfId="4912"/>
    <cellStyle name="Normal 8 27 2" xfId="12880"/>
    <cellStyle name="Normal 8 28" xfId="4913"/>
    <cellStyle name="Normal 8 28 2" xfId="12528"/>
    <cellStyle name="Normal 8 29" xfId="4914"/>
    <cellStyle name="Normal 8 29 2" xfId="12961"/>
    <cellStyle name="Normal 8 3" xfId="4915"/>
    <cellStyle name="Normal 8 3 2" xfId="7985"/>
    <cellStyle name="Normal 8 30" xfId="4916"/>
    <cellStyle name="Normal 8 30 2" xfId="13036"/>
    <cellStyle name="Normal 8 31" xfId="4917"/>
    <cellStyle name="Normal 8 31 2" xfId="13108"/>
    <cellStyle name="Normal 8 32" xfId="4918"/>
    <cellStyle name="Normal 8 32 2" xfId="13185"/>
    <cellStyle name="Normal 8 33" xfId="4919"/>
    <cellStyle name="Normal 8 33 2" xfId="13260"/>
    <cellStyle name="Normal 8 34" xfId="4920"/>
    <cellStyle name="Normal 8 34 2" xfId="13336"/>
    <cellStyle name="Normal 8 35" xfId="4921"/>
    <cellStyle name="Normal 8 35 2" xfId="13414"/>
    <cellStyle name="Normal 8 36" xfId="4922"/>
    <cellStyle name="Normal 8 36 2" xfId="13556"/>
    <cellStyle name="Normal 8 37" xfId="4923"/>
    <cellStyle name="Normal 8 37 2" xfId="13560"/>
    <cellStyle name="Normal 8 38" xfId="4924"/>
    <cellStyle name="Normal 8 38 2" xfId="13634"/>
    <cellStyle name="Normal 8 39" xfId="4925"/>
    <cellStyle name="Normal 8 39 2" xfId="13705"/>
    <cellStyle name="Normal 8 4" xfId="4926"/>
    <cellStyle name="Normal 8 4 2" xfId="8065"/>
    <cellStyle name="Normal 8 40" xfId="4927"/>
    <cellStyle name="Normal 8 40 2" xfId="13783"/>
    <cellStyle name="Normal 8 41" xfId="4928"/>
    <cellStyle name="Normal 8 41 2" xfId="13850"/>
    <cellStyle name="Normal 8 42" xfId="4929"/>
    <cellStyle name="Normal 8 42 2" xfId="13929"/>
    <cellStyle name="Normal 8 43" xfId="4930"/>
    <cellStyle name="Normal 8 43 2" xfId="14063"/>
    <cellStyle name="Normal 8 44" xfId="4931"/>
    <cellStyle name="Normal 8 44 2" xfId="14068"/>
    <cellStyle name="Normal 8 45" xfId="4932"/>
    <cellStyle name="Normal 8 45 2" xfId="14140"/>
    <cellStyle name="Normal 8 46" xfId="4933"/>
    <cellStyle name="Normal 8 46 2" xfId="14207"/>
    <cellStyle name="Normal 8 47" xfId="4934"/>
    <cellStyle name="Normal 8 47 2" xfId="14267"/>
    <cellStyle name="Normal 8 48" xfId="4935"/>
    <cellStyle name="Normal 8 48 2" xfId="14325"/>
    <cellStyle name="Normal 8 49" xfId="7436"/>
    <cellStyle name="Normal 8 5" xfId="4936"/>
    <cellStyle name="Normal 8 5 2" xfId="8132"/>
    <cellStyle name="Normal 8 6" xfId="4937"/>
    <cellStyle name="Normal 8 6 2" xfId="8150"/>
    <cellStyle name="Normal 8 7" xfId="4938"/>
    <cellStyle name="Normal 8 7 2" xfId="8362"/>
    <cellStyle name="Normal 8 8" xfId="4939"/>
    <cellStyle name="Normal 8 8 2" xfId="8412"/>
    <cellStyle name="Normal 8 9" xfId="4940"/>
    <cellStyle name="Normal 8 9 2" xfId="11388"/>
    <cellStyle name="Normal 80" xfId="4941"/>
    <cellStyle name="Normal 80 2" xfId="4942"/>
    <cellStyle name="Normal 80 2 2" xfId="8220"/>
    <cellStyle name="Normal 80 3" xfId="7732"/>
    <cellStyle name="Normal 81" xfId="4943"/>
    <cellStyle name="Normal 81 2" xfId="4944"/>
    <cellStyle name="Normal 81 2 2" xfId="8221"/>
    <cellStyle name="Normal 81 3" xfId="7730"/>
    <cellStyle name="Normal 82" xfId="4945"/>
    <cellStyle name="Normal 82 2" xfId="14376"/>
    <cellStyle name="Normal 83" xfId="4946"/>
    <cellStyle name="Normal 83 2" xfId="14409"/>
    <cellStyle name="Normal 84" xfId="4947"/>
    <cellStyle name="Normal 84 2" xfId="14429"/>
    <cellStyle name="Normal 84 2 2" xfId="26145"/>
    <cellStyle name="Normal 84 2 2 2" xfId="47433"/>
    <cellStyle name="Normal 84 2 3" xfId="38119"/>
    <cellStyle name="Normal 84 3" xfId="17462"/>
    <cellStyle name="Normal 84 4" xfId="30262"/>
    <cellStyle name="Normal 85" xfId="4948"/>
    <cellStyle name="Normal 85 2" xfId="4949"/>
    <cellStyle name="Normal 85 2 2" xfId="8222"/>
    <cellStyle name="Normal 85 3" xfId="4950"/>
    <cellStyle name="Normal 85 3 2" xfId="17463"/>
    <cellStyle name="Normal 85 4" xfId="7729"/>
    <cellStyle name="Normal 85 5" xfId="14428"/>
    <cellStyle name="Normal 85 5 2" xfId="26144"/>
    <cellStyle name="Normal 85 5 2 2" xfId="47432"/>
    <cellStyle name="Normal 85 5 3" xfId="38118"/>
    <cellStyle name="Normal 85 6" xfId="30261"/>
    <cellStyle name="Normal 86" xfId="4951"/>
    <cellStyle name="Normal 86 2" xfId="4952"/>
    <cellStyle name="Normal 86 2 2" xfId="8223"/>
    <cellStyle name="Normal 86 3" xfId="4953"/>
    <cellStyle name="Normal 86 3 2" xfId="17464"/>
    <cellStyle name="Normal 86 4" xfId="7712"/>
    <cellStyle name="Normal 86 5" xfId="14427"/>
    <cellStyle name="Normal 86 5 2" xfId="26143"/>
    <cellStyle name="Normal 86 5 2 2" xfId="47431"/>
    <cellStyle name="Normal 86 5 3" xfId="38117"/>
    <cellStyle name="Normal 86 6" xfId="30260"/>
    <cellStyle name="Normal 87" xfId="4954"/>
    <cellStyle name="Normal 87 2" xfId="4955"/>
    <cellStyle name="Normal 87 2 2" xfId="8224"/>
    <cellStyle name="Normal 87 26" xfId="4956"/>
    <cellStyle name="Normal 87 26 2" xfId="4957"/>
    <cellStyle name="Normal 87 26 2 2" xfId="8225"/>
    <cellStyle name="Normal 87 26 3" xfId="7764"/>
    <cellStyle name="Normal 87 3" xfId="4958"/>
    <cellStyle name="Normal 87 3 2" xfId="17465"/>
    <cellStyle name="Normal 87 4" xfId="7681"/>
    <cellStyle name="Normal 87 5" xfId="4959"/>
    <cellStyle name="Normal 87 5 2" xfId="4960"/>
    <cellStyle name="Normal 87 5 2 2" xfId="8226"/>
    <cellStyle name="Normal 87 5 3" xfId="7763"/>
    <cellStyle name="Normal 87 6" xfId="14426"/>
    <cellStyle name="Normal 87 6 2" xfId="26142"/>
    <cellStyle name="Normal 87 6 2 2" xfId="47430"/>
    <cellStyle name="Normal 87 6 3" xfId="38116"/>
    <cellStyle name="Normal 87 7" xfId="30259"/>
    <cellStyle name="Normal 88" xfId="4961"/>
    <cellStyle name="Normal 88 2" xfId="4962"/>
    <cellStyle name="Normal 88 2 2" xfId="8227"/>
    <cellStyle name="Normal 88 3" xfId="4963"/>
    <cellStyle name="Normal 88 3 2" xfId="17466"/>
    <cellStyle name="Normal 88 4" xfId="7725"/>
    <cellStyle name="Normal 88 5" xfId="14425"/>
    <cellStyle name="Normal 88 5 2" xfId="26141"/>
    <cellStyle name="Normal 88 5 2 2" xfId="47429"/>
    <cellStyle name="Normal 88 5 3" xfId="38115"/>
    <cellStyle name="Normal 88 6" xfId="30258"/>
    <cellStyle name="Normal 89" xfId="4964"/>
    <cellStyle name="Normal 89 2" xfId="4965"/>
    <cellStyle name="Normal 89 2 2" xfId="8228"/>
    <cellStyle name="Normal 89 3" xfId="4966"/>
    <cellStyle name="Normal 89 3 2" xfId="17467"/>
    <cellStyle name="Normal 89 4" xfId="7736"/>
    <cellStyle name="Normal 89 5" xfId="14424"/>
    <cellStyle name="Normal 89 5 2" xfId="26140"/>
    <cellStyle name="Normal 89 5 2 2" xfId="47428"/>
    <cellStyle name="Normal 89 5 3" xfId="38114"/>
    <cellStyle name="Normal 89 6" xfId="30257"/>
    <cellStyle name="Normal 9" xfId="4967"/>
    <cellStyle name="Normal 9 10" xfId="4968"/>
    <cellStyle name="Normal 9 10 2" xfId="11695"/>
    <cellStyle name="Normal 9 11" xfId="4969"/>
    <cellStyle name="Normal 9 11 2" xfId="11763"/>
    <cellStyle name="Normal 9 12" xfId="4970"/>
    <cellStyle name="Normal 9 12 2" xfId="11836"/>
    <cellStyle name="Normal 9 13" xfId="4971"/>
    <cellStyle name="Normal 9 13 2" xfId="11909"/>
    <cellStyle name="Normal 9 14" xfId="4972"/>
    <cellStyle name="Normal 9 14 2" xfId="11712"/>
    <cellStyle name="Normal 9 15" xfId="4973"/>
    <cellStyle name="Normal 9 15 2" xfId="11781"/>
    <cellStyle name="Normal 9 16" xfId="4974"/>
    <cellStyle name="Normal 9 16 2" xfId="11950"/>
    <cellStyle name="Normal 9 17" xfId="4975"/>
    <cellStyle name="Normal 9 17 2" xfId="12028"/>
    <cellStyle name="Normal 9 18" xfId="4976"/>
    <cellStyle name="Normal 9 18 2" xfId="12112"/>
    <cellStyle name="Normal 9 19" xfId="4977"/>
    <cellStyle name="Normal 9 19 2" xfId="12184"/>
    <cellStyle name="Normal 9 2" xfId="4978"/>
    <cellStyle name="Normal 9 2 2" xfId="7771"/>
    <cellStyle name="Normal 9 20" xfId="4979"/>
    <cellStyle name="Normal 9 20 2" xfId="12255"/>
    <cellStyle name="Normal 9 21" xfId="4980"/>
    <cellStyle name="Normal 9 21 2" xfId="12372"/>
    <cellStyle name="Normal 9 22" xfId="4981"/>
    <cellStyle name="Normal 9 22 2" xfId="12392"/>
    <cellStyle name="Normal 9 23" xfId="4982"/>
    <cellStyle name="Normal 9 23 2" xfId="12467"/>
    <cellStyle name="Normal 9 24" xfId="4983"/>
    <cellStyle name="Normal 9 24 2" xfId="12542"/>
    <cellStyle name="Normal 9 25" xfId="4984"/>
    <cellStyle name="Normal 9 25 2" xfId="12616"/>
    <cellStyle name="Normal 9 26" xfId="4985"/>
    <cellStyle name="Normal 9 26 2" xfId="12696"/>
    <cellStyle name="Normal 9 27" xfId="4986"/>
    <cellStyle name="Normal 9 27 2" xfId="12808"/>
    <cellStyle name="Normal 9 28" xfId="4987"/>
    <cellStyle name="Normal 9 28 2" xfId="12832"/>
    <cellStyle name="Normal 9 29" xfId="4988"/>
    <cellStyle name="Normal 9 29 2" xfId="12914"/>
    <cellStyle name="Normal 9 3" xfId="4989"/>
    <cellStyle name="Normal 9 3 2" xfId="7986"/>
    <cellStyle name="Normal 9 30" xfId="4990"/>
    <cellStyle name="Normal 9 30 2" xfId="12988"/>
    <cellStyle name="Normal 9 31" xfId="4991"/>
    <cellStyle name="Normal 9 31 2" xfId="13060"/>
    <cellStyle name="Normal 9 32" xfId="4992"/>
    <cellStyle name="Normal 9 32 2" xfId="13139"/>
    <cellStyle name="Normal 9 33" xfId="4993"/>
    <cellStyle name="Normal 9 33 2" xfId="13215"/>
    <cellStyle name="Normal 9 34" xfId="4994"/>
    <cellStyle name="Normal 9 34 2" xfId="13286"/>
    <cellStyle name="Normal 9 35" xfId="4995"/>
    <cellStyle name="Normal 9 35 2" xfId="13362"/>
    <cellStyle name="Normal 9 36" xfId="4996"/>
    <cellStyle name="Normal 9 36 2" xfId="13489"/>
    <cellStyle name="Normal 9 37" xfId="4997"/>
    <cellStyle name="Normal 9 37 2" xfId="13198"/>
    <cellStyle name="Normal 9 38" xfId="4998"/>
    <cellStyle name="Normal 9 38 2" xfId="13302"/>
    <cellStyle name="Normal 9 39" xfId="4999"/>
    <cellStyle name="Normal 9 39 2" xfId="13348"/>
    <cellStyle name="Normal 9 4" xfId="5000"/>
    <cellStyle name="Normal 9 4 2" xfId="8108"/>
    <cellStyle name="Normal 9 40" xfId="5001"/>
    <cellStyle name="Normal 9 40 2" xfId="13454"/>
    <cellStyle name="Normal 9 41" xfId="5002"/>
    <cellStyle name="Normal 9 41 2" xfId="13499"/>
    <cellStyle name="Normal 9 42" xfId="5003"/>
    <cellStyle name="Normal 9 42 2" xfId="13600"/>
    <cellStyle name="Normal 9 43" xfId="5004"/>
    <cellStyle name="Normal 9 43 2" xfId="13994"/>
    <cellStyle name="Normal 9 44" xfId="5005"/>
    <cellStyle name="Normal 9 44 2" xfId="13746"/>
    <cellStyle name="Normal 9 45" xfId="5006"/>
    <cellStyle name="Normal 9 45 2" xfId="13842"/>
    <cellStyle name="Normal 9 46" xfId="5007"/>
    <cellStyle name="Normal 9 46 2" xfId="13892"/>
    <cellStyle name="Normal 9 47" xfId="5008"/>
    <cellStyle name="Normal 9 47 2" xfId="13986"/>
    <cellStyle name="Normal 9 48" xfId="5009"/>
    <cellStyle name="Normal 9 48 2" xfId="14033"/>
    <cellStyle name="Normal 9 49" xfId="7437"/>
    <cellStyle name="Normal 9 5" xfId="5010"/>
    <cellStyle name="Normal 9 5 2" xfId="8028"/>
    <cellStyle name="Normal 9 6" xfId="5011"/>
    <cellStyle name="Normal 9 6 2" xfId="8151"/>
    <cellStyle name="Normal 9 7" xfId="5012"/>
    <cellStyle name="Normal 9 7 2" xfId="8363"/>
    <cellStyle name="Normal 9 8" xfId="5013"/>
    <cellStyle name="Normal 9 8 2" xfId="8411"/>
    <cellStyle name="Normal 9 9" xfId="5014"/>
    <cellStyle name="Normal 9 9 2" xfId="11625"/>
    <cellStyle name="Normal 90" xfId="5015"/>
    <cellStyle name="Normal 90 2" xfId="5016"/>
    <cellStyle name="Normal 90 2 2" xfId="8229"/>
    <cellStyle name="Normal 90 3" xfId="5017"/>
    <cellStyle name="Normal 90 3 2" xfId="17468"/>
    <cellStyle name="Normal 90 4" xfId="7713"/>
    <cellStyle name="Normal 90 5" xfId="14423"/>
    <cellStyle name="Normal 90 5 2" xfId="26139"/>
    <cellStyle name="Normal 90 5 2 2" xfId="47427"/>
    <cellStyle name="Normal 90 5 3" xfId="38113"/>
    <cellStyle name="Normal 90 6" xfId="30256"/>
    <cellStyle name="Normal 91" xfId="5018"/>
    <cellStyle name="Normal 91 2" xfId="5019"/>
    <cellStyle name="Normal 91 2 2" xfId="8230"/>
    <cellStyle name="Normal 91 3" xfId="5020"/>
    <cellStyle name="Normal 91 3 2" xfId="17469"/>
    <cellStyle name="Normal 91 4" xfId="7688"/>
    <cellStyle name="Normal 91 5" xfId="14422"/>
    <cellStyle name="Normal 91 5 2" xfId="26138"/>
    <cellStyle name="Normal 91 5 2 2" xfId="47426"/>
    <cellStyle name="Normal 91 5 3" xfId="38112"/>
    <cellStyle name="Normal 91 6" xfId="30255"/>
    <cellStyle name="Normal 92" xfId="5021"/>
    <cellStyle name="Normal 92 2" xfId="14421"/>
    <cellStyle name="Normal 92 2 2" xfId="26137"/>
    <cellStyle name="Normal 92 2 2 2" xfId="47425"/>
    <cellStyle name="Normal 92 2 3" xfId="38111"/>
    <cellStyle name="Normal 92 3" xfId="17470"/>
    <cellStyle name="Normal 92 4" xfId="30254"/>
    <cellStyle name="Normal 93" xfId="5022"/>
    <cellStyle name="Normal 93 2" xfId="5023"/>
    <cellStyle name="Normal 93 2 2" xfId="8231"/>
    <cellStyle name="Normal 93 3" xfId="5024"/>
    <cellStyle name="Normal 93 3 2" xfId="17471"/>
    <cellStyle name="Normal 93 4" xfId="7701"/>
    <cellStyle name="Normal 93 5" xfId="14420"/>
    <cellStyle name="Normal 93 5 2" xfId="26136"/>
    <cellStyle name="Normal 93 5 2 2" xfId="47424"/>
    <cellStyle name="Normal 93 5 3" xfId="38110"/>
    <cellStyle name="Normal 93 6" xfId="30253"/>
    <cellStyle name="Normal 94" xfId="5025"/>
    <cellStyle name="Normal 94 2" xfId="5026"/>
    <cellStyle name="Normal 94 2 2" xfId="8232"/>
    <cellStyle name="Normal 94 3" xfId="5027"/>
    <cellStyle name="Normal 94 3 2" xfId="17472"/>
    <cellStyle name="Normal 94 4" xfId="7720"/>
    <cellStyle name="Normal 94 5" xfId="14419"/>
    <cellStyle name="Normal 94 5 2" xfId="26135"/>
    <cellStyle name="Normal 94 5 2 2" xfId="47423"/>
    <cellStyle name="Normal 94 5 3" xfId="38109"/>
    <cellStyle name="Normal 94 6" xfId="30252"/>
    <cellStyle name="Normal 95" xfId="5028"/>
    <cellStyle name="Normal 95 2" xfId="14418"/>
    <cellStyle name="Normal 95 2 2" xfId="26134"/>
    <cellStyle name="Normal 95 2 2 2" xfId="47422"/>
    <cellStyle name="Normal 95 2 3" xfId="38108"/>
    <cellStyle name="Normal 95 3" xfId="17473"/>
    <cellStyle name="Normal 95 4" xfId="30251"/>
    <cellStyle name="Normal 96" xfId="8418"/>
    <cellStyle name="Normal 96 2" xfId="20628"/>
    <cellStyle name="Normal 96 2 2" xfId="41916"/>
    <cellStyle name="Normal 96 3" xfId="32602"/>
    <cellStyle name="Normal 97" xfId="15891"/>
    <cellStyle name="Normal 98" xfId="15890"/>
    <cellStyle name="Normal 98 2" xfId="39577"/>
    <cellStyle name="Normal 99" xfId="27605"/>
    <cellStyle name="Normal_AFR 3" xfId="9293"/>
    <cellStyle name="Normal_CAD Mapping Reqs" xfId="8424"/>
    <cellStyle name="Normal_CAD Mapping Reqs 4" xfId="15889"/>
    <cellStyle name="Normal_CAD System Admin Reqs" xfId="9294"/>
    <cellStyle name="Normal_CAD System Admin Reqs 6" xfId="48896"/>
    <cellStyle name="Normal_Interfaces" xfId="48895"/>
    <cellStyle name="Normal_Law Enforcement Dispatch" xfId="8423"/>
    <cellStyle name="Normal_RMS" xfId="48900"/>
    <cellStyle name="Normal_Sheet1" xfId="15888"/>
    <cellStyle name="Normal_Sheet3" xfId="49938"/>
    <cellStyle name="Normal_Traffic" xfId="49935"/>
    <cellStyle name="Normal_VCC RMS Functional Reqs Workbook" xfId="9295"/>
    <cellStyle name="Normal_VCC RMS Functional Reqs Workbook 31" xfId="29349"/>
    <cellStyle name="Note 2" xfId="5029"/>
    <cellStyle name="Note 2 10" xfId="5030"/>
    <cellStyle name="Note 2 10 10" xfId="5031"/>
    <cellStyle name="Note 2 10 10 2" xfId="9367"/>
    <cellStyle name="Note 2 10 10 2 2" xfId="21572"/>
    <cellStyle name="Note 2 10 10 2 2 2" xfId="42860"/>
    <cellStyle name="Note 2 10 10 2 3" xfId="33546"/>
    <cellStyle name="Note 2 10 10 3" xfId="17476"/>
    <cellStyle name="Note 2 10 10 4" xfId="27713"/>
    <cellStyle name="Note 2 10 11" xfId="5032"/>
    <cellStyle name="Note 2 10 11 2" xfId="11250"/>
    <cellStyle name="Note 2 10 11 2 2" xfId="23455"/>
    <cellStyle name="Note 2 10 11 2 2 2" xfId="44743"/>
    <cellStyle name="Note 2 10 11 2 3" xfId="35429"/>
    <cellStyle name="Note 2 10 11 3" xfId="17477"/>
    <cellStyle name="Note 2 10 11 4" xfId="27855"/>
    <cellStyle name="Note 2 10 12" xfId="5033"/>
    <cellStyle name="Note 2 10 12 2" xfId="11318"/>
    <cellStyle name="Note 2 10 12 2 2" xfId="23523"/>
    <cellStyle name="Note 2 10 12 2 2 2" xfId="44811"/>
    <cellStyle name="Note 2 10 12 2 3" xfId="35497"/>
    <cellStyle name="Note 2 10 12 3" xfId="17478"/>
    <cellStyle name="Note 2 10 12 4" xfId="27943"/>
    <cellStyle name="Note 2 10 13" xfId="5034"/>
    <cellStyle name="Note 2 10 13 2" xfId="11372"/>
    <cellStyle name="Note 2 10 13 2 2" xfId="23577"/>
    <cellStyle name="Note 2 10 13 2 2 2" xfId="44865"/>
    <cellStyle name="Note 2 10 13 2 3" xfId="35551"/>
    <cellStyle name="Note 2 10 13 3" xfId="17479"/>
    <cellStyle name="Note 2 10 13 4" xfId="27997"/>
    <cellStyle name="Note 2 10 14" xfId="5035"/>
    <cellStyle name="Note 2 10 14 2" xfId="11843"/>
    <cellStyle name="Note 2 10 14 2 2" xfId="23990"/>
    <cellStyle name="Note 2 10 14 2 2 2" xfId="45278"/>
    <cellStyle name="Note 2 10 14 2 3" xfId="35964"/>
    <cellStyle name="Note 2 10 14 3" xfId="17480"/>
    <cellStyle name="Note 2 10 14 4" xfId="28367"/>
    <cellStyle name="Note 2 10 15" xfId="5036"/>
    <cellStyle name="Note 2 10 15 2" xfId="11889"/>
    <cellStyle name="Note 2 10 15 2 2" xfId="24028"/>
    <cellStyle name="Note 2 10 15 2 2 2" xfId="45316"/>
    <cellStyle name="Note 2 10 15 2 3" xfId="36002"/>
    <cellStyle name="Note 2 10 15 3" xfId="17481"/>
    <cellStyle name="Note 2 10 15 4" xfId="28399"/>
    <cellStyle name="Note 2 10 16" xfId="5037"/>
    <cellStyle name="Note 2 10 16 2" xfId="11986"/>
    <cellStyle name="Note 2 10 16 2 2" xfId="24110"/>
    <cellStyle name="Note 2 10 16 2 2 2" xfId="45398"/>
    <cellStyle name="Note 2 10 16 2 3" xfId="36084"/>
    <cellStyle name="Note 2 10 16 3" xfId="17482"/>
    <cellStyle name="Note 2 10 16 4" xfId="28471"/>
    <cellStyle name="Note 2 10 17" xfId="5038"/>
    <cellStyle name="Note 2 10 17 2" xfId="12068"/>
    <cellStyle name="Note 2 10 17 2 2" xfId="24179"/>
    <cellStyle name="Note 2 10 17 2 2 2" xfId="45467"/>
    <cellStyle name="Note 2 10 17 2 3" xfId="36153"/>
    <cellStyle name="Note 2 10 17 3" xfId="17483"/>
    <cellStyle name="Note 2 10 17 4" xfId="28525"/>
    <cellStyle name="Note 2 10 18" xfId="5039"/>
    <cellStyle name="Note 2 10 18 2" xfId="12148"/>
    <cellStyle name="Note 2 10 18 2 2" xfId="24246"/>
    <cellStyle name="Note 2 10 18 2 2 2" xfId="45534"/>
    <cellStyle name="Note 2 10 18 2 3" xfId="36220"/>
    <cellStyle name="Note 2 10 18 3" xfId="17484"/>
    <cellStyle name="Note 2 10 18 4" xfId="28580"/>
    <cellStyle name="Note 2 10 19" xfId="5040"/>
    <cellStyle name="Note 2 10 19 2" xfId="12221"/>
    <cellStyle name="Note 2 10 19 2 2" xfId="24307"/>
    <cellStyle name="Note 2 10 19 2 2 2" xfId="45595"/>
    <cellStyle name="Note 2 10 19 2 3" xfId="36281"/>
    <cellStyle name="Note 2 10 19 3" xfId="17485"/>
    <cellStyle name="Note 2 10 19 4" xfId="28635"/>
    <cellStyle name="Note 2 10 2" xfId="5041"/>
    <cellStyle name="Note 2 10 2 2" xfId="7789"/>
    <cellStyle name="Note 2 10 2 2 2" xfId="10389"/>
    <cellStyle name="Note 2 10 2 2 2 2" xfId="22594"/>
    <cellStyle name="Note 2 10 2 2 2 2 2" xfId="43882"/>
    <cellStyle name="Note 2 10 2 2 2 3" xfId="34568"/>
    <cellStyle name="Note 2 10 2 2 3" xfId="20134"/>
    <cellStyle name="Note 2 10 2 2 3 2" xfId="41422"/>
    <cellStyle name="Note 2 10 2 2 4" xfId="32108"/>
    <cellStyle name="Note 2 10 2 3" xfId="10711"/>
    <cellStyle name="Note 2 10 2 3 2" xfId="22916"/>
    <cellStyle name="Note 2 10 2 3 2 2" xfId="44204"/>
    <cellStyle name="Note 2 10 2 3 3" xfId="34890"/>
    <cellStyle name="Note 2 10 2 4" xfId="10994"/>
    <cellStyle name="Note 2 10 2 4 2" xfId="23199"/>
    <cellStyle name="Note 2 10 2 4 2 2" xfId="44487"/>
    <cellStyle name="Note 2 10 2 4 3" xfId="35173"/>
    <cellStyle name="Note 2 10 2 5" xfId="9387"/>
    <cellStyle name="Note 2 10 2 5 2" xfId="21592"/>
    <cellStyle name="Note 2 10 2 5 2 2" xfId="42880"/>
    <cellStyle name="Note 2 10 2 5 3" xfId="33566"/>
    <cellStyle name="Note 2 10 2 6" xfId="15211"/>
    <cellStyle name="Note 2 10 2 6 2" xfId="26926"/>
    <cellStyle name="Note 2 10 2 6 2 2" xfId="48214"/>
    <cellStyle name="Note 2 10 2 6 3" xfId="38900"/>
    <cellStyle name="Note 2 10 2 7" xfId="17486"/>
    <cellStyle name="Note 2 10 2 8" xfId="27756"/>
    <cellStyle name="Note 2 10 20" xfId="5042"/>
    <cellStyle name="Note 2 10 20 2" xfId="12290"/>
    <cellStyle name="Note 2 10 20 2 2" xfId="24364"/>
    <cellStyle name="Note 2 10 20 2 2 2" xfId="45652"/>
    <cellStyle name="Note 2 10 20 2 3" xfId="36338"/>
    <cellStyle name="Note 2 10 20 3" xfId="17487"/>
    <cellStyle name="Note 2 10 20 4" xfId="28689"/>
    <cellStyle name="Note 2 10 21" xfId="5043"/>
    <cellStyle name="Note 2 10 21 2" xfId="12213"/>
    <cellStyle name="Note 2 10 21 2 2" xfId="24300"/>
    <cellStyle name="Note 2 10 21 2 2 2" xfId="45588"/>
    <cellStyle name="Note 2 10 21 2 3" xfId="36274"/>
    <cellStyle name="Note 2 10 21 3" xfId="17488"/>
    <cellStyle name="Note 2 10 21 4" xfId="28629"/>
    <cellStyle name="Note 2 10 22" xfId="5044"/>
    <cellStyle name="Note 2 10 22 2" xfId="12444"/>
    <cellStyle name="Note 2 10 22 2 2" xfId="24494"/>
    <cellStyle name="Note 2 10 22 2 2 2" xfId="45782"/>
    <cellStyle name="Note 2 10 22 2 3" xfId="36468"/>
    <cellStyle name="Note 2 10 22 3" xfId="17489"/>
    <cellStyle name="Note 2 10 22 4" xfId="28810"/>
    <cellStyle name="Note 2 10 23" xfId="5045"/>
    <cellStyle name="Note 2 10 23 2" xfId="12355"/>
    <cellStyle name="Note 2 10 23 2 2" xfId="24419"/>
    <cellStyle name="Note 2 10 23 2 2 2" xfId="45707"/>
    <cellStyle name="Note 2 10 23 2 3" xfId="36393"/>
    <cellStyle name="Note 2 10 23 3" xfId="17490"/>
    <cellStyle name="Note 2 10 23 4" xfId="28738"/>
    <cellStyle name="Note 2 10 24" xfId="5046"/>
    <cellStyle name="Note 2 10 24 2" xfId="12578"/>
    <cellStyle name="Note 2 10 24 2 2" xfId="24606"/>
    <cellStyle name="Note 2 10 24 2 2 2" xfId="45894"/>
    <cellStyle name="Note 2 10 24 2 3" xfId="36580"/>
    <cellStyle name="Note 2 10 24 3" xfId="17491"/>
    <cellStyle name="Note 2 10 24 4" xfId="28905"/>
    <cellStyle name="Note 2 10 25" xfId="5047"/>
    <cellStyle name="Note 2 10 25 2" xfId="12654"/>
    <cellStyle name="Note 2 10 25 2 2" xfId="24670"/>
    <cellStyle name="Note 2 10 25 2 2 2" xfId="45958"/>
    <cellStyle name="Note 2 10 25 2 3" xfId="36644"/>
    <cellStyle name="Note 2 10 25 3" xfId="17492"/>
    <cellStyle name="Note 2 10 25 4" xfId="28960"/>
    <cellStyle name="Note 2 10 26" xfId="5048"/>
    <cellStyle name="Note 2 10 26 2" xfId="12730"/>
    <cellStyle name="Note 2 10 26 2 2" xfId="24734"/>
    <cellStyle name="Note 2 10 26 2 2 2" xfId="46022"/>
    <cellStyle name="Note 2 10 26 2 3" xfId="36708"/>
    <cellStyle name="Note 2 10 26 3" xfId="17493"/>
    <cellStyle name="Note 2 10 26 4" xfId="29014"/>
    <cellStyle name="Note 2 10 27" xfId="5049"/>
    <cellStyle name="Note 2 10 27 2" xfId="12644"/>
    <cellStyle name="Note 2 10 27 2 2" xfId="24661"/>
    <cellStyle name="Note 2 10 27 2 2 2" xfId="45949"/>
    <cellStyle name="Note 2 10 27 2 3" xfId="36635"/>
    <cellStyle name="Note 2 10 27 3" xfId="17494"/>
    <cellStyle name="Note 2 10 27 4" xfId="28954"/>
    <cellStyle name="Note 2 10 28" xfId="5050"/>
    <cellStyle name="Note 2 10 28 2" xfId="12892"/>
    <cellStyle name="Note 2 10 28 2 2" xfId="24870"/>
    <cellStyle name="Note 2 10 28 2 2 2" xfId="46158"/>
    <cellStyle name="Note 2 10 28 2 3" xfId="36844"/>
    <cellStyle name="Note 2 10 28 3" xfId="17495"/>
    <cellStyle name="Note 2 10 28 4" xfId="29135"/>
    <cellStyle name="Note 2 10 29" xfId="5051"/>
    <cellStyle name="Note 2 10 29 2" xfId="12792"/>
    <cellStyle name="Note 2 10 29 2 2" xfId="24786"/>
    <cellStyle name="Note 2 10 29 2 2 2" xfId="46074"/>
    <cellStyle name="Note 2 10 29 2 3" xfId="36760"/>
    <cellStyle name="Note 2 10 29 3" xfId="17496"/>
    <cellStyle name="Note 2 10 29 4" xfId="29063"/>
    <cellStyle name="Note 2 10 3" xfId="5052"/>
    <cellStyle name="Note 2 10 3 2" xfId="7987"/>
    <cellStyle name="Note 2 10 3 2 2" xfId="20303"/>
    <cellStyle name="Note 2 10 3 2 2 2" xfId="41591"/>
    <cellStyle name="Note 2 10 3 2 3" xfId="32277"/>
    <cellStyle name="Note 2 10 3 3" xfId="10077"/>
    <cellStyle name="Note 2 10 3 3 2" xfId="22282"/>
    <cellStyle name="Note 2 10 3 3 2 2" xfId="43570"/>
    <cellStyle name="Note 2 10 3 3 3" xfId="34256"/>
    <cellStyle name="Note 2 10 3 4" xfId="15429"/>
    <cellStyle name="Note 2 10 3 4 2" xfId="27144"/>
    <cellStyle name="Note 2 10 3 4 2 2" xfId="48432"/>
    <cellStyle name="Note 2 10 3 4 3" xfId="39118"/>
    <cellStyle name="Note 2 10 3 5" xfId="17497"/>
    <cellStyle name="Note 2 10 3 6" xfId="27857"/>
    <cellStyle name="Note 2 10 30" xfId="5053"/>
    <cellStyle name="Note 2 10 30 2" xfId="13026"/>
    <cellStyle name="Note 2 10 30 2 2" xfId="24983"/>
    <cellStyle name="Note 2 10 30 2 2 2" xfId="46271"/>
    <cellStyle name="Note 2 10 30 2 3" xfId="36957"/>
    <cellStyle name="Note 2 10 30 3" xfId="17498"/>
    <cellStyle name="Note 2 10 30 4" xfId="29229"/>
    <cellStyle name="Note 2 10 31" xfId="5054"/>
    <cellStyle name="Note 2 10 31 2" xfId="13095"/>
    <cellStyle name="Note 2 10 31 2 2" xfId="25040"/>
    <cellStyle name="Note 2 10 31 2 2 2" xfId="46328"/>
    <cellStyle name="Note 2 10 31 2 3" xfId="37014"/>
    <cellStyle name="Note 2 10 31 3" xfId="17499"/>
    <cellStyle name="Note 2 10 31 4" xfId="29283"/>
    <cellStyle name="Note 2 10 32" xfId="5055"/>
    <cellStyle name="Note 2 10 32 2" xfId="13174"/>
    <cellStyle name="Note 2 10 32 2 2" xfId="25105"/>
    <cellStyle name="Note 2 10 32 2 2 2" xfId="46393"/>
    <cellStyle name="Note 2 10 32 2 3" xfId="37079"/>
    <cellStyle name="Note 2 10 32 3" xfId="17500"/>
    <cellStyle name="Note 2 10 32 4" xfId="29338"/>
    <cellStyle name="Note 2 10 33" xfId="5056"/>
    <cellStyle name="Note 2 10 33 2" xfId="13249"/>
    <cellStyle name="Note 2 10 33 2 2" xfId="25167"/>
    <cellStyle name="Note 2 10 33 2 2 2" xfId="46455"/>
    <cellStyle name="Note 2 10 33 2 3" xfId="37141"/>
    <cellStyle name="Note 2 10 33 3" xfId="17501"/>
    <cellStyle name="Note 2 10 33 4" xfId="29393"/>
    <cellStyle name="Note 2 10 34" xfId="5057"/>
    <cellStyle name="Note 2 10 34 2" xfId="13325"/>
    <cellStyle name="Note 2 10 34 2 2" xfId="25229"/>
    <cellStyle name="Note 2 10 34 2 2 2" xfId="46517"/>
    <cellStyle name="Note 2 10 34 2 3" xfId="37203"/>
    <cellStyle name="Note 2 10 34 3" xfId="17502"/>
    <cellStyle name="Note 2 10 34 4" xfId="29449"/>
    <cellStyle name="Note 2 10 35" xfId="5058"/>
    <cellStyle name="Note 2 10 35 2" xfId="13403"/>
    <cellStyle name="Note 2 10 35 2 2" xfId="25292"/>
    <cellStyle name="Note 2 10 35 2 2 2" xfId="46580"/>
    <cellStyle name="Note 2 10 35 2 3" xfId="37266"/>
    <cellStyle name="Note 2 10 35 3" xfId="17503"/>
    <cellStyle name="Note 2 10 35 4" xfId="29504"/>
    <cellStyle name="Note 2 10 36" xfId="5059"/>
    <cellStyle name="Note 2 10 36 2" xfId="13121"/>
    <cellStyle name="Note 2 10 36 2 2" xfId="25062"/>
    <cellStyle name="Note 2 10 36 2 2 2" xfId="46350"/>
    <cellStyle name="Note 2 10 36 2 3" xfId="37036"/>
    <cellStyle name="Note 2 10 36 3" xfId="17504"/>
    <cellStyle name="Note 2 10 36 4" xfId="29302"/>
    <cellStyle name="Note 2 10 37" xfId="5060"/>
    <cellStyle name="Note 2 10 37 2" xfId="13392"/>
    <cellStyle name="Note 2 10 37 2 2" xfId="25282"/>
    <cellStyle name="Note 2 10 37 2 2 2" xfId="46570"/>
    <cellStyle name="Note 2 10 37 2 3" xfId="37256"/>
    <cellStyle name="Note 2 10 37 3" xfId="17505"/>
    <cellStyle name="Note 2 10 37 4" xfId="29498"/>
    <cellStyle name="Note 2 10 38" xfId="5061"/>
    <cellStyle name="Note 2 10 38 2" xfId="13271"/>
    <cellStyle name="Note 2 10 38 2 2" xfId="25186"/>
    <cellStyle name="Note 2 10 38 2 2 2" xfId="46474"/>
    <cellStyle name="Note 2 10 38 2 3" xfId="37160"/>
    <cellStyle name="Note 2 10 38 3" xfId="17506"/>
    <cellStyle name="Note 2 10 38 4" xfId="29413"/>
    <cellStyle name="Note 2 10 39" xfId="5062"/>
    <cellStyle name="Note 2 10 39 2" xfId="13490"/>
    <cellStyle name="Note 2 10 39 2 2" xfId="25362"/>
    <cellStyle name="Note 2 10 39 2 2 2" xfId="46650"/>
    <cellStyle name="Note 2 10 39 2 3" xfId="37336"/>
    <cellStyle name="Note 2 10 39 3" xfId="17507"/>
    <cellStyle name="Note 2 10 39 4" xfId="29567"/>
    <cellStyle name="Note 2 10 4" xfId="5063"/>
    <cellStyle name="Note 2 10 4 2" xfId="8064"/>
    <cellStyle name="Note 2 10 4 2 2" xfId="20371"/>
    <cellStyle name="Note 2 10 4 2 2 2" xfId="41659"/>
    <cellStyle name="Note 2 10 4 2 3" xfId="32345"/>
    <cellStyle name="Note 2 10 4 3" xfId="9828"/>
    <cellStyle name="Note 2 10 4 3 2" xfId="22033"/>
    <cellStyle name="Note 2 10 4 3 2 2" xfId="43321"/>
    <cellStyle name="Note 2 10 4 3 3" xfId="34007"/>
    <cellStyle name="Note 2 10 4 4" xfId="15511"/>
    <cellStyle name="Note 2 10 4 4 2" xfId="27226"/>
    <cellStyle name="Note 2 10 4 4 2 2" xfId="48514"/>
    <cellStyle name="Note 2 10 4 4 3" xfId="39200"/>
    <cellStyle name="Note 2 10 4 5" xfId="17508"/>
    <cellStyle name="Note 2 10 4 6" xfId="27736"/>
    <cellStyle name="Note 2 10 40" xfId="5064"/>
    <cellStyle name="Note 2 10 40 2" xfId="13426"/>
    <cellStyle name="Note 2 10 40 2 2" xfId="25311"/>
    <cellStyle name="Note 2 10 40 2 2 2" xfId="46599"/>
    <cellStyle name="Note 2 10 40 2 3" xfId="37285"/>
    <cellStyle name="Note 2 10 40 3" xfId="17509"/>
    <cellStyle name="Note 2 10 40 4" xfId="29523"/>
    <cellStyle name="Note 2 10 41" xfId="5065"/>
    <cellStyle name="Note 2 10 41 2" xfId="13567"/>
    <cellStyle name="Note 2 10 41 2 2" xfId="25423"/>
    <cellStyle name="Note 2 10 41 2 2 2" xfId="46711"/>
    <cellStyle name="Note 2 10 41 2 3" xfId="37397"/>
    <cellStyle name="Note 2 10 41 3" xfId="17510"/>
    <cellStyle name="Note 2 10 41 4" xfId="29625"/>
    <cellStyle name="Note 2 10 42" xfId="5066"/>
    <cellStyle name="Note 2 10 42 2" xfId="14013"/>
    <cellStyle name="Note 2 10 42 2 2" xfId="25792"/>
    <cellStyle name="Note 2 10 42 2 2 2" xfId="47080"/>
    <cellStyle name="Note 2 10 42 2 3" xfId="37766"/>
    <cellStyle name="Note 2 10 42 3" xfId="17511"/>
    <cellStyle name="Note 2 10 42 4" xfId="29951"/>
    <cellStyle name="Note 2 10 43" xfId="5067"/>
    <cellStyle name="Note 2 10 43 2" xfId="14099"/>
    <cellStyle name="Note 2 10 43 2 2" xfId="25867"/>
    <cellStyle name="Note 2 10 43 2 2 2" xfId="47155"/>
    <cellStyle name="Note 2 10 43 2 3" xfId="37841"/>
    <cellStyle name="Note 2 10 43 3" xfId="17512"/>
    <cellStyle name="Note 2 10 43 4" xfId="30018"/>
    <cellStyle name="Note 2 10 44" xfId="5068"/>
    <cellStyle name="Note 2 10 44 2" xfId="14172"/>
    <cellStyle name="Note 2 10 44 2 2" xfId="25927"/>
    <cellStyle name="Note 2 10 44 2 2 2" xfId="47215"/>
    <cellStyle name="Note 2 10 44 2 3" xfId="37901"/>
    <cellStyle name="Note 2 10 44 3" xfId="17513"/>
    <cellStyle name="Note 2 10 44 4" xfId="30068"/>
    <cellStyle name="Note 2 10 45" xfId="5069"/>
    <cellStyle name="Note 2 10 45 2" xfId="14252"/>
    <cellStyle name="Note 2 10 45 2 2" xfId="25996"/>
    <cellStyle name="Note 2 10 45 2 2 2" xfId="47284"/>
    <cellStyle name="Note 2 10 45 2 3" xfId="37970"/>
    <cellStyle name="Note 2 10 45 3" xfId="17514"/>
    <cellStyle name="Note 2 10 45 4" xfId="30131"/>
    <cellStyle name="Note 2 10 46" xfId="5070"/>
    <cellStyle name="Note 2 10 46 2" xfId="14310"/>
    <cellStyle name="Note 2 10 46 2 2" xfId="26045"/>
    <cellStyle name="Note 2 10 46 2 2 2" xfId="47333"/>
    <cellStyle name="Note 2 10 46 2 3" xfId="38019"/>
    <cellStyle name="Note 2 10 46 3" xfId="17515"/>
    <cellStyle name="Note 2 10 46 4" xfId="30172"/>
    <cellStyle name="Note 2 10 47" xfId="5071"/>
    <cellStyle name="Note 2 10 47 2" xfId="14362"/>
    <cellStyle name="Note 2 10 47 2 2" xfId="26088"/>
    <cellStyle name="Note 2 10 47 2 2 2" xfId="47376"/>
    <cellStyle name="Note 2 10 47 2 3" xfId="38062"/>
    <cellStyle name="Note 2 10 47 3" xfId="17516"/>
    <cellStyle name="Note 2 10 47 4" xfId="30207"/>
    <cellStyle name="Note 2 10 48" xfId="5072"/>
    <cellStyle name="Note 2 10 48 2" xfId="14403"/>
    <cellStyle name="Note 2 10 48 2 2" xfId="26123"/>
    <cellStyle name="Note 2 10 48 2 2 2" xfId="47411"/>
    <cellStyle name="Note 2 10 48 2 3" xfId="38097"/>
    <cellStyle name="Note 2 10 48 3" xfId="17517"/>
    <cellStyle name="Note 2 10 48 4" xfId="30238"/>
    <cellStyle name="Note 2 10 49" xfId="7439"/>
    <cellStyle name="Note 2 10 49 2" xfId="19855"/>
    <cellStyle name="Note 2 10 49 2 2" xfId="41143"/>
    <cellStyle name="Note 2 10 49 3" xfId="31829"/>
    <cellStyle name="Note 2 10 5" xfId="5073"/>
    <cellStyle name="Note 2 10 5 2" xfId="8079"/>
    <cellStyle name="Note 2 10 5 2 2" xfId="20376"/>
    <cellStyle name="Note 2 10 5 2 2 2" xfId="41664"/>
    <cellStyle name="Note 2 10 5 2 3" xfId="32350"/>
    <cellStyle name="Note 2 10 5 3" xfId="10709"/>
    <cellStyle name="Note 2 10 5 3 2" xfId="22914"/>
    <cellStyle name="Note 2 10 5 3 2 2" xfId="44202"/>
    <cellStyle name="Note 2 10 5 3 3" xfId="34888"/>
    <cellStyle name="Note 2 10 5 4" xfId="15544"/>
    <cellStyle name="Note 2 10 5 4 2" xfId="27259"/>
    <cellStyle name="Note 2 10 5 4 2 2" xfId="48547"/>
    <cellStyle name="Note 2 10 5 4 3" xfId="39233"/>
    <cellStyle name="Note 2 10 5 5" xfId="17518"/>
    <cellStyle name="Note 2 10 5 6" xfId="27899"/>
    <cellStyle name="Note 2 10 50" xfId="9080"/>
    <cellStyle name="Note 2 10 50 2" xfId="21288"/>
    <cellStyle name="Note 2 10 50 2 2" xfId="42576"/>
    <cellStyle name="Note 2 10 50 3" xfId="33262"/>
    <cellStyle name="Note 2 10 51" xfId="12123"/>
    <cellStyle name="Note 2 10 51 2" xfId="24223"/>
    <cellStyle name="Note 2 10 51 2 2" xfId="45511"/>
    <cellStyle name="Note 2 10 51 3" xfId="36197"/>
    <cellStyle name="Note 2 10 52" xfId="14934"/>
    <cellStyle name="Note 2 10 52 2" xfId="26649"/>
    <cellStyle name="Note 2 10 52 2 2" xfId="47937"/>
    <cellStyle name="Note 2 10 52 3" xfId="38623"/>
    <cellStyle name="Note 2 10 53" xfId="17475"/>
    <cellStyle name="Note 2 10 54" xfId="27669"/>
    <cellStyle name="Note 2 10 6" xfId="5074"/>
    <cellStyle name="Note 2 10 6 2" xfId="8152"/>
    <cellStyle name="Note 2 10 6 2 2" xfId="20426"/>
    <cellStyle name="Note 2 10 6 2 2 2" xfId="41714"/>
    <cellStyle name="Note 2 10 6 2 3" xfId="32400"/>
    <cellStyle name="Note 2 10 6 3" xfId="9376"/>
    <cellStyle name="Note 2 10 6 3 2" xfId="21581"/>
    <cellStyle name="Note 2 10 6 3 2 2" xfId="42869"/>
    <cellStyle name="Note 2 10 6 3 3" xfId="33555"/>
    <cellStyle name="Note 2 10 6 4" xfId="15630"/>
    <cellStyle name="Note 2 10 6 4 2" xfId="27345"/>
    <cellStyle name="Note 2 10 6 4 2 2" xfId="48633"/>
    <cellStyle name="Note 2 10 6 4 3" xfId="39319"/>
    <cellStyle name="Note 2 10 6 5" xfId="17519"/>
    <cellStyle name="Note 2 10 6 6" xfId="27679"/>
    <cellStyle name="Note 2 10 7" xfId="5075"/>
    <cellStyle name="Note 2 10 7 2" xfId="8365"/>
    <cellStyle name="Note 2 10 7 2 2" xfId="20584"/>
    <cellStyle name="Note 2 10 7 2 2 2" xfId="41872"/>
    <cellStyle name="Note 2 10 7 2 3" xfId="32558"/>
    <cellStyle name="Note 2 10 7 3" xfId="11249"/>
    <cellStyle name="Note 2 10 7 3 2" xfId="23454"/>
    <cellStyle name="Note 2 10 7 3 2 2" xfId="44742"/>
    <cellStyle name="Note 2 10 7 3 3" xfId="35428"/>
    <cellStyle name="Note 2 10 7 4" xfId="15818"/>
    <cellStyle name="Note 2 10 7 4 2" xfId="27533"/>
    <cellStyle name="Note 2 10 7 4 2 2" xfId="48821"/>
    <cellStyle name="Note 2 10 7 4 3" xfId="39507"/>
    <cellStyle name="Note 2 10 7 5" xfId="17520"/>
    <cellStyle name="Note 2 10 7 6" xfId="27854"/>
    <cellStyle name="Note 2 10 8" xfId="5076"/>
    <cellStyle name="Note 2 10 8 2" xfId="8409"/>
    <cellStyle name="Note 2 10 8 2 2" xfId="20626"/>
    <cellStyle name="Note 2 10 8 2 2 2" xfId="41914"/>
    <cellStyle name="Note 2 10 8 2 3" xfId="32600"/>
    <cellStyle name="Note 2 10 8 3" xfId="8421"/>
    <cellStyle name="Note 2 10 8 3 2" xfId="20631"/>
    <cellStyle name="Note 2 10 8 3 2 2" xfId="41919"/>
    <cellStyle name="Note 2 10 8 3 3" xfId="32605"/>
    <cellStyle name="Note 2 10 8 4" xfId="15883"/>
    <cellStyle name="Note 2 10 8 4 2" xfId="27598"/>
    <cellStyle name="Note 2 10 8 4 2 2" xfId="48886"/>
    <cellStyle name="Note 2 10 8 4 3" xfId="39572"/>
    <cellStyle name="Note 2 10 8 5" xfId="17521"/>
    <cellStyle name="Note 2 10 8 6" xfId="27735"/>
    <cellStyle name="Note 2 10 9" xfId="5077"/>
    <cellStyle name="Note 2 10 9 2" xfId="11283"/>
    <cellStyle name="Note 2 10 9 2 2" xfId="23488"/>
    <cellStyle name="Note 2 10 9 2 2 2" xfId="44776"/>
    <cellStyle name="Note 2 10 9 2 3" xfId="35462"/>
    <cellStyle name="Note 2 10 9 3" xfId="17522"/>
    <cellStyle name="Note 2 10 9 4" xfId="27900"/>
    <cellStyle name="Note 2 11" xfId="5078"/>
    <cellStyle name="Note 2 11 2" xfId="5079"/>
    <cellStyle name="Note 2 11 2 2" xfId="7791"/>
    <cellStyle name="Note 2 11 2 2 2" xfId="10390"/>
    <cellStyle name="Note 2 11 2 2 2 2" xfId="22595"/>
    <cellStyle name="Note 2 11 2 2 2 2 2" xfId="43883"/>
    <cellStyle name="Note 2 11 2 2 2 3" xfId="34569"/>
    <cellStyle name="Note 2 11 2 2 3" xfId="20135"/>
    <cellStyle name="Note 2 11 2 2 3 2" xfId="41423"/>
    <cellStyle name="Note 2 11 2 2 4" xfId="32109"/>
    <cellStyle name="Note 2 11 2 3" xfId="10712"/>
    <cellStyle name="Note 2 11 2 3 2" xfId="22917"/>
    <cellStyle name="Note 2 11 2 3 2 2" xfId="44205"/>
    <cellStyle name="Note 2 11 2 3 3" xfId="34891"/>
    <cellStyle name="Note 2 11 2 4" xfId="10995"/>
    <cellStyle name="Note 2 11 2 4 2" xfId="23200"/>
    <cellStyle name="Note 2 11 2 4 2 2" xfId="44488"/>
    <cellStyle name="Note 2 11 2 4 3" xfId="35174"/>
    <cellStyle name="Note 2 11 2 5" xfId="9388"/>
    <cellStyle name="Note 2 11 2 5 2" xfId="21593"/>
    <cellStyle name="Note 2 11 2 5 2 2" xfId="42881"/>
    <cellStyle name="Note 2 11 2 5 3" xfId="33567"/>
    <cellStyle name="Note 2 11 2 6" xfId="15214"/>
    <cellStyle name="Note 2 11 2 6 2" xfId="26929"/>
    <cellStyle name="Note 2 11 2 6 2 2" xfId="48217"/>
    <cellStyle name="Note 2 11 2 6 3" xfId="38903"/>
    <cellStyle name="Note 2 11 2 7" xfId="17524"/>
    <cellStyle name="Note 2 11 3" xfId="7440"/>
    <cellStyle name="Note 2 11 3 2" xfId="10078"/>
    <cellStyle name="Note 2 11 3 2 2" xfId="22283"/>
    <cellStyle name="Note 2 11 3 2 2 2" xfId="43571"/>
    <cellStyle name="Note 2 11 3 2 3" xfId="34257"/>
    <cellStyle name="Note 2 11 3 3" xfId="19856"/>
    <cellStyle name="Note 2 11 3 3 2" xfId="41144"/>
    <cellStyle name="Note 2 11 3 4" xfId="31830"/>
    <cellStyle name="Note 2 11 4" xfId="9827"/>
    <cellStyle name="Note 2 11 4 2" xfId="22032"/>
    <cellStyle name="Note 2 11 4 2 2" xfId="43320"/>
    <cellStyle name="Note 2 11 4 3" xfId="34006"/>
    <cellStyle name="Note 2 11 5" xfId="10349"/>
    <cellStyle name="Note 2 11 5 2" xfId="22554"/>
    <cellStyle name="Note 2 11 5 2 2" xfId="43842"/>
    <cellStyle name="Note 2 11 5 3" xfId="34528"/>
    <cellStyle name="Note 2 11 6" xfId="9081"/>
    <cellStyle name="Note 2 11 6 2" xfId="21289"/>
    <cellStyle name="Note 2 11 6 2 2" xfId="42577"/>
    <cellStyle name="Note 2 11 6 3" xfId="33263"/>
    <cellStyle name="Note 2 11 7" xfId="14935"/>
    <cellStyle name="Note 2 11 7 2" xfId="26650"/>
    <cellStyle name="Note 2 11 7 2 2" xfId="47938"/>
    <cellStyle name="Note 2 11 7 3" xfId="38624"/>
    <cellStyle name="Note 2 11 8" xfId="17523"/>
    <cellStyle name="Note 2 11 9" xfId="27687"/>
    <cellStyle name="Note 2 12" xfId="5080"/>
    <cellStyle name="Note 2 12 2" xfId="5081"/>
    <cellStyle name="Note 2 12 2 2" xfId="7821"/>
    <cellStyle name="Note 2 12 2 2 2" xfId="10391"/>
    <cellStyle name="Note 2 12 2 2 2 2" xfId="22596"/>
    <cellStyle name="Note 2 12 2 2 2 2 2" xfId="43884"/>
    <cellStyle name="Note 2 12 2 2 2 3" xfId="34570"/>
    <cellStyle name="Note 2 12 2 2 3" xfId="20163"/>
    <cellStyle name="Note 2 12 2 2 3 2" xfId="41451"/>
    <cellStyle name="Note 2 12 2 2 4" xfId="32137"/>
    <cellStyle name="Note 2 12 2 3" xfId="10713"/>
    <cellStyle name="Note 2 12 2 3 2" xfId="22918"/>
    <cellStyle name="Note 2 12 2 3 2 2" xfId="44206"/>
    <cellStyle name="Note 2 12 2 3 3" xfId="34892"/>
    <cellStyle name="Note 2 12 2 4" xfId="10996"/>
    <cellStyle name="Note 2 12 2 4 2" xfId="23201"/>
    <cellStyle name="Note 2 12 2 4 2 2" xfId="44489"/>
    <cellStyle name="Note 2 12 2 4 3" xfId="35175"/>
    <cellStyle name="Note 2 12 2 5" xfId="9389"/>
    <cellStyle name="Note 2 12 2 5 2" xfId="21594"/>
    <cellStyle name="Note 2 12 2 5 2 2" xfId="42882"/>
    <cellStyle name="Note 2 12 2 5 3" xfId="33568"/>
    <cellStyle name="Note 2 12 2 6" xfId="15268"/>
    <cellStyle name="Note 2 12 2 6 2" xfId="26983"/>
    <cellStyle name="Note 2 12 2 6 2 2" xfId="48271"/>
    <cellStyle name="Note 2 12 2 6 3" xfId="38957"/>
    <cellStyle name="Note 2 12 2 7" xfId="17526"/>
    <cellStyle name="Note 2 12 3" xfId="7441"/>
    <cellStyle name="Note 2 12 3 2" xfId="10079"/>
    <cellStyle name="Note 2 12 3 2 2" xfId="22284"/>
    <cellStyle name="Note 2 12 3 2 2 2" xfId="43572"/>
    <cellStyle name="Note 2 12 3 2 3" xfId="34258"/>
    <cellStyle name="Note 2 12 3 3" xfId="19857"/>
    <cellStyle name="Note 2 12 3 3 2" xfId="41145"/>
    <cellStyle name="Note 2 12 3 4" xfId="31831"/>
    <cellStyle name="Note 2 12 4" xfId="9826"/>
    <cellStyle name="Note 2 12 4 2" xfId="22031"/>
    <cellStyle name="Note 2 12 4 2 2" xfId="43319"/>
    <cellStyle name="Note 2 12 4 3" xfId="34005"/>
    <cellStyle name="Note 2 12 5" xfId="10708"/>
    <cellStyle name="Note 2 12 5 2" xfId="22913"/>
    <cellStyle name="Note 2 12 5 2 2" xfId="44201"/>
    <cellStyle name="Note 2 12 5 3" xfId="34887"/>
    <cellStyle name="Note 2 12 6" xfId="9082"/>
    <cellStyle name="Note 2 12 6 2" xfId="21290"/>
    <cellStyle name="Note 2 12 6 2 2" xfId="42578"/>
    <cellStyle name="Note 2 12 6 3" xfId="33264"/>
    <cellStyle name="Note 2 12 7" xfId="14936"/>
    <cellStyle name="Note 2 12 7 2" xfId="26651"/>
    <cellStyle name="Note 2 12 7 2 2" xfId="47939"/>
    <cellStyle name="Note 2 12 7 3" xfId="38625"/>
    <cellStyle name="Note 2 12 8" xfId="17525"/>
    <cellStyle name="Note 2 12 9" xfId="27800"/>
    <cellStyle name="Note 2 13" xfId="5082"/>
    <cellStyle name="Note 2 13 2" xfId="5083"/>
    <cellStyle name="Note 2 13 2 2" xfId="7836"/>
    <cellStyle name="Note 2 13 2 2 2" xfId="10392"/>
    <cellStyle name="Note 2 13 2 2 2 2" xfId="22597"/>
    <cellStyle name="Note 2 13 2 2 2 2 2" xfId="43885"/>
    <cellStyle name="Note 2 13 2 2 2 3" xfId="34571"/>
    <cellStyle name="Note 2 13 2 2 3" xfId="20164"/>
    <cellStyle name="Note 2 13 2 2 3 2" xfId="41452"/>
    <cellStyle name="Note 2 13 2 2 4" xfId="32138"/>
    <cellStyle name="Note 2 13 2 3" xfId="10714"/>
    <cellStyle name="Note 2 13 2 3 2" xfId="22919"/>
    <cellStyle name="Note 2 13 2 3 2 2" xfId="44207"/>
    <cellStyle name="Note 2 13 2 3 3" xfId="34893"/>
    <cellStyle name="Note 2 13 2 4" xfId="10997"/>
    <cellStyle name="Note 2 13 2 4 2" xfId="23202"/>
    <cellStyle name="Note 2 13 2 4 2 2" xfId="44490"/>
    <cellStyle name="Note 2 13 2 4 3" xfId="35176"/>
    <cellStyle name="Note 2 13 2 5" xfId="9390"/>
    <cellStyle name="Note 2 13 2 5 2" xfId="21595"/>
    <cellStyle name="Note 2 13 2 5 2 2" xfId="42883"/>
    <cellStyle name="Note 2 13 2 5 3" xfId="33569"/>
    <cellStyle name="Note 2 13 2 6" xfId="15269"/>
    <cellStyle name="Note 2 13 2 6 2" xfId="26984"/>
    <cellStyle name="Note 2 13 2 6 2 2" xfId="48272"/>
    <cellStyle name="Note 2 13 2 6 3" xfId="38958"/>
    <cellStyle name="Note 2 13 2 7" xfId="17528"/>
    <cellStyle name="Note 2 13 3" xfId="7442"/>
    <cellStyle name="Note 2 13 3 2" xfId="10080"/>
    <cellStyle name="Note 2 13 3 2 2" xfId="22285"/>
    <cellStyle name="Note 2 13 3 2 2 2" xfId="43573"/>
    <cellStyle name="Note 2 13 3 2 3" xfId="34259"/>
    <cellStyle name="Note 2 13 3 3" xfId="19858"/>
    <cellStyle name="Note 2 13 3 3 2" xfId="41146"/>
    <cellStyle name="Note 2 13 3 4" xfId="31832"/>
    <cellStyle name="Note 2 13 4" xfId="9825"/>
    <cellStyle name="Note 2 13 4 2" xfId="22030"/>
    <cellStyle name="Note 2 13 4 2 2" xfId="43318"/>
    <cellStyle name="Note 2 13 4 3" xfId="34004"/>
    <cellStyle name="Note 2 13 5" xfId="10590"/>
    <cellStyle name="Note 2 13 5 2" xfId="22795"/>
    <cellStyle name="Note 2 13 5 2 2" xfId="44083"/>
    <cellStyle name="Note 2 13 5 3" xfId="34769"/>
    <cellStyle name="Note 2 13 6" xfId="9083"/>
    <cellStyle name="Note 2 13 6 2" xfId="21291"/>
    <cellStyle name="Note 2 13 6 2 2" xfId="42579"/>
    <cellStyle name="Note 2 13 6 3" xfId="33265"/>
    <cellStyle name="Note 2 13 7" xfId="14937"/>
    <cellStyle name="Note 2 13 7 2" xfId="26652"/>
    <cellStyle name="Note 2 13 7 2 2" xfId="47940"/>
    <cellStyle name="Note 2 13 7 3" xfId="38626"/>
    <cellStyle name="Note 2 13 8" xfId="17527"/>
    <cellStyle name="Note 2 13 9" xfId="27715"/>
    <cellStyle name="Note 2 14" xfId="5084"/>
    <cellStyle name="Note 2 14 2" xfId="5085"/>
    <cellStyle name="Note 2 14 2 2" xfId="7837"/>
    <cellStyle name="Note 2 14 2 2 2" xfId="10393"/>
    <cellStyle name="Note 2 14 2 2 2 2" xfId="22598"/>
    <cellStyle name="Note 2 14 2 2 2 2 2" xfId="43886"/>
    <cellStyle name="Note 2 14 2 2 2 3" xfId="34572"/>
    <cellStyle name="Note 2 14 2 2 3" xfId="20165"/>
    <cellStyle name="Note 2 14 2 2 3 2" xfId="41453"/>
    <cellStyle name="Note 2 14 2 2 4" xfId="32139"/>
    <cellStyle name="Note 2 14 2 3" xfId="10715"/>
    <cellStyle name="Note 2 14 2 3 2" xfId="22920"/>
    <cellStyle name="Note 2 14 2 3 2 2" xfId="44208"/>
    <cellStyle name="Note 2 14 2 3 3" xfId="34894"/>
    <cellStyle name="Note 2 14 2 4" xfId="10998"/>
    <cellStyle name="Note 2 14 2 4 2" xfId="23203"/>
    <cellStyle name="Note 2 14 2 4 2 2" xfId="44491"/>
    <cellStyle name="Note 2 14 2 4 3" xfId="35177"/>
    <cellStyle name="Note 2 14 2 5" xfId="9391"/>
    <cellStyle name="Note 2 14 2 5 2" xfId="21596"/>
    <cellStyle name="Note 2 14 2 5 2 2" xfId="42884"/>
    <cellStyle name="Note 2 14 2 5 3" xfId="33570"/>
    <cellStyle name="Note 2 14 2 6" xfId="15270"/>
    <cellStyle name="Note 2 14 2 6 2" xfId="26985"/>
    <cellStyle name="Note 2 14 2 6 2 2" xfId="48273"/>
    <cellStyle name="Note 2 14 2 6 3" xfId="38959"/>
    <cellStyle name="Note 2 14 2 7" xfId="17530"/>
    <cellStyle name="Note 2 14 3" xfId="7443"/>
    <cellStyle name="Note 2 14 3 2" xfId="10081"/>
    <cellStyle name="Note 2 14 3 2 2" xfId="22286"/>
    <cellStyle name="Note 2 14 3 2 2 2" xfId="43574"/>
    <cellStyle name="Note 2 14 3 2 3" xfId="34260"/>
    <cellStyle name="Note 2 14 3 3" xfId="19859"/>
    <cellStyle name="Note 2 14 3 3 2" xfId="41147"/>
    <cellStyle name="Note 2 14 3 4" xfId="31833"/>
    <cellStyle name="Note 2 14 4" xfId="9824"/>
    <cellStyle name="Note 2 14 4 2" xfId="22029"/>
    <cellStyle name="Note 2 14 4 2 2" xfId="43317"/>
    <cellStyle name="Note 2 14 4 3" xfId="34003"/>
    <cellStyle name="Note 2 14 5" xfId="10302"/>
    <cellStyle name="Note 2 14 5 2" xfId="22507"/>
    <cellStyle name="Note 2 14 5 2 2" xfId="43795"/>
    <cellStyle name="Note 2 14 5 3" xfId="34481"/>
    <cellStyle name="Note 2 14 6" xfId="9084"/>
    <cellStyle name="Note 2 14 6 2" xfId="21292"/>
    <cellStyle name="Note 2 14 6 2 2" xfId="42580"/>
    <cellStyle name="Note 2 14 6 3" xfId="33266"/>
    <cellStyle name="Note 2 14 7" xfId="14938"/>
    <cellStyle name="Note 2 14 7 2" xfId="26653"/>
    <cellStyle name="Note 2 14 7 2 2" xfId="47941"/>
    <cellStyle name="Note 2 14 7 3" xfId="38627"/>
    <cellStyle name="Note 2 14 8" xfId="17529"/>
    <cellStyle name="Note 2 14 9" xfId="27932"/>
    <cellStyle name="Note 2 15" xfId="5086"/>
    <cellStyle name="Note 2 15 2" xfId="5087"/>
    <cellStyle name="Note 2 15 2 2" xfId="7838"/>
    <cellStyle name="Note 2 15 2 2 2" xfId="10394"/>
    <cellStyle name="Note 2 15 2 2 2 2" xfId="22599"/>
    <cellStyle name="Note 2 15 2 2 2 2 2" xfId="43887"/>
    <cellStyle name="Note 2 15 2 2 2 3" xfId="34573"/>
    <cellStyle name="Note 2 15 2 2 3" xfId="20166"/>
    <cellStyle name="Note 2 15 2 2 3 2" xfId="41454"/>
    <cellStyle name="Note 2 15 2 2 4" xfId="32140"/>
    <cellStyle name="Note 2 15 2 3" xfId="10716"/>
    <cellStyle name="Note 2 15 2 3 2" xfId="22921"/>
    <cellStyle name="Note 2 15 2 3 2 2" xfId="44209"/>
    <cellStyle name="Note 2 15 2 3 3" xfId="34895"/>
    <cellStyle name="Note 2 15 2 4" xfId="10999"/>
    <cellStyle name="Note 2 15 2 4 2" xfId="23204"/>
    <cellStyle name="Note 2 15 2 4 2 2" xfId="44492"/>
    <cellStyle name="Note 2 15 2 4 3" xfId="35178"/>
    <cellStyle name="Note 2 15 2 5" xfId="9392"/>
    <cellStyle name="Note 2 15 2 5 2" xfId="21597"/>
    <cellStyle name="Note 2 15 2 5 2 2" xfId="42885"/>
    <cellStyle name="Note 2 15 2 5 3" xfId="33571"/>
    <cellStyle name="Note 2 15 2 6" xfId="15271"/>
    <cellStyle name="Note 2 15 2 6 2" xfId="26986"/>
    <cellStyle name="Note 2 15 2 6 2 2" xfId="48274"/>
    <cellStyle name="Note 2 15 2 6 3" xfId="38960"/>
    <cellStyle name="Note 2 15 2 7" xfId="17532"/>
    <cellStyle name="Note 2 15 3" xfId="7444"/>
    <cellStyle name="Note 2 15 3 2" xfId="10082"/>
    <cellStyle name="Note 2 15 3 2 2" xfId="22287"/>
    <cellStyle name="Note 2 15 3 2 2 2" xfId="43575"/>
    <cellStyle name="Note 2 15 3 2 3" xfId="34261"/>
    <cellStyle name="Note 2 15 3 3" xfId="19860"/>
    <cellStyle name="Note 2 15 3 3 2" xfId="41148"/>
    <cellStyle name="Note 2 15 3 4" xfId="31834"/>
    <cellStyle name="Note 2 15 4" xfId="9823"/>
    <cellStyle name="Note 2 15 4 2" xfId="22028"/>
    <cellStyle name="Note 2 15 4 2 2" xfId="43316"/>
    <cellStyle name="Note 2 15 4 3" xfId="34002"/>
    <cellStyle name="Note 2 15 5" xfId="10618"/>
    <cellStyle name="Note 2 15 5 2" xfId="22823"/>
    <cellStyle name="Note 2 15 5 2 2" xfId="44111"/>
    <cellStyle name="Note 2 15 5 3" xfId="34797"/>
    <cellStyle name="Note 2 15 6" xfId="9085"/>
    <cellStyle name="Note 2 15 6 2" xfId="21293"/>
    <cellStyle name="Note 2 15 6 2 2" xfId="42581"/>
    <cellStyle name="Note 2 15 6 3" xfId="33267"/>
    <cellStyle name="Note 2 15 7" xfId="14939"/>
    <cellStyle name="Note 2 15 7 2" xfId="26654"/>
    <cellStyle name="Note 2 15 7 2 2" xfId="47942"/>
    <cellStyle name="Note 2 15 7 3" xfId="38628"/>
    <cellStyle name="Note 2 15 8" xfId="17531"/>
    <cellStyle name="Note 2 15 9" xfId="27986"/>
    <cellStyle name="Note 2 16" xfId="5088"/>
    <cellStyle name="Note 2 16 2" xfId="5089"/>
    <cellStyle name="Note 2 16 2 2" xfId="7839"/>
    <cellStyle name="Note 2 16 2 2 2" xfId="10395"/>
    <cellStyle name="Note 2 16 2 2 2 2" xfId="22600"/>
    <cellStyle name="Note 2 16 2 2 2 2 2" xfId="43888"/>
    <cellStyle name="Note 2 16 2 2 2 3" xfId="34574"/>
    <cellStyle name="Note 2 16 2 2 3" xfId="20167"/>
    <cellStyle name="Note 2 16 2 2 3 2" xfId="41455"/>
    <cellStyle name="Note 2 16 2 2 4" xfId="32141"/>
    <cellStyle name="Note 2 16 2 3" xfId="10717"/>
    <cellStyle name="Note 2 16 2 3 2" xfId="22922"/>
    <cellStyle name="Note 2 16 2 3 2 2" xfId="44210"/>
    <cellStyle name="Note 2 16 2 3 3" xfId="34896"/>
    <cellStyle name="Note 2 16 2 4" xfId="11000"/>
    <cellStyle name="Note 2 16 2 4 2" xfId="23205"/>
    <cellStyle name="Note 2 16 2 4 2 2" xfId="44493"/>
    <cellStyle name="Note 2 16 2 4 3" xfId="35179"/>
    <cellStyle name="Note 2 16 2 5" xfId="9393"/>
    <cellStyle name="Note 2 16 2 5 2" xfId="21598"/>
    <cellStyle name="Note 2 16 2 5 2 2" xfId="42886"/>
    <cellStyle name="Note 2 16 2 5 3" xfId="33572"/>
    <cellStyle name="Note 2 16 2 6" xfId="15272"/>
    <cellStyle name="Note 2 16 2 6 2" xfId="26987"/>
    <cellStyle name="Note 2 16 2 6 2 2" xfId="48275"/>
    <cellStyle name="Note 2 16 2 6 3" xfId="38961"/>
    <cellStyle name="Note 2 16 2 7" xfId="17534"/>
    <cellStyle name="Note 2 16 3" xfId="7445"/>
    <cellStyle name="Note 2 16 3 2" xfId="10083"/>
    <cellStyle name="Note 2 16 3 2 2" xfId="22288"/>
    <cellStyle name="Note 2 16 3 2 2 2" xfId="43576"/>
    <cellStyle name="Note 2 16 3 2 3" xfId="34262"/>
    <cellStyle name="Note 2 16 3 3" xfId="19861"/>
    <cellStyle name="Note 2 16 3 3 2" xfId="41149"/>
    <cellStyle name="Note 2 16 3 4" xfId="31835"/>
    <cellStyle name="Note 2 16 4" xfId="9822"/>
    <cellStyle name="Note 2 16 4 2" xfId="22027"/>
    <cellStyle name="Note 2 16 4 2 2" xfId="43315"/>
    <cellStyle name="Note 2 16 4 3" xfId="34001"/>
    <cellStyle name="Note 2 16 5" xfId="10299"/>
    <cellStyle name="Note 2 16 5 2" xfId="22504"/>
    <cellStyle name="Note 2 16 5 2 2" xfId="43792"/>
    <cellStyle name="Note 2 16 5 3" xfId="34478"/>
    <cellStyle name="Note 2 16 6" xfId="9086"/>
    <cellStyle name="Note 2 16 6 2" xfId="21294"/>
    <cellStyle name="Note 2 16 6 2 2" xfId="42582"/>
    <cellStyle name="Note 2 16 6 3" xfId="33268"/>
    <cellStyle name="Note 2 16 7" xfId="14940"/>
    <cellStyle name="Note 2 16 7 2" xfId="26655"/>
    <cellStyle name="Note 2 16 7 2 2" xfId="47943"/>
    <cellStyle name="Note 2 16 7 3" xfId="38629"/>
    <cellStyle name="Note 2 16 8" xfId="17533"/>
    <cellStyle name="Note 2 16 9" xfId="28040"/>
    <cellStyle name="Note 2 17" xfId="5090"/>
    <cellStyle name="Note 2 17 2" xfId="5091"/>
    <cellStyle name="Note 2 17 2 2" xfId="7840"/>
    <cellStyle name="Note 2 17 2 2 2" xfId="10396"/>
    <cellStyle name="Note 2 17 2 2 2 2" xfId="22601"/>
    <cellStyle name="Note 2 17 2 2 2 2 2" xfId="43889"/>
    <cellStyle name="Note 2 17 2 2 2 3" xfId="34575"/>
    <cellStyle name="Note 2 17 2 2 3" xfId="20168"/>
    <cellStyle name="Note 2 17 2 2 3 2" xfId="41456"/>
    <cellStyle name="Note 2 17 2 2 4" xfId="32142"/>
    <cellStyle name="Note 2 17 2 3" xfId="10718"/>
    <cellStyle name="Note 2 17 2 3 2" xfId="22923"/>
    <cellStyle name="Note 2 17 2 3 2 2" xfId="44211"/>
    <cellStyle name="Note 2 17 2 3 3" xfId="34897"/>
    <cellStyle name="Note 2 17 2 4" xfId="11001"/>
    <cellStyle name="Note 2 17 2 4 2" xfId="23206"/>
    <cellStyle name="Note 2 17 2 4 2 2" xfId="44494"/>
    <cellStyle name="Note 2 17 2 4 3" xfId="35180"/>
    <cellStyle name="Note 2 17 2 5" xfId="9394"/>
    <cellStyle name="Note 2 17 2 5 2" xfId="21599"/>
    <cellStyle name="Note 2 17 2 5 2 2" xfId="42887"/>
    <cellStyle name="Note 2 17 2 5 3" xfId="33573"/>
    <cellStyle name="Note 2 17 2 6" xfId="15273"/>
    <cellStyle name="Note 2 17 2 6 2" xfId="26988"/>
    <cellStyle name="Note 2 17 2 6 2 2" xfId="48276"/>
    <cellStyle name="Note 2 17 2 6 3" xfId="38962"/>
    <cellStyle name="Note 2 17 2 7" xfId="17536"/>
    <cellStyle name="Note 2 17 3" xfId="7446"/>
    <cellStyle name="Note 2 17 3 2" xfId="10084"/>
    <cellStyle name="Note 2 17 3 2 2" xfId="22289"/>
    <cellStyle name="Note 2 17 3 2 2 2" xfId="43577"/>
    <cellStyle name="Note 2 17 3 2 3" xfId="34263"/>
    <cellStyle name="Note 2 17 3 3" xfId="19862"/>
    <cellStyle name="Note 2 17 3 3 2" xfId="41150"/>
    <cellStyle name="Note 2 17 3 4" xfId="31836"/>
    <cellStyle name="Note 2 17 4" xfId="9821"/>
    <cellStyle name="Note 2 17 4 2" xfId="22026"/>
    <cellStyle name="Note 2 17 4 2 2" xfId="43314"/>
    <cellStyle name="Note 2 17 4 3" xfId="34000"/>
    <cellStyle name="Note 2 17 5" xfId="10569"/>
    <cellStyle name="Note 2 17 5 2" xfId="22774"/>
    <cellStyle name="Note 2 17 5 2 2" xfId="44062"/>
    <cellStyle name="Note 2 17 5 3" xfId="34748"/>
    <cellStyle name="Note 2 17 6" xfId="9087"/>
    <cellStyle name="Note 2 17 6 2" xfId="21295"/>
    <cellStyle name="Note 2 17 6 2 2" xfId="42583"/>
    <cellStyle name="Note 2 17 6 3" xfId="33269"/>
    <cellStyle name="Note 2 17 7" xfId="14941"/>
    <cellStyle name="Note 2 17 7 2" xfId="26656"/>
    <cellStyle name="Note 2 17 7 2 2" xfId="47944"/>
    <cellStyle name="Note 2 17 7 3" xfId="38630"/>
    <cellStyle name="Note 2 17 8" xfId="17535"/>
    <cellStyle name="Note 2 17 9" xfId="28093"/>
    <cellStyle name="Note 2 18" xfId="5092"/>
    <cellStyle name="Note 2 18 2" xfId="5093"/>
    <cellStyle name="Note 2 18 2 2" xfId="7841"/>
    <cellStyle name="Note 2 18 2 2 2" xfId="10397"/>
    <cellStyle name="Note 2 18 2 2 2 2" xfId="22602"/>
    <cellStyle name="Note 2 18 2 2 2 2 2" xfId="43890"/>
    <cellStyle name="Note 2 18 2 2 2 3" xfId="34576"/>
    <cellStyle name="Note 2 18 2 2 3" xfId="20169"/>
    <cellStyle name="Note 2 18 2 2 3 2" xfId="41457"/>
    <cellStyle name="Note 2 18 2 2 4" xfId="32143"/>
    <cellStyle name="Note 2 18 2 3" xfId="10719"/>
    <cellStyle name="Note 2 18 2 3 2" xfId="22924"/>
    <cellStyle name="Note 2 18 2 3 2 2" xfId="44212"/>
    <cellStyle name="Note 2 18 2 3 3" xfId="34898"/>
    <cellStyle name="Note 2 18 2 4" xfId="11002"/>
    <cellStyle name="Note 2 18 2 4 2" xfId="23207"/>
    <cellStyle name="Note 2 18 2 4 2 2" xfId="44495"/>
    <cellStyle name="Note 2 18 2 4 3" xfId="35181"/>
    <cellStyle name="Note 2 18 2 5" xfId="9395"/>
    <cellStyle name="Note 2 18 2 5 2" xfId="21600"/>
    <cellStyle name="Note 2 18 2 5 2 2" xfId="42888"/>
    <cellStyle name="Note 2 18 2 5 3" xfId="33574"/>
    <cellStyle name="Note 2 18 2 6" xfId="15274"/>
    <cellStyle name="Note 2 18 2 6 2" xfId="26989"/>
    <cellStyle name="Note 2 18 2 6 2 2" xfId="48277"/>
    <cellStyle name="Note 2 18 2 6 3" xfId="38963"/>
    <cellStyle name="Note 2 18 2 7" xfId="17538"/>
    <cellStyle name="Note 2 18 3" xfId="7447"/>
    <cellStyle name="Note 2 18 3 2" xfId="10085"/>
    <cellStyle name="Note 2 18 3 2 2" xfId="22290"/>
    <cellStyle name="Note 2 18 3 2 2 2" xfId="43578"/>
    <cellStyle name="Note 2 18 3 2 3" xfId="34264"/>
    <cellStyle name="Note 2 18 3 3" xfId="19863"/>
    <cellStyle name="Note 2 18 3 3 2" xfId="41151"/>
    <cellStyle name="Note 2 18 3 4" xfId="31837"/>
    <cellStyle name="Note 2 18 4" xfId="9820"/>
    <cellStyle name="Note 2 18 4 2" xfId="22025"/>
    <cellStyle name="Note 2 18 4 2 2" xfId="43313"/>
    <cellStyle name="Note 2 18 4 3" xfId="33999"/>
    <cellStyle name="Note 2 18 5" xfId="9870"/>
    <cellStyle name="Note 2 18 5 2" xfId="22075"/>
    <cellStyle name="Note 2 18 5 2 2" xfId="43363"/>
    <cellStyle name="Note 2 18 5 3" xfId="34049"/>
    <cellStyle name="Note 2 18 6" xfId="9088"/>
    <cellStyle name="Note 2 18 6 2" xfId="21296"/>
    <cellStyle name="Note 2 18 6 2 2" xfId="42584"/>
    <cellStyle name="Note 2 18 6 3" xfId="33270"/>
    <cellStyle name="Note 2 18 7" xfId="14942"/>
    <cellStyle name="Note 2 18 7 2" xfId="26657"/>
    <cellStyle name="Note 2 18 7 2 2" xfId="47945"/>
    <cellStyle name="Note 2 18 7 3" xfId="38631"/>
    <cellStyle name="Note 2 18 8" xfId="17537"/>
    <cellStyle name="Note 2 18 9" xfId="28146"/>
    <cellStyle name="Note 2 19" xfId="5094"/>
    <cellStyle name="Note 2 19 2" xfId="5095"/>
    <cellStyle name="Note 2 19 2 2" xfId="7842"/>
    <cellStyle name="Note 2 19 2 2 2" xfId="10398"/>
    <cellStyle name="Note 2 19 2 2 2 2" xfId="22603"/>
    <cellStyle name="Note 2 19 2 2 2 2 2" xfId="43891"/>
    <cellStyle name="Note 2 19 2 2 2 3" xfId="34577"/>
    <cellStyle name="Note 2 19 2 2 3" xfId="20170"/>
    <cellStyle name="Note 2 19 2 2 3 2" xfId="41458"/>
    <cellStyle name="Note 2 19 2 2 4" xfId="32144"/>
    <cellStyle name="Note 2 19 2 3" xfId="10720"/>
    <cellStyle name="Note 2 19 2 3 2" xfId="22925"/>
    <cellStyle name="Note 2 19 2 3 2 2" xfId="44213"/>
    <cellStyle name="Note 2 19 2 3 3" xfId="34899"/>
    <cellStyle name="Note 2 19 2 4" xfId="11003"/>
    <cellStyle name="Note 2 19 2 4 2" xfId="23208"/>
    <cellStyle name="Note 2 19 2 4 2 2" xfId="44496"/>
    <cellStyle name="Note 2 19 2 4 3" xfId="35182"/>
    <cellStyle name="Note 2 19 2 5" xfId="9396"/>
    <cellStyle name="Note 2 19 2 5 2" xfId="21601"/>
    <cellStyle name="Note 2 19 2 5 2 2" xfId="42889"/>
    <cellStyle name="Note 2 19 2 5 3" xfId="33575"/>
    <cellStyle name="Note 2 19 2 6" xfId="15275"/>
    <cellStyle name="Note 2 19 2 6 2" xfId="26990"/>
    <cellStyle name="Note 2 19 2 6 2 2" xfId="48278"/>
    <cellStyle name="Note 2 19 2 6 3" xfId="38964"/>
    <cellStyle name="Note 2 19 2 7" xfId="17540"/>
    <cellStyle name="Note 2 19 3" xfId="7448"/>
    <cellStyle name="Note 2 19 3 2" xfId="10086"/>
    <cellStyle name="Note 2 19 3 2 2" xfId="22291"/>
    <cellStyle name="Note 2 19 3 2 2 2" xfId="43579"/>
    <cellStyle name="Note 2 19 3 2 3" xfId="34265"/>
    <cellStyle name="Note 2 19 3 3" xfId="19864"/>
    <cellStyle name="Note 2 19 3 3 2" xfId="41152"/>
    <cellStyle name="Note 2 19 3 4" xfId="31838"/>
    <cellStyle name="Note 2 19 4" xfId="9819"/>
    <cellStyle name="Note 2 19 4 2" xfId="22024"/>
    <cellStyle name="Note 2 19 4 2 2" xfId="43312"/>
    <cellStyle name="Note 2 19 4 3" xfId="33998"/>
    <cellStyle name="Note 2 19 5" xfId="9871"/>
    <cellStyle name="Note 2 19 5 2" xfId="22076"/>
    <cellStyle name="Note 2 19 5 2 2" xfId="43364"/>
    <cellStyle name="Note 2 19 5 3" xfId="34050"/>
    <cellStyle name="Note 2 19 6" xfId="9089"/>
    <cellStyle name="Note 2 19 6 2" xfId="21297"/>
    <cellStyle name="Note 2 19 6 2 2" xfId="42585"/>
    <cellStyle name="Note 2 19 6 3" xfId="33271"/>
    <cellStyle name="Note 2 19 7" xfId="14943"/>
    <cellStyle name="Note 2 19 7 2" xfId="26658"/>
    <cellStyle name="Note 2 19 7 2 2" xfId="47946"/>
    <cellStyle name="Note 2 19 7 3" xfId="38632"/>
    <cellStyle name="Note 2 19 8" xfId="17539"/>
    <cellStyle name="Note 2 19 9" xfId="28197"/>
    <cellStyle name="Note 2 2" xfId="5096"/>
    <cellStyle name="Note 2 2 10" xfId="5097"/>
    <cellStyle name="Note 2 2 10 2" xfId="11670"/>
    <cellStyle name="Note 2 2 10 2 2" xfId="23844"/>
    <cellStyle name="Note 2 2 10 2 2 2" xfId="45132"/>
    <cellStyle name="Note 2 2 10 2 3" xfId="35818"/>
    <cellStyle name="Note 2 2 10 3" xfId="17542"/>
    <cellStyle name="Note 2 2 10 4" xfId="28237"/>
    <cellStyle name="Note 2 2 11" xfId="5098"/>
    <cellStyle name="Note 2 2 11 2" xfId="11739"/>
    <cellStyle name="Note 2 2 11 2 2" xfId="23901"/>
    <cellStyle name="Note 2 2 11 2 2 2" xfId="45189"/>
    <cellStyle name="Note 2 2 11 2 3" xfId="35875"/>
    <cellStyle name="Note 2 2 11 3" xfId="17543"/>
    <cellStyle name="Note 2 2 11 4" xfId="28288"/>
    <cellStyle name="Note 2 2 12" xfId="5099"/>
    <cellStyle name="Note 2 2 12 2" xfId="11812"/>
    <cellStyle name="Note 2 2 12 2 2" xfId="23963"/>
    <cellStyle name="Note 2 2 12 2 2 2" xfId="45251"/>
    <cellStyle name="Note 2 2 12 2 3" xfId="35937"/>
    <cellStyle name="Note 2 2 12 3" xfId="17544"/>
    <cellStyle name="Note 2 2 12 4" xfId="28343"/>
    <cellStyle name="Note 2 2 13" xfId="5100"/>
    <cellStyle name="Note 2 2 13 2" xfId="11885"/>
    <cellStyle name="Note 2 2 13 2 2" xfId="24025"/>
    <cellStyle name="Note 2 2 13 2 2 2" xfId="45313"/>
    <cellStyle name="Note 2 2 13 2 3" xfId="35999"/>
    <cellStyle name="Note 2 2 13 3" xfId="17545"/>
    <cellStyle name="Note 2 2 13 4" xfId="28396"/>
    <cellStyle name="Note 2 2 14" xfId="5101"/>
    <cellStyle name="Note 2 2 14 2" xfId="11981"/>
    <cellStyle name="Note 2 2 14 2 2" xfId="24106"/>
    <cellStyle name="Note 2 2 14 2 2 2" xfId="45394"/>
    <cellStyle name="Note 2 2 14 2 3" xfId="36080"/>
    <cellStyle name="Note 2 2 14 3" xfId="17546"/>
    <cellStyle name="Note 2 2 14 4" xfId="28468"/>
    <cellStyle name="Note 2 2 15" xfId="5102"/>
    <cellStyle name="Note 2 2 15 2" xfId="12062"/>
    <cellStyle name="Note 2 2 15 2 2" xfId="24174"/>
    <cellStyle name="Note 2 2 15 2 2 2" xfId="45462"/>
    <cellStyle name="Note 2 2 15 2 3" xfId="36148"/>
    <cellStyle name="Note 2 2 15 3" xfId="17547"/>
    <cellStyle name="Note 2 2 15 4" xfId="28522"/>
    <cellStyle name="Note 2 2 16" xfId="5103"/>
    <cellStyle name="Note 2 2 16 2" xfId="12142"/>
    <cellStyle name="Note 2 2 16 2 2" xfId="24241"/>
    <cellStyle name="Note 2 2 16 2 2 2" xfId="45529"/>
    <cellStyle name="Note 2 2 16 2 3" xfId="36215"/>
    <cellStyle name="Note 2 2 16 3" xfId="17548"/>
    <cellStyle name="Note 2 2 16 4" xfId="28577"/>
    <cellStyle name="Note 2 2 17" xfId="5104"/>
    <cellStyle name="Note 2 2 17 2" xfId="12216"/>
    <cellStyle name="Note 2 2 17 2 2" xfId="24303"/>
    <cellStyle name="Note 2 2 17 2 2 2" xfId="45591"/>
    <cellStyle name="Note 2 2 17 2 3" xfId="36277"/>
    <cellStyle name="Note 2 2 17 3" xfId="17549"/>
    <cellStyle name="Note 2 2 17 4" xfId="28632"/>
    <cellStyle name="Note 2 2 18" xfId="5105"/>
    <cellStyle name="Note 2 2 18 2" xfId="12286"/>
    <cellStyle name="Note 2 2 18 2 2" xfId="24361"/>
    <cellStyle name="Note 2 2 18 2 2 2" xfId="45649"/>
    <cellStyle name="Note 2 2 18 2 3" xfId="36335"/>
    <cellStyle name="Note 2 2 18 3" xfId="17550"/>
    <cellStyle name="Note 2 2 18 4" xfId="28686"/>
    <cellStyle name="Note 2 2 19" xfId="5106"/>
    <cellStyle name="Note 2 2 19 2" xfId="12358"/>
    <cellStyle name="Note 2 2 19 2 2" xfId="24422"/>
    <cellStyle name="Note 2 2 19 2 2 2" xfId="45710"/>
    <cellStyle name="Note 2 2 19 2 3" xfId="36396"/>
    <cellStyle name="Note 2 2 19 3" xfId="17551"/>
    <cellStyle name="Note 2 2 19 4" xfId="28741"/>
    <cellStyle name="Note 2 2 2" xfId="5107"/>
    <cellStyle name="Note 2 2 2 2" xfId="7774"/>
    <cellStyle name="Note 2 2 2 2 2" xfId="10399"/>
    <cellStyle name="Note 2 2 2 2 2 2" xfId="22604"/>
    <cellStyle name="Note 2 2 2 2 2 2 2" xfId="43892"/>
    <cellStyle name="Note 2 2 2 2 2 3" xfId="34578"/>
    <cellStyle name="Note 2 2 2 2 3" xfId="20125"/>
    <cellStyle name="Note 2 2 2 2 3 2" xfId="41413"/>
    <cellStyle name="Note 2 2 2 2 4" xfId="32099"/>
    <cellStyle name="Note 2 2 2 3" xfId="10721"/>
    <cellStyle name="Note 2 2 2 3 2" xfId="22926"/>
    <cellStyle name="Note 2 2 2 3 2 2" xfId="44214"/>
    <cellStyle name="Note 2 2 2 3 3" xfId="34900"/>
    <cellStyle name="Note 2 2 2 4" xfId="11004"/>
    <cellStyle name="Note 2 2 2 4 2" xfId="23209"/>
    <cellStyle name="Note 2 2 2 4 2 2" xfId="44497"/>
    <cellStyle name="Note 2 2 2 4 3" xfId="35183"/>
    <cellStyle name="Note 2 2 2 5" xfId="9397"/>
    <cellStyle name="Note 2 2 2 5 2" xfId="21602"/>
    <cellStyle name="Note 2 2 2 5 2 2" xfId="42890"/>
    <cellStyle name="Note 2 2 2 5 3" xfId="33576"/>
    <cellStyle name="Note 2 2 2 6" xfId="15202"/>
    <cellStyle name="Note 2 2 2 6 2" xfId="26917"/>
    <cellStyle name="Note 2 2 2 6 2 2" xfId="48205"/>
    <cellStyle name="Note 2 2 2 6 3" xfId="38891"/>
    <cellStyle name="Note 2 2 2 7" xfId="17552"/>
    <cellStyle name="Note 2 2 2 8" xfId="27757"/>
    <cellStyle name="Note 2 2 20" xfId="5108"/>
    <cellStyle name="Note 2 2 20 2" xfId="12421"/>
    <cellStyle name="Note 2 2 20 2 2" xfId="24474"/>
    <cellStyle name="Note 2 2 20 2 2 2" xfId="45762"/>
    <cellStyle name="Note 2 2 20 2 3" xfId="36448"/>
    <cellStyle name="Note 2 2 20 3" xfId="17553"/>
    <cellStyle name="Note 2 2 20 4" xfId="28792"/>
    <cellStyle name="Note 2 2 21" xfId="5109"/>
    <cellStyle name="Note 2 2 21 2" xfId="12090"/>
    <cellStyle name="Note 2 2 21 2 2" xfId="24197"/>
    <cellStyle name="Note 2 2 21 2 2 2" xfId="45485"/>
    <cellStyle name="Note 2 2 21 2 3" xfId="36171"/>
    <cellStyle name="Note 2 2 21 3" xfId="17554"/>
    <cellStyle name="Note 2 2 21 4" xfId="28541"/>
    <cellStyle name="Note 2 2 22" xfId="5110"/>
    <cellStyle name="Note 2 2 22 2" xfId="12573"/>
    <cellStyle name="Note 2 2 22 2 2" xfId="24602"/>
    <cellStyle name="Note 2 2 22 2 2 2" xfId="45890"/>
    <cellStyle name="Note 2 2 22 2 3" xfId="36576"/>
    <cellStyle name="Note 2 2 22 3" xfId="17555"/>
    <cellStyle name="Note 2 2 22 4" xfId="28902"/>
    <cellStyle name="Note 2 2 23" xfId="5111"/>
    <cellStyle name="Note 2 2 23 2" xfId="12647"/>
    <cellStyle name="Note 2 2 23 2 2" xfId="24664"/>
    <cellStyle name="Note 2 2 23 2 2 2" xfId="45952"/>
    <cellStyle name="Note 2 2 23 2 3" xfId="36638"/>
    <cellStyle name="Note 2 2 23 3" xfId="17556"/>
    <cellStyle name="Note 2 2 23 4" xfId="28957"/>
    <cellStyle name="Note 2 2 24" xfId="5112"/>
    <cellStyle name="Note 2 2 24 2" xfId="12725"/>
    <cellStyle name="Note 2 2 24 2 2" xfId="24730"/>
    <cellStyle name="Note 2 2 24 2 2 2" xfId="46018"/>
    <cellStyle name="Note 2 2 24 2 3" xfId="36704"/>
    <cellStyle name="Note 2 2 24 3" xfId="17557"/>
    <cellStyle name="Note 2 2 24 4" xfId="29011"/>
    <cellStyle name="Note 2 2 25" xfId="5113"/>
    <cellStyle name="Note 2 2 25 2" xfId="12795"/>
    <cellStyle name="Note 2 2 25 2 2" xfId="24789"/>
    <cellStyle name="Note 2 2 25 2 2 2" xfId="46077"/>
    <cellStyle name="Note 2 2 25 2 3" xfId="36763"/>
    <cellStyle name="Note 2 2 25 3" xfId="17558"/>
    <cellStyle name="Note 2 2 25 4" xfId="29066"/>
    <cellStyle name="Note 2 2 26" xfId="5114"/>
    <cellStyle name="Note 2 2 26 2" xfId="12866"/>
    <cellStyle name="Note 2 2 26 2 2" xfId="24847"/>
    <cellStyle name="Note 2 2 26 2 2 2" xfId="46135"/>
    <cellStyle name="Note 2 2 26 2 3" xfId="36821"/>
    <cellStyle name="Note 2 2 26 3" xfId="17559"/>
    <cellStyle name="Note 2 2 26 4" xfId="29117"/>
    <cellStyle name="Note 2 2 27" xfId="5115"/>
    <cellStyle name="Note 2 2 27 2" xfId="12524"/>
    <cellStyle name="Note 2 2 27 2 2" xfId="24562"/>
    <cellStyle name="Note 2 2 27 2 2 2" xfId="45850"/>
    <cellStyle name="Note 2 2 27 2 3" xfId="36536"/>
    <cellStyle name="Note 2 2 27 3" xfId="17560"/>
    <cellStyle name="Note 2 2 27 4" xfId="28866"/>
    <cellStyle name="Note 2 2 28" xfId="5116"/>
    <cellStyle name="Note 2 2 28 2" xfId="13021"/>
    <cellStyle name="Note 2 2 28 2 2" xfId="24979"/>
    <cellStyle name="Note 2 2 28 2 2 2" xfId="46267"/>
    <cellStyle name="Note 2 2 28 2 3" xfId="36953"/>
    <cellStyle name="Note 2 2 28 3" xfId="17561"/>
    <cellStyle name="Note 2 2 28 4" xfId="29226"/>
    <cellStyle name="Note 2 2 29" xfId="5117"/>
    <cellStyle name="Note 2 2 29 2" xfId="13090"/>
    <cellStyle name="Note 2 2 29 2 2" xfId="25036"/>
    <cellStyle name="Note 2 2 29 2 2 2" xfId="46324"/>
    <cellStyle name="Note 2 2 29 2 3" xfId="37010"/>
    <cellStyle name="Note 2 2 29 3" xfId="17562"/>
    <cellStyle name="Note 2 2 29 4" xfId="29280"/>
    <cellStyle name="Note 2 2 3" xfId="5118"/>
    <cellStyle name="Note 2 2 3 2" xfId="7988"/>
    <cellStyle name="Note 2 2 3 2 2" xfId="20304"/>
    <cellStyle name="Note 2 2 3 2 2 2" xfId="41592"/>
    <cellStyle name="Note 2 2 3 2 3" xfId="32278"/>
    <cellStyle name="Note 2 2 3 3" xfId="10087"/>
    <cellStyle name="Note 2 2 3 3 2" xfId="22292"/>
    <cellStyle name="Note 2 2 3 3 2 2" xfId="43580"/>
    <cellStyle name="Note 2 2 3 3 3" xfId="34266"/>
    <cellStyle name="Note 2 2 3 4" xfId="15430"/>
    <cellStyle name="Note 2 2 3 4 2" xfId="27145"/>
    <cellStyle name="Note 2 2 3 4 2 2" xfId="48433"/>
    <cellStyle name="Note 2 2 3 4 3" xfId="39119"/>
    <cellStyle name="Note 2 2 3 5" xfId="17563"/>
    <cellStyle name="Note 2 2 3 6" xfId="27858"/>
    <cellStyle name="Note 2 2 30" xfId="5119"/>
    <cellStyle name="Note 2 2 30 2" xfId="13170"/>
    <cellStyle name="Note 2 2 30 2 2" xfId="25102"/>
    <cellStyle name="Note 2 2 30 2 2 2" xfId="46390"/>
    <cellStyle name="Note 2 2 30 2 3" xfId="37076"/>
    <cellStyle name="Note 2 2 30 3" xfId="17564"/>
    <cellStyle name="Note 2 2 30 4" xfId="29335"/>
    <cellStyle name="Note 2 2 31" xfId="5120"/>
    <cellStyle name="Note 2 2 31 2" xfId="13244"/>
    <cellStyle name="Note 2 2 31 2 2" xfId="25163"/>
    <cellStyle name="Note 2 2 31 2 2 2" xfId="46451"/>
    <cellStyle name="Note 2 2 31 2 3" xfId="37137"/>
    <cellStyle name="Note 2 2 31 3" xfId="17565"/>
    <cellStyle name="Note 2 2 31 4" xfId="29390"/>
    <cellStyle name="Note 2 2 32" xfId="5121"/>
    <cellStyle name="Note 2 2 32 2" xfId="13319"/>
    <cellStyle name="Note 2 2 32 2 2" xfId="25224"/>
    <cellStyle name="Note 2 2 32 2 2 2" xfId="46512"/>
    <cellStyle name="Note 2 2 32 2 3" xfId="37198"/>
    <cellStyle name="Note 2 2 32 3" xfId="17566"/>
    <cellStyle name="Note 2 2 32 4" xfId="29446"/>
    <cellStyle name="Note 2 2 33" xfId="5122"/>
    <cellStyle name="Note 2 2 33 2" xfId="13395"/>
    <cellStyle name="Note 2 2 33 2 2" xfId="25285"/>
    <cellStyle name="Note 2 2 33 2 2 2" xfId="46573"/>
    <cellStyle name="Note 2 2 33 2 3" xfId="37259"/>
    <cellStyle name="Note 2 2 33 3" xfId="17567"/>
    <cellStyle name="Note 2 2 33 4" xfId="29501"/>
    <cellStyle name="Note 2 2 34" xfId="5123"/>
    <cellStyle name="Note 2 2 34 2" xfId="13471"/>
    <cellStyle name="Note 2 2 34 2 2" xfId="25346"/>
    <cellStyle name="Note 2 2 34 2 2 2" xfId="46634"/>
    <cellStyle name="Note 2 2 34 2 3" xfId="37320"/>
    <cellStyle name="Note 2 2 34 3" xfId="17568"/>
    <cellStyle name="Note 2 2 34 4" xfId="29554"/>
    <cellStyle name="Note 2 2 35" xfId="5124"/>
    <cellStyle name="Note 2 2 35 2" xfId="13543"/>
    <cellStyle name="Note 2 2 35 2 2" xfId="25404"/>
    <cellStyle name="Note 2 2 35 2 2 2" xfId="46692"/>
    <cellStyle name="Note 2 2 35 2 3" xfId="37378"/>
    <cellStyle name="Note 2 2 35 3" xfId="17569"/>
    <cellStyle name="Note 2 2 35 4" xfId="29606"/>
    <cellStyle name="Note 2 2 36" xfId="5125"/>
    <cellStyle name="Note 2 2 36 2" xfId="13477"/>
    <cellStyle name="Note 2 2 36 2 2" xfId="25351"/>
    <cellStyle name="Note 2 2 36 2 2 2" xfId="46639"/>
    <cellStyle name="Note 2 2 36 2 3" xfId="37325"/>
    <cellStyle name="Note 2 2 36 3" xfId="17570"/>
    <cellStyle name="Note 2 2 36 4" xfId="29557"/>
    <cellStyle name="Note 2 2 37" xfId="5126"/>
    <cellStyle name="Note 2 2 37 2" xfId="13564"/>
    <cellStyle name="Note 2 2 37 2 2" xfId="25421"/>
    <cellStyle name="Note 2 2 37 2 2 2" xfId="46709"/>
    <cellStyle name="Note 2 2 37 2 3" xfId="37395"/>
    <cellStyle name="Note 2 2 37 3" xfId="17571"/>
    <cellStyle name="Note 2 2 37 4" xfId="29623"/>
    <cellStyle name="Note 2 2 38" xfId="5127"/>
    <cellStyle name="Note 2 2 38 2" xfId="13640"/>
    <cellStyle name="Note 2 2 38 2 2" xfId="25484"/>
    <cellStyle name="Note 2 2 38 2 2 2" xfId="46772"/>
    <cellStyle name="Note 2 2 38 2 3" xfId="37458"/>
    <cellStyle name="Note 2 2 38 3" xfId="17572"/>
    <cellStyle name="Note 2 2 38 4" xfId="29678"/>
    <cellStyle name="Note 2 2 39" xfId="5128"/>
    <cellStyle name="Note 2 2 39 2" xfId="13710"/>
    <cellStyle name="Note 2 2 39 2 2" xfId="25543"/>
    <cellStyle name="Note 2 2 39 2 2 2" xfId="46831"/>
    <cellStyle name="Note 2 2 39 2 3" xfId="37517"/>
    <cellStyle name="Note 2 2 39 3" xfId="17573"/>
    <cellStyle name="Note 2 2 39 4" xfId="29731"/>
    <cellStyle name="Note 2 2 4" xfId="5129"/>
    <cellStyle name="Note 2 2 4 2" xfId="8063"/>
    <cellStyle name="Note 2 2 4 2 2" xfId="20370"/>
    <cellStyle name="Note 2 2 4 2 2 2" xfId="41658"/>
    <cellStyle name="Note 2 2 4 2 3" xfId="32344"/>
    <cellStyle name="Note 2 2 4 3" xfId="9818"/>
    <cellStyle name="Note 2 2 4 3 2" xfId="22023"/>
    <cellStyle name="Note 2 2 4 3 2 2" xfId="43311"/>
    <cellStyle name="Note 2 2 4 3 3" xfId="33997"/>
    <cellStyle name="Note 2 2 4 4" xfId="15510"/>
    <cellStyle name="Note 2 2 4 4 2" xfId="27225"/>
    <cellStyle name="Note 2 2 4 4 2 2" xfId="48513"/>
    <cellStyle name="Note 2 2 4 4 3" xfId="39199"/>
    <cellStyle name="Note 2 2 4 5" xfId="17574"/>
    <cellStyle name="Note 2 2 4 6" xfId="27921"/>
    <cellStyle name="Note 2 2 40" xfId="5130"/>
    <cellStyle name="Note 2 2 40 2" xfId="13787"/>
    <cellStyle name="Note 2 2 40 2 2" xfId="25609"/>
    <cellStyle name="Note 2 2 40 2 2 2" xfId="46897"/>
    <cellStyle name="Note 2 2 40 2 3" xfId="37583"/>
    <cellStyle name="Note 2 2 40 3" xfId="17575"/>
    <cellStyle name="Note 2 2 40 4" xfId="29786"/>
    <cellStyle name="Note 2 2 41" xfId="5131"/>
    <cellStyle name="Note 2 2 41 2" xfId="13856"/>
    <cellStyle name="Note 2 2 41 2 2" xfId="25665"/>
    <cellStyle name="Note 2 2 41 2 2 2" xfId="46953"/>
    <cellStyle name="Note 2 2 41 2 3" xfId="37639"/>
    <cellStyle name="Note 2 2 41 3" xfId="17576"/>
    <cellStyle name="Note 2 2 41 4" xfId="29838"/>
    <cellStyle name="Note 2 2 42" xfId="5132"/>
    <cellStyle name="Note 2 2 42 2" xfId="13496"/>
    <cellStyle name="Note 2 2 42 2 2" xfId="25367"/>
    <cellStyle name="Note 2 2 42 2 2 2" xfId="46655"/>
    <cellStyle name="Note 2 2 42 2 3" xfId="37341"/>
    <cellStyle name="Note 2 2 42 3" xfId="17577"/>
    <cellStyle name="Note 2 2 42 4" xfId="29572"/>
    <cellStyle name="Note 2 2 43" xfId="5133"/>
    <cellStyle name="Note 2 2 43 2" xfId="13713"/>
    <cellStyle name="Note 2 2 43 2 2" xfId="25545"/>
    <cellStyle name="Note 2 2 43 2 2 2" xfId="46833"/>
    <cellStyle name="Note 2 2 43 2 3" xfId="37519"/>
    <cellStyle name="Note 2 2 43 3" xfId="17578"/>
    <cellStyle name="Note 2 2 43 4" xfId="29733"/>
    <cellStyle name="Note 2 2 44" xfId="5134"/>
    <cellStyle name="Note 2 2 44 2" xfId="13674"/>
    <cellStyle name="Note 2 2 44 2 2" xfId="25514"/>
    <cellStyle name="Note 2 2 44 2 2 2" xfId="46802"/>
    <cellStyle name="Note 2 2 44 2 3" xfId="37488"/>
    <cellStyle name="Note 2 2 44 3" xfId="17579"/>
    <cellStyle name="Note 2 2 44 4" xfId="29706"/>
    <cellStyle name="Note 2 2 45" xfId="5135"/>
    <cellStyle name="Note 2 2 45 2" xfId="14220"/>
    <cellStyle name="Note 2 2 45 2 2" xfId="25966"/>
    <cellStyle name="Note 2 2 45 2 2 2" xfId="47254"/>
    <cellStyle name="Note 2 2 45 2 3" xfId="37940"/>
    <cellStyle name="Note 2 2 45 3" xfId="17580"/>
    <cellStyle name="Note 2 2 45 4" xfId="30103"/>
    <cellStyle name="Note 2 2 46" xfId="5136"/>
    <cellStyle name="Note 2 2 46 2" xfId="14279"/>
    <cellStyle name="Note 2 2 46 2 2" xfId="26016"/>
    <cellStyle name="Note 2 2 46 2 2 2" xfId="47304"/>
    <cellStyle name="Note 2 2 46 2 3" xfId="37990"/>
    <cellStyle name="Note 2 2 46 3" xfId="17581"/>
    <cellStyle name="Note 2 2 46 4" xfId="30148"/>
    <cellStyle name="Note 2 2 47" xfId="5137"/>
    <cellStyle name="Note 2 2 47 2" xfId="14335"/>
    <cellStyle name="Note 2 2 47 2 2" xfId="26063"/>
    <cellStyle name="Note 2 2 47 2 2 2" xfId="47351"/>
    <cellStyle name="Note 2 2 47 2 3" xfId="38037"/>
    <cellStyle name="Note 2 2 47 3" xfId="17582"/>
    <cellStyle name="Note 2 2 47 4" xfId="30187"/>
    <cellStyle name="Note 2 2 48" xfId="5138"/>
    <cellStyle name="Note 2 2 48 2" xfId="14383"/>
    <cellStyle name="Note 2 2 48 2 2" xfId="26104"/>
    <cellStyle name="Note 2 2 48 2 2 2" xfId="47392"/>
    <cellStyle name="Note 2 2 48 2 3" xfId="38078"/>
    <cellStyle name="Note 2 2 48 3" xfId="17583"/>
    <cellStyle name="Note 2 2 48 4" xfId="30220"/>
    <cellStyle name="Note 2 2 49" xfId="7449"/>
    <cellStyle name="Note 2 2 49 2" xfId="19865"/>
    <cellStyle name="Note 2 2 49 2 2" xfId="41153"/>
    <cellStyle name="Note 2 2 49 3" xfId="31839"/>
    <cellStyle name="Note 2 2 5" xfId="5139"/>
    <cellStyle name="Note 2 2 5 2" xfId="8029"/>
    <cellStyle name="Note 2 2 5 2 2" xfId="20339"/>
    <cellStyle name="Note 2 2 5 2 2 2" xfId="41627"/>
    <cellStyle name="Note 2 2 5 2 3" xfId="32313"/>
    <cellStyle name="Note 2 2 5 3" xfId="9872"/>
    <cellStyle name="Note 2 2 5 3 2" xfId="22077"/>
    <cellStyle name="Note 2 2 5 3 2 2" xfId="43365"/>
    <cellStyle name="Note 2 2 5 3 3" xfId="34051"/>
    <cellStyle name="Note 2 2 5 4" xfId="15478"/>
    <cellStyle name="Note 2 2 5 4 2" xfId="27193"/>
    <cellStyle name="Note 2 2 5 4 2 2" xfId="48481"/>
    <cellStyle name="Note 2 2 5 4 3" xfId="39167"/>
    <cellStyle name="Note 2 2 5 5" xfId="17584"/>
    <cellStyle name="Note 2 2 5 6" xfId="27975"/>
    <cellStyle name="Note 2 2 50" xfId="9090"/>
    <cellStyle name="Note 2 2 50 2" xfId="21298"/>
    <cellStyle name="Note 2 2 50 2 2" xfId="42586"/>
    <cellStyle name="Note 2 2 50 3" xfId="33272"/>
    <cellStyle name="Note 2 2 51" xfId="14878"/>
    <cellStyle name="Note 2 2 51 2" xfId="26593"/>
    <cellStyle name="Note 2 2 51 2 2" xfId="47881"/>
    <cellStyle name="Note 2 2 51 3" xfId="38567"/>
    <cellStyle name="Note 2 2 52" xfId="14944"/>
    <cellStyle name="Note 2 2 52 2" xfId="26659"/>
    <cellStyle name="Note 2 2 52 2 2" xfId="47947"/>
    <cellStyle name="Note 2 2 52 3" xfId="38633"/>
    <cellStyle name="Note 2 2 53" xfId="17541"/>
    <cellStyle name="Note 2 2 54" xfId="27632"/>
    <cellStyle name="Note 2 2 6" xfId="5140"/>
    <cellStyle name="Note 2 2 6 2" xfId="8153"/>
    <cellStyle name="Note 2 2 6 2 2" xfId="20427"/>
    <cellStyle name="Note 2 2 6 2 2 2" xfId="41715"/>
    <cellStyle name="Note 2 2 6 2 3" xfId="32401"/>
    <cellStyle name="Note 2 2 6 3" xfId="11407"/>
    <cellStyle name="Note 2 2 6 3 2" xfId="23611"/>
    <cellStyle name="Note 2 2 6 3 2 2" xfId="44899"/>
    <cellStyle name="Note 2 2 6 3 3" xfId="35585"/>
    <cellStyle name="Note 2 2 6 4" xfId="15631"/>
    <cellStyle name="Note 2 2 6 4 2" xfId="27346"/>
    <cellStyle name="Note 2 2 6 4 2 2" xfId="48634"/>
    <cellStyle name="Note 2 2 6 4 3" xfId="39320"/>
    <cellStyle name="Note 2 2 6 5" xfId="17585"/>
    <cellStyle name="Note 2 2 6 6" xfId="28029"/>
    <cellStyle name="Note 2 2 7" xfId="5141"/>
    <cellStyle name="Note 2 2 7 2" xfId="8366"/>
    <cellStyle name="Note 2 2 7 2 2" xfId="20585"/>
    <cellStyle name="Note 2 2 7 2 2 2" xfId="41873"/>
    <cellStyle name="Note 2 2 7 2 3" xfId="32559"/>
    <cellStyle name="Note 2 2 7 3" xfId="11472"/>
    <cellStyle name="Note 2 2 7 3 2" xfId="23672"/>
    <cellStyle name="Note 2 2 7 3 2 2" xfId="44960"/>
    <cellStyle name="Note 2 2 7 3 3" xfId="35646"/>
    <cellStyle name="Note 2 2 7 4" xfId="15819"/>
    <cellStyle name="Note 2 2 7 4 2" xfId="27534"/>
    <cellStyle name="Note 2 2 7 4 2 2" xfId="48822"/>
    <cellStyle name="Note 2 2 7 4 3" xfId="39508"/>
    <cellStyle name="Note 2 2 7 5" xfId="17586"/>
    <cellStyle name="Note 2 2 7 6" xfId="28082"/>
    <cellStyle name="Note 2 2 8" xfId="5142"/>
    <cellStyle name="Note 2 2 8 2" xfId="8346"/>
    <cellStyle name="Note 2 2 8 2 2" xfId="20582"/>
    <cellStyle name="Note 2 2 8 2 2 2" xfId="41870"/>
    <cellStyle name="Note 2 2 8 2 3" xfId="32556"/>
    <cellStyle name="Note 2 2 8 3" xfId="11537"/>
    <cellStyle name="Note 2 2 8 3 2" xfId="23731"/>
    <cellStyle name="Note 2 2 8 3 2 2" xfId="45019"/>
    <cellStyle name="Note 2 2 8 3 3" xfId="35705"/>
    <cellStyle name="Note 2 2 8 4" xfId="15816"/>
    <cellStyle name="Note 2 2 8 4 2" xfId="27531"/>
    <cellStyle name="Note 2 2 8 4 2 2" xfId="48819"/>
    <cellStyle name="Note 2 2 8 4 3" xfId="39505"/>
    <cellStyle name="Note 2 2 8 5" xfId="17587"/>
    <cellStyle name="Note 2 2 8 6" xfId="28135"/>
    <cellStyle name="Note 2 2 9" xfId="5143"/>
    <cellStyle name="Note 2 2 9 2" xfId="11601"/>
    <cellStyle name="Note 2 2 9 2 2" xfId="23787"/>
    <cellStyle name="Note 2 2 9 2 2 2" xfId="45075"/>
    <cellStyle name="Note 2 2 9 2 3" xfId="35761"/>
    <cellStyle name="Note 2 2 9 3" xfId="17588"/>
    <cellStyle name="Note 2 2 9 4" xfId="28186"/>
    <cellStyle name="Note 2 20" xfId="5144"/>
    <cellStyle name="Note 2 20 2" xfId="5145"/>
    <cellStyle name="Note 2 20 2 2" xfId="7843"/>
    <cellStyle name="Note 2 20 2 2 2" xfId="10400"/>
    <cellStyle name="Note 2 20 2 2 2 2" xfId="22605"/>
    <cellStyle name="Note 2 20 2 2 2 2 2" xfId="43893"/>
    <cellStyle name="Note 2 20 2 2 2 3" xfId="34579"/>
    <cellStyle name="Note 2 20 2 2 3" xfId="20171"/>
    <cellStyle name="Note 2 20 2 2 3 2" xfId="41459"/>
    <cellStyle name="Note 2 20 2 2 4" xfId="32145"/>
    <cellStyle name="Note 2 20 2 3" xfId="10722"/>
    <cellStyle name="Note 2 20 2 3 2" xfId="22927"/>
    <cellStyle name="Note 2 20 2 3 2 2" xfId="44215"/>
    <cellStyle name="Note 2 20 2 3 3" xfId="34901"/>
    <cellStyle name="Note 2 20 2 4" xfId="11005"/>
    <cellStyle name="Note 2 20 2 4 2" xfId="23210"/>
    <cellStyle name="Note 2 20 2 4 2 2" xfId="44498"/>
    <cellStyle name="Note 2 20 2 4 3" xfId="35184"/>
    <cellStyle name="Note 2 20 2 5" xfId="9398"/>
    <cellStyle name="Note 2 20 2 5 2" xfId="21603"/>
    <cellStyle name="Note 2 20 2 5 2 2" xfId="42891"/>
    <cellStyle name="Note 2 20 2 5 3" xfId="33577"/>
    <cellStyle name="Note 2 20 2 6" xfId="15276"/>
    <cellStyle name="Note 2 20 2 6 2" xfId="26991"/>
    <cellStyle name="Note 2 20 2 6 2 2" xfId="48279"/>
    <cellStyle name="Note 2 20 2 6 3" xfId="38965"/>
    <cellStyle name="Note 2 20 2 7" xfId="17590"/>
    <cellStyle name="Note 2 20 3" xfId="7450"/>
    <cellStyle name="Note 2 20 3 2" xfId="10088"/>
    <cellStyle name="Note 2 20 3 2 2" xfId="22293"/>
    <cellStyle name="Note 2 20 3 2 2 2" xfId="43581"/>
    <cellStyle name="Note 2 20 3 2 3" xfId="34267"/>
    <cellStyle name="Note 2 20 3 3" xfId="19866"/>
    <cellStyle name="Note 2 20 3 3 2" xfId="41154"/>
    <cellStyle name="Note 2 20 3 4" xfId="31840"/>
    <cellStyle name="Note 2 20 4" xfId="9817"/>
    <cellStyle name="Note 2 20 4 2" xfId="22022"/>
    <cellStyle name="Note 2 20 4 2 2" xfId="43310"/>
    <cellStyle name="Note 2 20 4 3" xfId="33996"/>
    <cellStyle name="Note 2 20 5" xfId="9873"/>
    <cellStyle name="Note 2 20 5 2" xfId="22078"/>
    <cellStyle name="Note 2 20 5 2 2" xfId="43366"/>
    <cellStyle name="Note 2 20 5 3" xfId="34052"/>
    <cellStyle name="Note 2 20 6" xfId="9091"/>
    <cellStyle name="Note 2 20 6 2" xfId="21299"/>
    <cellStyle name="Note 2 20 6 2 2" xfId="42587"/>
    <cellStyle name="Note 2 20 6 3" xfId="33273"/>
    <cellStyle name="Note 2 20 7" xfId="14945"/>
    <cellStyle name="Note 2 20 7 2" xfId="26660"/>
    <cellStyle name="Note 2 20 7 2 2" xfId="47948"/>
    <cellStyle name="Note 2 20 7 3" xfId="38634"/>
    <cellStyle name="Note 2 20 8" xfId="17589"/>
    <cellStyle name="Note 2 20 9" xfId="28248"/>
    <cellStyle name="Note 2 21" xfId="5146"/>
    <cellStyle name="Note 2 21 2" xfId="5147"/>
    <cellStyle name="Note 2 21 2 2" xfId="7844"/>
    <cellStyle name="Note 2 21 2 2 2" xfId="10401"/>
    <cellStyle name="Note 2 21 2 2 2 2" xfId="22606"/>
    <cellStyle name="Note 2 21 2 2 2 2 2" xfId="43894"/>
    <cellStyle name="Note 2 21 2 2 2 3" xfId="34580"/>
    <cellStyle name="Note 2 21 2 2 3" xfId="20172"/>
    <cellStyle name="Note 2 21 2 2 3 2" xfId="41460"/>
    <cellStyle name="Note 2 21 2 2 4" xfId="32146"/>
    <cellStyle name="Note 2 21 2 3" xfId="10723"/>
    <cellStyle name="Note 2 21 2 3 2" xfId="22928"/>
    <cellStyle name="Note 2 21 2 3 2 2" xfId="44216"/>
    <cellStyle name="Note 2 21 2 3 3" xfId="34902"/>
    <cellStyle name="Note 2 21 2 4" xfId="11006"/>
    <cellStyle name="Note 2 21 2 4 2" xfId="23211"/>
    <cellStyle name="Note 2 21 2 4 2 2" xfId="44499"/>
    <cellStyle name="Note 2 21 2 4 3" xfId="35185"/>
    <cellStyle name="Note 2 21 2 5" xfId="9399"/>
    <cellStyle name="Note 2 21 2 5 2" xfId="21604"/>
    <cellStyle name="Note 2 21 2 5 2 2" xfId="42892"/>
    <cellStyle name="Note 2 21 2 5 3" xfId="33578"/>
    <cellStyle name="Note 2 21 2 6" xfId="15277"/>
    <cellStyle name="Note 2 21 2 6 2" xfId="26992"/>
    <cellStyle name="Note 2 21 2 6 2 2" xfId="48280"/>
    <cellStyle name="Note 2 21 2 6 3" xfId="38966"/>
    <cellStyle name="Note 2 21 2 7" xfId="17592"/>
    <cellStyle name="Note 2 21 3" xfId="7451"/>
    <cellStyle name="Note 2 21 3 2" xfId="10089"/>
    <cellStyle name="Note 2 21 3 2 2" xfId="22294"/>
    <cellStyle name="Note 2 21 3 2 2 2" xfId="43582"/>
    <cellStyle name="Note 2 21 3 2 3" xfId="34268"/>
    <cellStyle name="Note 2 21 3 3" xfId="19867"/>
    <cellStyle name="Note 2 21 3 3 2" xfId="41155"/>
    <cellStyle name="Note 2 21 3 4" xfId="31841"/>
    <cellStyle name="Note 2 21 4" xfId="9816"/>
    <cellStyle name="Note 2 21 4 2" xfId="22021"/>
    <cellStyle name="Note 2 21 4 2 2" xfId="43309"/>
    <cellStyle name="Note 2 21 4 3" xfId="33995"/>
    <cellStyle name="Note 2 21 5" xfId="9874"/>
    <cellStyle name="Note 2 21 5 2" xfId="22079"/>
    <cellStyle name="Note 2 21 5 2 2" xfId="43367"/>
    <cellStyle name="Note 2 21 5 3" xfId="34053"/>
    <cellStyle name="Note 2 21 6" xfId="9092"/>
    <cellStyle name="Note 2 21 6 2" xfId="21300"/>
    <cellStyle name="Note 2 21 6 2 2" xfId="42588"/>
    <cellStyle name="Note 2 21 6 3" xfId="33274"/>
    <cellStyle name="Note 2 21 7" xfId="14946"/>
    <cellStyle name="Note 2 21 7 2" xfId="26661"/>
    <cellStyle name="Note 2 21 7 2 2" xfId="47949"/>
    <cellStyle name="Note 2 21 7 3" xfId="38635"/>
    <cellStyle name="Note 2 21 8" xfId="17591"/>
    <cellStyle name="Note 2 21 9" xfId="28299"/>
    <cellStyle name="Note 2 22" xfId="5148"/>
    <cellStyle name="Note 2 22 2" xfId="5149"/>
    <cellStyle name="Note 2 22 2 2" xfId="7845"/>
    <cellStyle name="Note 2 22 2 2 2" xfId="10402"/>
    <cellStyle name="Note 2 22 2 2 2 2" xfId="22607"/>
    <cellStyle name="Note 2 22 2 2 2 2 2" xfId="43895"/>
    <cellStyle name="Note 2 22 2 2 2 3" xfId="34581"/>
    <cellStyle name="Note 2 22 2 2 3" xfId="20173"/>
    <cellStyle name="Note 2 22 2 2 3 2" xfId="41461"/>
    <cellStyle name="Note 2 22 2 2 4" xfId="32147"/>
    <cellStyle name="Note 2 22 2 3" xfId="10724"/>
    <cellStyle name="Note 2 22 2 3 2" xfId="22929"/>
    <cellStyle name="Note 2 22 2 3 2 2" xfId="44217"/>
    <cellStyle name="Note 2 22 2 3 3" xfId="34903"/>
    <cellStyle name="Note 2 22 2 4" xfId="11007"/>
    <cellStyle name="Note 2 22 2 4 2" xfId="23212"/>
    <cellStyle name="Note 2 22 2 4 2 2" xfId="44500"/>
    <cellStyle name="Note 2 22 2 4 3" xfId="35186"/>
    <cellStyle name="Note 2 22 2 5" xfId="9400"/>
    <cellStyle name="Note 2 22 2 5 2" xfId="21605"/>
    <cellStyle name="Note 2 22 2 5 2 2" xfId="42893"/>
    <cellStyle name="Note 2 22 2 5 3" xfId="33579"/>
    <cellStyle name="Note 2 22 2 6" xfId="15278"/>
    <cellStyle name="Note 2 22 2 6 2" xfId="26993"/>
    <cellStyle name="Note 2 22 2 6 2 2" xfId="48281"/>
    <cellStyle name="Note 2 22 2 6 3" xfId="38967"/>
    <cellStyle name="Note 2 22 2 7" xfId="17594"/>
    <cellStyle name="Note 2 22 3" xfId="7452"/>
    <cellStyle name="Note 2 22 3 2" xfId="10090"/>
    <cellStyle name="Note 2 22 3 2 2" xfId="22295"/>
    <cellStyle name="Note 2 22 3 2 2 2" xfId="43583"/>
    <cellStyle name="Note 2 22 3 2 3" xfId="34269"/>
    <cellStyle name="Note 2 22 3 3" xfId="19868"/>
    <cellStyle name="Note 2 22 3 3 2" xfId="41156"/>
    <cellStyle name="Note 2 22 3 4" xfId="31842"/>
    <cellStyle name="Note 2 22 4" xfId="9815"/>
    <cellStyle name="Note 2 22 4 2" xfId="22020"/>
    <cellStyle name="Note 2 22 4 2 2" xfId="43308"/>
    <cellStyle name="Note 2 22 4 3" xfId="33994"/>
    <cellStyle name="Note 2 22 5" xfId="9875"/>
    <cellStyle name="Note 2 22 5 2" xfId="22080"/>
    <cellStyle name="Note 2 22 5 2 2" xfId="43368"/>
    <cellStyle name="Note 2 22 5 3" xfId="34054"/>
    <cellStyle name="Note 2 22 6" xfId="9093"/>
    <cellStyle name="Note 2 22 6 2" xfId="21301"/>
    <cellStyle name="Note 2 22 6 2 2" xfId="42589"/>
    <cellStyle name="Note 2 22 6 3" xfId="33275"/>
    <cellStyle name="Note 2 22 7" xfId="14947"/>
    <cellStyle name="Note 2 22 7 2" xfId="26662"/>
    <cellStyle name="Note 2 22 7 2 2" xfId="47950"/>
    <cellStyle name="Note 2 22 7 3" xfId="38636"/>
    <cellStyle name="Note 2 22 8" xfId="17593"/>
    <cellStyle name="Note 2 22 9" xfId="28354"/>
    <cellStyle name="Note 2 23" xfId="5150"/>
    <cellStyle name="Note 2 23 2" xfId="5151"/>
    <cellStyle name="Note 2 23 2 2" xfId="7846"/>
    <cellStyle name="Note 2 23 2 2 2" xfId="10403"/>
    <cellStyle name="Note 2 23 2 2 2 2" xfId="22608"/>
    <cellStyle name="Note 2 23 2 2 2 2 2" xfId="43896"/>
    <cellStyle name="Note 2 23 2 2 2 3" xfId="34582"/>
    <cellStyle name="Note 2 23 2 2 3" xfId="20174"/>
    <cellStyle name="Note 2 23 2 2 3 2" xfId="41462"/>
    <cellStyle name="Note 2 23 2 2 4" xfId="32148"/>
    <cellStyle name="Note 2 23 2 3" xfId="10725"/>
    <cellStyle name="Note 2 23 2 3 2" xfId="22930"/>
    <cellStyle name="Note 2 23 2 3 2 2" xfId="44218"/>
    <cellStyle name="Note 2 23 2 3 3" xfId="34904"/>
    <cellStyle name="Note 2 23 2 4" xfId="11008"/>
    <cellStyle name="Note 2 23 2 4 2" xfId="23213"/>
    <cellStyle name="Note 2 23 2 4 2 2" xfId="44501"/>
    <cellStyle name="Note 2 23 2 4 3" xfId="35187"/>
    <cellStyle name="Note 2 23 2 5" xfId="9401"/>
    <cellStyle name="Note 2 23 2 5 2" xfId="21606"/>
    <cellStyle name="Note 2 23 2 5 2 2" xfId="42894"/>
    <cellStyle name="Note 2 23 2 5 3" xfId="33580"/>
    <cellStyle name="Note 2 23 2 6" xfId="15279"/>
    <cellStyle name="Note 2 23 2 6 2" xfId="26994"/>
    <cellStyle name="Note 2 23 2 6 2 2" xfId="48282"/>
    <cellStyle name="Note 2 23 2 6 3" xfId="38968"/>
    <cellStyle name="Note 2 23 2 7" xfId="17596"/>
    <cellStyle name="Note 2 23 3" xfId="7453"/>
    <cellStyle name="Note 2 23 3 2" xfId="10091"/>
    <cellStyle name="Note 2 23 3 2 2" xfId="22296"/>
    <cellStyle name="Note 2 23 3 2 2 2" xfId="43584"/>
    <cellStyle name="Note 2 23 3 2 3" xfId="34270"/>
    <cellStyle name="Note 2 23 3 3" xfId="19869"/>
    <cellStyle name="Note 2 23 3 3 2" xfId="41157"/>
    <cellStyle name="Note 2 23 3 4" xfId="31843"/>
    <cellStyle name="Note 2 23 4" xfId="9814"/>
    <cellStyle name="Note 2 23 4 2" xfId="22019"/>
    <cellStyle name="Note 2 23 4 2 2" xfId="43307"/>
    <cellStyle name="Note 2 23 4 3" xfId="33993"/>
    <cellStyle name="Note 2 23 5" xfId="9876"/>
    <cellStyle name="Note 2 23 5 2" xfId="22081"/>
    <cellStyle name="Note 2 23 5 2 2" xfId="43369"/>
    <cellStyle name="Note 2 23 5 3" xfId="34055"/>
    <cellStyle name="Note 2 23 6" xfId="9094"/>
    <cellStyle name="Note 2 23 6 2" xfId="21302"/>
    <cellStyle name="Note 2 23 6 2 2" xfId="42590"/>
    <cellStyle name="Note 2 23 6 3" xfId="33276"/>
    <cellStyle name="Note 2 23 7" xfId="14948"/>
    <cellStyle name="Note 2 23 7 2" xfId="26663"/>
    <cellStyle name="Note 2 23 7 2 2" xfId="47951"/>
    <cellStyle name="Note 2 23 7 3" xfId="38637"/>
    <cellStyle name="Note 2 23 8" xfId="17595"/>
    <cellStyle name="Note 2 23 9" xfId="28409"/>
    <cellStyle name="Note 2 24" xfId="5152"/>
    <cellStyle name="Note 2 24 2" xfId="5153"/>
    <cellStyle name="Note 2 24 2 2" xfId="7847"/>
    <cellStyle name="Note 2 24 2 2 2" xfId="10404"/>
    <cellStyle name="Note 2 24 2 2 2 2" xfId="22609"/>
    <cellStyle name="Note 2 24 2 2 2 2 2" xfId="43897"/>
    <cellStyle name="Note 2 24 2 2 2 3" xfId="34583"/>
    <cellStyle name="Note 2 24 2 2 3" xfId="20175"/>
    <cellStyle name="Note 2 24 2 2 3 2" xfId="41463"/>
    <cellStyle name="Note 2 24 2 2 4" xfId="32149"/>
    <cellStyle name="Note 2 24 2 3" xfId="10726"/>
    <cellStyle name="Note 2 24 2 3 2" xfId="22931"/>
    <cellStyle name="Note 2 24 2 3 2 2" xfId="44219"/>
    <cellStyle name="Note 2 24 2 3 3" xfId="34905"/>
    <cellStyle name="Note 2 24 2 4" xfId="11009"/>
    <cellStyle name="Note 2 24 2 4 2" xfId="23214"/>
    <cellStyle name="Note 2 24 2 4 2 2" xfId="44502"/>
    <cellStyle name="Note 2 24 2 4 3" xfId="35188"/>
    <cellStyle name="Note 2 24 2 5" xfId="9402"/>
    <cellStyle name="Note 2 24 2 5 2" xfId="21607"/>
    <cellStyle name="Note 2 24 2 5 2 2" xfId="42895"/>
    <cellStyle name="Note 2 24 2 5 3" xfId="33581"/>
    <cellStyle name="Note 2 24 2 6" xfId="15280"/>
    <cellStyle name="Note 2 24 2 6 2" xfId="26995"/>
    <cellStyle name="Note 2 24 2 6 2 2" xfId="48283"/>
    <cellStyle name="Note 2 24 2 6 3" xfId="38969"/>
    <cellStyle name="Note 2 24 2 7" xfId="17598"/>
    <cellStyle name="Note 2 24 3" xfId="7454"/>
    <cellStyle name="Note 2 24 3 2" xfId="10092"/>
    <cellStyle name="Note 2 24 3 2 2" xfId="22297"/>
    <cellStyle name="Note 2 24 3 2 2 2" xfId="43585"/>
    <cellStyle name="Note 2 24 3 2 3" xfId="34271"/>
    <cellStyle name="Note 2 24 3 3" xfId="19870"/>
    <cellStyle name="Note 2 24 3 3 2" xfId="41158"/>
    <cellStyle name="Note 2 24 3 4" xfId="31844"/>
    <cellStyle name="Note 2 24 4" xfId="9813"/>
    <cellStyle name="Note 2 24 4 2" xfId="22018"/>
    <cellStyle name="Note 2 24 4 2 2" xfId="43306"/>
    <cellStyle name="Note 2 24 4 3" xfId="33992"/>
    <cellStyle name="Note 2 24 5" xfId="9877"/>
    <cellStyle name="Note 2 24 5 2" xfId="22082"/>
    <cellStyle name="Note 2 24 5 2 2" xfId="43370"/>
    <cellStyle name="Note 2 24 5 3" xfId="34056"/>
    <cellStyle name="Note 2 24 6" xfId="9095"/>
    <cellStyle name="Note 2 24 6 2" xfId="21303"/>
    <cellStyle name="Note 2 24 6 2 2" xfId="42591"/>
    <cellStyle name="Note 2 24 6 3" xfId="33277"/>
    <cellStyle name="Note 2 24 7" xfId="14949"/>
    <cellStyle name="Note 2 24 7 2" xfId="26664"/>
    <cellStyle name="Note 2 24 7 2 2" xfId="47952"/>
    <cellStyle name="Note 2 24 7 3" xfId="38638"/>
    <cellStyle name="Note 2 24 8" xfId="17597"/>
    <cellStyle name="Note 2 24 9" xfId="28481"/>
    <cellStyle name="Note 2 25" xfId="5154"/>
    <cellStyle name="Note 2 25 2" xfId="5155"/>
    <cellStyle name="Note 2 25 2 2" xfId="7848"/>
    <cellStyle name="Note 2 25 2 2 2" xfId="10405"/>
    <cellStyle name="Note 2 25 2 2 2 2" xfId="22610"/>
    <cellStyle name="Note 2 25 2 2 2 2 2" xfId="43898"/>
    <cellStyle name="Note 2 25 2 2 2 3" xfId="34584"/>
    <cellStyle name="Note 2 25 2 2 3" xfId="20176"/>
    <cellStyle name="Note 2 25 2 2 3 2" xfId="41464"/>
    <cellStyle name="Note 2 25 2 2 4" xfId="32150"/>
    <cellStyle name="Note 2 25 2 3" xfId="10727"/>
    <cellStyle name="Note 2 25 2 3 2" xfId="22932"/>
    <cellStyle name="Note 2 25 2 3 2 2" xfId="44220"/>
    <cellStyle name="Note 2 25 2 3 3" xfId="34906"/>
    <cellStyle name="Note 2 25 2 4" xfId="11010"/>
    <cellStyle name="Note 2 25 2 4 2" xfId="23215"/>
    <cellStyle name="Note 2 25 2 4 2 2" xfId="44503"/>
    <cellStyle name="Note 2 25 2 4 3" xfId="35189"/>
    <cellStyle name="Note 2 25 2 5" xfId="9403"/>
    <cellStyle name="Note 2 25 2 5 2" xfId="21608"/>
    <cellStyle name="Note 2 25 2 5 2 2" xfId="42896"/>
    <cellStyle name="Note 2 25 2 5 3" xfId="33582"/>
    <cellStyle name="Note 2 25 2 6" xfId="15281"/>
    <cellStyle name="Note 2 25 2 6 2" xfId="26996"/>
    <cellStyle name="Note 2 25 2 6 2 2" xfId="48284"/>
    <cellStyle name="Note 2 25 2 6 3" xfId="38970"/>
    <cellStyle name="Note 2 25 2 7" xfId="17600"/>
    <cellStyle name="Note 2 25 3" xfId="7455"/>
    <cellStyle name="Note 2 25 3 2" xfId="10093"/>
    <cellStyle name="Note 2 25 3 2 2" xfId="22298"/>
    <cellStyle name="Note 2 25 3 2 2 2" xfId="43586"/>
    <cellStyle name="Note 2 25 3 2 3" xfId="34272"/>
    <cellStyle name="Note 2 25 3 3" xfId="19871"/>
    <cellStyle name="Note 2 25 3 3 2" xfId="41159"/>
    <cellStyle name="Note 2 25 3 4" xfId="31845"/>
    <cellStyle name="Note 2 25 4" xfId="9812"/>
    <cellStyle name="Note 2 25 4 2" xfId="22017"/>
    <cellStyle name="Note 2 25 4 2 2" xfId="43305"/>
    <cellStyle name="Note 2 25 4 3" xfId="33991"/>
    <cellStyle name="Note 2 25 5" xfId="9878"/>
    <cellStyle name="Note 2 25 5 2" xfId="22083"/>
    <cellStyle name="Note 2 25 5 2 2" xfId="43371"/>
    <cellStyle name="Note 2 25 5 3" xfId="34057"/>
    <cellStyle name="Note 2 25 6" xfId="9096"/>
    <cellStyle name="Note 2 25 6 2" xfId="21304"/>
    <cellStyle name="Note 2 25 6 2 2" xfId="42592"/>
    <cellStyle name="Note 2 25 6 3" xfId="33278"/>
    <cellStyle name="Note 2 25 7" xfId="14950"/>
    <cellStyle name="Note 2 25 7 2" xfId="26665"/>
    <cellStyle name="Note 2 25 7 2 2" xfId="47953"/>
    <cellStyle name="Note 2 25 7 3" xfId="38639"/>
    <cellStyle name="Note 2 25 8" xfId="17599"/>
    <cellStyle name="Note 2 25 9" xfId="28535"/>
    <cellStyle name="Note 2 26" xfId="5156"/>
    <cellStyle name="Note 2 26 2" xfId="5157"/>
    <cellStyle name="Note 2 26 2 2" xfId="7849"/>
    <cellStyle name="Note 2 26 2 2 2" xfId="10406"/>
    <cellStyle name="Note 2 26 2 2 2 2" xfId="22611"/>
    <cellStyle name="Note 2 26 2 2 2 2 2" xfId="43899"/>
    <cellStyle name="Note 2 26 2 2 2 3" xfId="34585"/>
    <cellStyle name="Note 2 26 2 2 3" xfId="20177"/>
    <cellStyle name="Note 2 26 2 2 3 2" xfId="41465"/>
    <cellStyle name="Note 2 26 2 2 4" xfId="32151"/>
    <cellStyle name="Note 2 26 2 3" xfId="10728"/>
    <cellStyle name="Note 2 26 2 3 2" xfId="22933"/>
    <cellStyle name="Note 2 26 2 3 2 2" xfId="44221"/>
    <cellStyle name="Note 2 26 2 3 3" xfId="34907"/>
    <cellStyle name="Note 2 26 2 4" xfId="11011"/>
    <cellStyle name="Note 2 26 2 4 2" xfId="23216"/>
    <cellStyle name="Note 2 26 2 4 2 2" xfId="44504"/>
    <cellStyle name="Note 2 26 2 4 3" xfId="35190"/>
    <cellStyle name="Note 2 26 2 5" xfId="9404"/>
    <cellStyle name="Note 2 26 2 5 2" xfId="21609"/>
    <cellStyle name="Note 2 26 2 5 2 2" xfId="42897"/>
    <cellStyle name="Note 2 26 2 5 3" xfId="33583"/>
    <cellStyle name="Note 2 26 2 6" xfId="15282"/>
    <cellStyle name="Note 2 26 2 6 2" xfId="26997"/>
    <cellStyle name="Note 2 26 2 6 2 2" xfId="48285"/>
    <cellStyle name="Note 2 26 2 6 3" xfId="38971"/>
    <cellStyle name="Note 2 26 2 7" xfId="17602"/>
    <cellStyle name="Note 2 26 3" xfId="7456"/>
    <cellStyle name="Note 2 26 3 2" xfId="10094"/>
    <cellStyle name="Note 2 26 3 2 2" xfId="22299"/>
    <cellStyle name="Note 2 26 3 2 2 2" xfId="43587"/>
    <cellStyle name="Note 2 26 3 2 3" xfId="34273"/>
    <cellStyle name="Note 2 26 3 3" xfId="19872"/>
    <cellStyle name="Note 2 26 3 3 2" xfId="41160"/>
    <cellStyle name="Note 2 26 3 4" xfId="31846"/>
    <cellStyle name="Note 2 26 4" xfId="9811"/>
    <cellStyle name="Note 2 26 4 2" xfId="22016"/>
    <cellStyle name="Note 2 26 4 2 2" xfId="43304"/>
    <cellStyle name="Note 2 26 4 3" xfId="33990"/>
    <cellStyle name="Note 2 26 5" xfId="10370"/>
    <cellStyle name="Note 2 26 5 2" xfId="22575"/>
    <cellStyle name="Note 2 26 5 2 2" xfId="43863"/>
    <cellStyle name="Note 2 26 5 3" xfId="34549"/>
    <cellStyle name="Note 2 26 6" xfId="9097"/>
    <cellStyle name="Note 2 26 6 2" xfId="21305"/>
    <cellStyle name="Note 2 26 6 2 2" xfId="42593"/>
    <cellStyle name="Note 2 26 6 3" xfId="33279"/>
    <cellStyle name="Note 2 26 7" xfId="14951"/>
    <cellStyle name="Note 2 26 7 2" xfId="26666"/>
    <cellStyle name="Note 2 26 7 2 2" xfId="47954"/>
    <cellStyle name="Note 2 26 7 3" xfId="38640"/>
    <cellStyle name="Note 2 26 8" xfId="17601"/>
    <cellStyle name="Note 2 26 9" xfId="28590"/>
    <cellStyle name="Note 2 27" xfId="5158"/>
    <cellStyle name="Note 2 27 2" xfId="5159"/>
    <cellStyle name="Note 2 27 2 2" xfId="7850"/>
    <cellStyle name="Note 2 27 2 2 2" xfId="10407"/>
    <cellStyle name="Note 2 27 2 2 2 2" xfId="22612"/>
    <cellStyle name="Note 2 27 2 2 2 2 2" xfId="43900"/>
    <cellStyle name="Note 2 27 2 2 2 3" xfId="34586"/>
    <cellStyle name="Note 2 27 2 2 3" xfId="20178"/>
    <cellStyle name="Note 2 27 2 2 3 2" xfId="41466"/>
    <cellStyle name="Note 2 27 2 2 4" xfId="32152"/>
    <cellStyle name="Note 2 27 2 3" xfId="10729"/>
    <cellStyle name="Note 2 27 2 3 2" xfId="22934"/>
    <cellStyle name="Note 2 27 2 3 2 2" xfId="44222"/>
    <cellStyle name="Note 2 27 2 3 3" xfId="34908"/>
    <cellStyle name="Note 2 27 2 4" xfId="11012"/>
    <cellStyle name="Note 2 27 2 4 2" xfId="23217"/>
    <cellStyle name="Note 2 27 2 4 2 2" xfId="44505"/>
    <cellStyle name="Note 2 27 2 4 3" xfId="35191"/>
    <cellStyle name="Note 2 27 2 5" xfId="9405"/>
    <cellStyle name="Note 2 27 2 5 2" xfId="21610"/>
    <cellStyle name="Note 2 27 2 5 2 2" xfId="42898"/>
    <cellStyle name="Note 2 27 2 5 3" xfId="33584"/>
    <cellStyle name="Note 2 27 2 6" xfId="15283"/>
    <cellStyle name="Note 2 27 2 6 2" xfId="26998"/>
    <cellStyle name="Note 2 27 2 6 2 2" xfId="48286"/>
    <cellStyle name="Note 2 27 2 6 3" xfId="38972"/>
    <cellStyle name="Note 2 27 2 7" xfId="17604"/>
    <cellStyle name="Note 2 27 3" xfId="7457"/>
    <cellStyle name="Note 2 27 3 2" xfId="10095"/>
    <cellStyle name="Note 2 27 3 2 2" xfId="22300"/>
    <cellStyle name="Note 2 27 3 2 2 2" xfId="43588"/>
    <cellStyle name="Note 2 27 3 2 3" xfId="34274"/>
    <cellStyle name="Note 2 27 3 3" xfId="19873"/>
    <cellStyle name="Note 2 27 3 3 2" xfId="41161"/>
    <cellStyle name="Note 2 27 3 4" xfId="31847"/>
    <cellStyle name="Note 2 27 4" xfId="9791"/>
    <cellStyle name="Note 2 27 4 2" xfId="21996"/>
    <cellStyle name="Note 2 27 4 2 2" xfId="43284"/>
    <cellStyle name="Note 2 27 4 3" xfId="33970"/>
    <cellStyle name="Note 2 27 5" xfId="9879"/>
    <cellStyle name="Note 2 27 5 2" xfId="22084"/>
    <cellStyle name="Note 2 27 5 2 2" xfId="43372"/>
    <cellStyle name="Note 2 27 5 3" xfId="34058"/>
    <cellStyle name="Note 2 27 6" xfId="9098"/>
    <cellStyle name="Note 2 27 6 2" xfId="21306"/>
    <cellStyle name="Note 2 27 6 2 2" xfId="42594"/>
    <cellStyle name="Note 2 27 6 3" xfId="33280"/>
    <cellStyle name="Note 2 27 7" xfId="14952"/>
    <cellStyle name="Note 2 27 7 2" xfId="26667"/>
    <cellStyle name="Note 2 27 7 2 2" xfId="47955"/>
    <cellStyle name="Note 2 27 7 3" xfId="38641"/>
    <cellStyle name="Note 2 27 8" xfId="17603"/>
    <cellStyle name="Note 2 27 9" xfId="28645"/>
    <cellStyle name="Note 2 28" xfId="5160"/>
    <cellStyle name="Note 2 28 2" xfId="5161"/>
    <cellStyle name="Note 2 28 2 2" xfId="7851"/>
    <cellStyle name="Note 2 28 2 2 2" xfId="10408"/>
    <cellStyle name="Note 2 28 2 2 2 2" xfId="22613"/>
    <cellStyle name="Note 2 28 2 2 2 2 2" xfId="43901"/>
    <cellStyle name="Note 2 28 2 2 2 3" xfId="34587"/>
    <cellStyle name="Note 2 28 2 2 3" xfId="20179"/>
    <cellStyle name="Note 2 28 2 2 3 2" xfId="41467"/>
    <cellStyle name="Note 2 28 2 2 4" xfId="32153"/>
    <cellStyle name="Note 2 28 2 3" xfId="10730"/>
    <cellStyle name="Note 2 28 2 3 2" xfId="22935"/>
    <cellStyle name="Note 2 28 2 3 2 2" xfId="44223"/>
    <cellStyle name="Note 2 28 2 3 3" xfId="34909"/>
    <cellStyle name="Note 2 28 2 4" xfId="11013"/>
    <cellStyle name="Note 2 28 2 4 2" xfId="23218"/>
    <cellStyle name="Note 2 28 2 4 2 2" xfId="44506"/>
    <cellStyle name="Note 2 28 2 4 3" xfId="35192"/>
    <cellStyle name="Note 2 28 2 5" xfId="9406"/>
    <cellStyle name="Note 2 28 2 5 2" xfId="21611"/>
    <cellStyle name="Note 2 28 2 5 2 2" xfId="42899"/>
    <cellStyle name="Note 2 28 2 5 3" xfId="33585"/>
    <cellStyle name="Note 2 28 2 6" xfId="15284"/>
    <cellStyle name="Note 2 28 2 6 2" xfId="26999"/>
    <cellStyle name="Note 2 28 2 6 2 2" xfId="48287"/>
    <cellStyle name="Note 2 28 2 6 3" xfId="38973"/>
    <cellStyle name="Note 2 28 2 7" xfId="17606"/>
    <cellStyle name="Note 2 28 3" xfId="7458"/>
    <cellStyle name="Note 2 28 3 2" xfId="10096"/>
    <cellStyle name="Note 2 28 3 2 2" xfId="22301"/>
    <cellStyle name="Note 2 28 3 2 2 2" xfId="43589"/>
    <cellStyle name="Note 2 28 3 2 3" xfId="34275"/>
    <cellStyle name="Note 2 28 3 3" xfId="19874"/>
    <cellStyle name="Note 2 28 3 3 2" xfId="41162"/>
    <cellStyle name="Note 2 28 3 4" xfId="31848"/>
    <cellStyle name="Note 2 28 4" xfId="9790"/>
    <cellStyle name="Note 2 28 4 2" xfId="21995"/>
    <cellStyle name="Note 2 28 4 2 2" xfId="43283"/>
    <cellStyle name="Note 2 28 4 3" xfId="33969"/>
    <cellStyle name="Note 2 28 5" xfId="9889"/>
    <cellStyle name="Note 2 28 5 2" xfId="22094"/>
    <cellStyle name="Note 2 28 5 2 2" xfId="43382"/>
    <cellStyle name="Note 2 28 5 3" xfId="34068"/>
    <cellStyle name="Note 2 28 6" xfId="9099"/>
    <cellStyle name="Note 2 28 6 2" xfId="21307"/>
    <cellStyle name="Note 2 28 6 2 2" xfId="42595"/>
    <cellStyle name="Note 2 28 6 3" xfId="33281"/>
    <cellStyle name="Note 2 28 7" xfId="14953"/>
    <cellStyle name="Note 2 28 7 2" xfId="26668"/>
    <cellStyle name="Note 2 28 7 2 2" xfId="47956"/>
    <cellStyle name="Note 2 28 7 3" xfId="38642"/>
    <cellStyle name="Note 2 28 8" xfId="17605"/>
    <cellStyle name="Note 2 28 9" xfId="28698"/>
    <cellStyle name="Note 2 29" xfId="5162"/>
    <cellStyle name="Note 2 29 2" xfId="5163"/>
    <cellStyle name="Note 2 29 2 2" xfId="7852"/>
    <cellStyle name="Note 2 29 2 2 2" xfId="10409"/>
    <cellStyle name="Note 2 29 2 2 2 2" xfId="22614"/>
    <cellStyle name="Note 2 29 2 2 2 2 2" xfId="43902"/>
    <cellStyle name="Note 2 29 2 2 2 3" xfId="34588"/>
    <cellStyle name="Note 2 29 2 2 3" xfId="20180"/>
    <cellStyle name="Note 2 29 2 2 3 2" xfId="41468"/>
    <cellStyle name="Note 2 29 2 2 4" xfId="32154"/>
    <cellStyle name="Note 2 29 2 3" xfId="10731"/>
    <cellStyle name="Note 2 29 2 3 2" xfId="22936"/>
    <cellStyle name="Note 2 29 2 3 2 2" xfId="44224"/>
    <cellStyle name="Note 2 29 2 3 3" xfId="34910"/>
    <cellStyle name="Note 2 29 2 4" xfId="11014"/>
    <cellStyle name="Note 2 29 2 4 2" xfId="23219"/>
    <cellStyle name="Note 2 29 2 4 2 2" xfId="44507"/>
    <cellStyle name="Note 2 29 2 4 3" xfId="35193"/>
    <cellStyle name="Note 2 29 2 5" xfId="9407"/>
    <cellStyle name="Note 2 29 2 5 2" xfId="21612"/>
    <cellStyle name="Note 2 29 2 5 2 2" xfId="42900"/>
    <cellStyle name="Note 2 29 2 5 3" xfId="33586"/>
    <cellStyle name="Note 2 29 2 6" xfId="15285"/>
    <cellStyle name="Note 2 29 2 6 2" xfId="27000"/>
    <cellStyle name="Note 2 29 2 6 2 2" xfId="48288"/>
    <cellStyle name="Note 2 29 2 6 3" xfId="38974"/>
    <cellStyle name="Note 2 29 2 7" xfId="17608"/>
    <cellStyle name="Note 2 29 3" xfId="7459"/>
    <cellStyle name="Note 2 29 3 2" xfId="10097"/>
    <cellStyle name="Note 2 29 3 2 2" xfId="22302"/>
    <cellStyle name="Note 2 29 3 2 2 2" xfId="43590"/>
    <cellStyle name="Note 2 29 3 2 3" xfId="34276"/>
    <cellStyle name="Note 2 29 3 3" xfId="19875"/>
    <cellStyle name="Note 2 29 3 3 2" xfId="41163"/>
    <cellStyle name="Note 2 29 3 4" xfId="31849"/>
    <cellStyle name="Note 2 29 4" xfId="9789"/>
    <cellStyle name="Note 2 29 4 2" xfId="21994"/>
    <cellStyle name="Note 2 29 4 2 2" xfId="43282"/>
    <cellStyle name="Note 2 29 4 3" xfId="33968"/>
    <cellStyle name="Note 2 29 5" xfId="9890"/>
    <cellStyle name="Note 2 29 5 2" xfId="22095"/>
    <cellStyle name="Note 2 29 5 2 2" xfId="43383"/>
    <cellStyle name="Note 2 29 5 3" xfId="34069"/>
    <cellStyle name="Note 2 29 6" xfId="9100"/>
    <cellStyle name="Note 2 29 6 2" xfId="21308"/>
    <cellStyle name="Note 2 29 6 2 2" xfId="42596"/>
    <cellStyle name="Note 2 29 6 3" xfId="33282"/>
    <cellStyle name="Note 2 29 7" xfId="14954"/>
    <cellStyle name="Note 2 29 7 2" xfId="26669"/>
    <cellStyle name="Note 2 29 7 2 2" xfId="47957"/>
    <cellStyle name="Note 2 29 7 3" xfId="38643"/>
    <cellStyle name="Note 2 29 8" xfId="17607"/>
    <cellStyle name="Note 2 29 9" xfId="28752"/>
    <cellStyle name="Note 2 3" xfId="5164"/>
    <cellStyle name="Note 2 3 10" xfId="5165"/>
    <cellStyle name="Note 2 3 10 2" xfId="11659"/>
    <cellStyle name="Note 2 3 10 2 2" xfId="23835"/>
    <cellStyle name="Note 2 3 10 2 2 2" xfId="45123"/>
    <cellStyle name="Note 2 3 10 2 3" xfId="35809"/>
    <cellStyle name="Note 2 3 10 3" xfId="17610"/>
    <cellStyle name="Note 2 3 10 4" xfId="28229"/>
    <cellStyle name="Note 2 3 11" xfId="5166"/>
    <cellStyle name="Note 2 3 11 2" xfId="11727"/>
    <cellStyle name="Note 2 3 11 2 2" xfId="23891"/>
    <cellStyle name="Note 2 3 11 2 2 2" xfId="45179"/>
    <cellStyle name="Note 2 3 11 2 3" xfId="35865"/>
    <cellStyle name="Note 2 3 11 3" xfId="17611"/>
    <cellStyle name="Note 2 3 11 4" xfId="28279"/>
    <cellStyle name="Note 2 3 12" xfId="5167"/>
    <cellStyle name="Note 2 3 12 2" xfId="11798"/>
    <cellStyle name="Note 2 3 12 2 2" xfId="23951"/>
    <cellStyle name="Note 2 3 12 2 2 2" xfId="45239"/>
    <cellStyle name="Note 2 3 12 2 3" xfId="35925"/>
    <cellStyle name="Note 2 3 12 3" xfId="17612"/>
    <cellStyle name="Note 2 3 12 4" xfId="28334"/>
    <cellStyle name="Note 2 3 13" xfId="5168"/>
    <cellStyle name="Note 2 3 13 2" xfId="11871"/>
    <cellStyle name="Note 2 3 13 2 2" xfId="24014"/>
    <cellStyle name="Note 2 3 13 2 2 2" xfId="45302"/>
    <cellStyle name="Note 2 3 13 2 3" xfId="35988"/>
    <cellStyle name="Note 2 3 13 3" xfId="17613"/>
    <cellStyle name="Note 2 3 13 4" xfId="28387"/>
    <cellStyle name="Note 2 3 14" xfId="5169"/>
    <cellStyle name="Note 2 3 14 2" xfId="11958"/>
    <cellStyle name="Note 2 3 14 2 2" xfId="24085"/>
    <cellStyle name="Note 2 3 14 2 2 2" xfId="45373"/>
    <cellStyle name="Note 2 3 14 2 3" xfId="36059"/>
    <cellStyle name="Note 2 3 14 3" xfId="17614"/>
    <cellStyle name="Note 2 3 14 4" xfId="28451"/>
    <cellStyle name="Note 2 3 15" xfId="5170"/>
    <cellStyle name="Note 2 3 15 2" xfId="12036"/>
    <cellStyle name="Note 2 3 15 2 2" xfId="24151"/>
    <cellStyle name="Note 2 3 15 2 2 2" xfId="45439"/>
    <cellStyle name="Note 2 3 15 2 3" xfId="36125"/>
    <cellStyle name="Note 2 3 15 3" xfId="17615"/>
    <cellStyle name="Note 2 3 15 4" xfId="28505"/>
    <cellStyle name="Note 2 3 16" xfId="5171"/>
    <cellStyle name="Note 2 3 16 2" xfId="12121"/>
    <cellStyle name="Note 2 3 16 2 2" xfId="24222"/>
    <cellStyle name="Note 2 3 16 2 2 2" xfId="45510"/>
    <cellStyle name="Note 2 3 16 2 3" xfId="36196"/>
    <cellStyle name="Note 2 3 16 3" xfId="17616"/>
    <cellStyle name="Note 2 3 16 4" xfId="28560"/>
    <cellStyle name="Note 2 3 17" xfId="5172"/>
    <cellStyle name="Note 2 3 17 2" xfId="12193"/>
    <cellStyle name="Note 2 3 17 2 2" xfId="24282"/>
    <cellStyle name="Note 2 3 17 2 2 2" xfId="45570"/>
    <cellStyle name="Note 2 3 17 2 3" xfId="36256"/>
    <cellStyle name="Note 2 3 17 3" xfId="17617"/>
    <cellStyle name="Note 2 3 17 4" xfId="28614"/>
    <cellStyle name="Note 2 3 18" xfId="5173"/>
    <cellStyle name="Note 2 3 18 2" xfId="12263"/>
    <cellStyle name="Note 2 3 18 2 2" xfId="24340"/>
    <cellStyle name="Note 2 3 18 2 2 2" xfId="45628"/>
    <cellStyle name="Note 2 3 18 2 3" xfId="36314"/>
    <cellStyle name="Note 2 3 18 3" xfId="17618"/>
    <cellStyle name="Note 2 3 18 4" xfId="28669"/>
    <cellStyle name="Note 2 3 19" xfId="5174"/>
    <cellStyle name="Note 2 3 19 2" xfId="12333"/>
    <cellStyle name="Note 2 3 19 2 2" xfId="24399"/>
    <cellStyle name="Note 2 3 19 2 2 2" xfId="45687"/>
    <cellStyle name="Note 2 3 19 2 3" xfId="36373"/>
    <cellStyle name="Note 2 3 19 3" xfId="17619"/>
    <cellStyle name="Note 2 3 19 4" xfId="28722"/>
    <cellStyle name="Note 2 3 2" xfId="5175"/>
    <cellStyle name="Note 2 3 2 2" xfId="7775"/>
    <cellStyle name="Note 2 3 2 2 2" xfId="10410"/>
    <cellStyle name="Note 2 3 2 2 2 2" xfId="22615"/>
    <cellStyle name="Note 2 3 2 2 2 2 2" xfId="43903"/>
    <cellStyle name="Note 2 3 2 2 2 3" xfId="34589"/>
    <cellStyle name="Note 2 3 2 2 3" xfId="20126"/>
    <cellStyle name="Note 2 3 2 2 3 2" xfId="41414"/>
    <cellStyle name="Note 2 3 2 2 4" xfId="32100"/>
    <cellStyle name="Note 2 3 2 3" xfId="10732"/>
    <cellStyle name="Note 2 3 2 3 2" xfId="22937"/>
    <cellStyle name="Note 2 3 2 3 2 2" xfId="44225"/>
    <cellStyle name="Note 2 3 2 3 3" xfId="34911"/>
    <cellStyle name="Note 2 3 2 4" xfId="11015"/>
    <cellStyle name="Note 2 3 2 4 2" xfId="23220"/>
    <cellStyle name="Note 2 3 2 4 2 2" xfId="44508"/>
    <cellStyle name="Note 2 3 2 4 3" xfId="35194"/>
    <cellStyle name="Note 2 3 2 5" xfId="9408"/>
    <cellStyle name="Note 2 3 2 5 2" xfId="21613"/>
    <cellStyle name="Note 2 3 2 5 2 2" xfId="42901"/>
    <cellStyle name="Note 2 3 2 5 3" xfId="33587"/>
    <cellStyle name="Note 2 3 2 6" xfId="15203"/>
    <cellStyle name="Note 2 3 2 6 2" xfId="26918"/>
    <cellStyle name="Note 2 3 2 6 2 2" xfId="48206"/>
    <cellStyle name="Note 2 3 2 6 3" xfId="38892"/>
    <cellStyle name="Note 2 3 2 7" xfId="17620"/>
    <cellStyle name="Note 2 3 2 8" xfId="27758"/>
    <cellStyle name="Note 2 3 20" xfId="5176"/>
    <cellStyle name="Note 2 3 20 2" xfId="12400"/>
    <cellStyle name="Note 2 3 20 2 2" xfId="24456"/>
    <cellStyle name="Note 2 3 20 2 2 2" xfId="45744"/>
    <cellStyle name="Note 2 3 20 2 3" xfId="36430"/>
    <cellStyle name="Note 2 3 20 3" xfId="17621"/>
    <cellStyle name="Note 2 3 20 4" xfId="28775"/>
    <cellStyle name="Note 2 3 21" xfId="5177"/>
    <cellStyle name="Note 2 3 21 2" xfId="12497"/>
    <cellStyle name="Note 2 3 21 2 2" xfId="24540"/>
    <cellStyle name="Note 2 3 21 2 2 2" xfId="45828"/>
    <cellStyle name="Note 2 3 21 2 3" xfId="36514"/>
    <cellStyle name="Note 2 3 21 3" xfId="17622"/>
    <cellStyle name="Note 2 3 21 4" xfId="28850"/>
    <cellStyle name="Note 2 3 22" xfId="5178"/>
    <cellStyle name="Note 2 3 22 2" xfId="12550"/>
    <cellStyle name="Note 2 3 22 2 2" xfId="24581"/>
    <cellStyle name="Note 2 3 22 2 2 2" xfId="45869"/>
    <cellStyle name="Note 2 3 22 2 3" xfId="36555"/>
    <cellStyle name="Note 2 3 22 3" xfId="17623"/>
    <cellStyle name="Note 2 3 22 4" xfId="28885"/>
    <cellStyle name="Note 2 3 23" xfId="5179"/>
    <cellStyle name="Note 2 3 23 2" xfId="12625"/>
    <cellStyle name="Note 2 3 23 2 2" xfId="24644"/>
    <cellStyle name="Note 2 3 23 2 2 2" xfId="45932"/>
    <cellStyle name="Note 2 3 23 2 3" xfId="36618"/>
    <cellStyle name="Note 2 3 23 3" xfId="17624"/>
    <cellStyle name="Note 2 3 23 4" xfId="28939"/>
    <cellStyle name="Note 2 3 24" xfId="5180"/>
    <cellStyle name="Note 2 3 24 2" xfId="12704"/>
    <cellStyle name="Note 2 3 24 2 2" xfId="24711"/>
    <cellStyle name="Note 2 3 24 2 2 2" xfId="45999"/>
    <cellStyle name="Note 2 3 24 2 3" xfId="36685"/>
    <cellStyle name="Note 2 3 24 3" xfId="17625"/>
    <cellStyle name="Note 2 3 24 4" xfId="28994"/>
    <cellStyle name="Note 2 3 25" xfId="5181"/>
    <cellStyle name="Note 2 3 25 2" xfId="12772"/>
    <cellStyle name="Note 2 3 25 2 2" xfId="24768"/>
    <cellStyle name="Note 2 3 25 2 2 2" xfId="46056"/>
    <cellStyle name="Note 2 3 25 2 3" xfId="36742"/>
    <cellStyle name="Note 2 3 25 3" xfId="17626"/>
    <cellStyle name="Note 2 3 25 4" xfId="29047"/>
    <cellStyle name="Note 2 3 26" xfId="5182"/>
    <cellStyle name="Note 2 3 26 2" xfId="12841"/>
    <cellStyle name="Note 2 3 26 2 2" xfId="24825"/>
    <cellStyle name="Note 2 3 26 2 2 2" xfId="46113"/>
    <cellStyle name="Note 2 3 26 2 3" xfId="36799"/>
    <cellStyle name="Note 2 3 26 3" xfId="17627"/>
    <cellStyle name="Note 2 3 26 4" xfId="29100"/>
    <cellStyle name="Note 2 3 27" xfId="5183"/>
    <cellStyle name="Note 2 3 27 2" xfId="12945"/>
    <cellStyle name="Note 2 3 27 2 2" xfId="24915"/>
    <cellStyle name="Note 2 3 27 2 2 2" xfId="46203"/>
    <cellStyle name="Note 2 3 27 2 3" xfId="36889"/>
    <cellStyle name="Note 2 3 27 3" xfId="17628"/>
    <cellStyle name="Note 2 3 27 4" xfId="29175"/>
    <cellStyle name="Note 2 3 28" xfId="5184"/>
    <cellStyle name="Note 2 3 28 2" xfId="12997"/>
    <cellStyle name="Note 2 3 28 2 2" xfId="24957"/>
    <cellStyle name="Note 2 3 28 2 2 2" xfId="46245"/>
    <cellStyle name="Note 2 3 28 2 3" xfId="36931"/>
    <cellStyle name="Note 2 3 28 3" xfId="17629"/>
    <cellStyle name="Note 2 3 28 4" xfId="29209"/>
    <cellStyle name="Note 2 3 29" xfId="5185"/>
    <cellStyle name="Note 2 3 29 2" xfId="13068"/>
    <cellStyle name="Note 2 3 29 2 2" xfId="25016"/>
    <cellStyle name="Note 2 3 29 2 2 2" xfId="46304"/>
    <cellStyle name="Note 2 3 29 2 3" xfId="36990"/>
    <cellStyle name="Note 2 3 29 3" xfId="17630"/>
    <cellStyle name="Note 2 3 29 4" xfId="29263"/>
    <cellStyle name="Note 2 3 3" xfId="5186"/>
    <cellStyle name="Note 2 3 3 2" xfId="7989"/>
    <cellStyle name="Note 2 3 3 2 2" xfId="20305"/>
    <cellStyle name="Note 2 3 3 2 2 2" xfId="41593"/>
    <cellStyle name="Note 2 3 3 2 3" xfId="32279"/>
    <cellStyle name="Note 2 3 3 3" xfId="10098"/>
    <cellStyle name="Note 2 3 3 3 2" xfId="22303"/>
    <cellStyle name="Note 2 3 3 3 2 2" xfId="43591"/>
    <cellStyle name="Note 2 3 3 3 3" xfId="34277"/>
    <cellStyle name="Note 2 3 3 4" xfId="15431"/>
    <cellStyle name="Note 2 3 3 4 2" xfId="27146"/>
    <cellStyle name="Note 2 3 3 4 2 2" xfId="48434"/>
    <cellStyle name="Note 2 3 3 4 3" xfId="39120"/>
    <cellStyle name="Note 2 3 3 5" xfId="17631"/>
    <cellStyle name="Note 2 3 3 6" xfId="27859"/>
    <cellStyle name="Note 2 3 30" xfId="5187"/>
    <cellStyle name="Note 2 3 30 2" xfId="13148"/>
    <cellStyle name="Note 2 3 30 2 2" xfId="25083"/>
    <cellStyle name="Note 2 3 30 2 2 2" xfId="46371"/>
    <cellStyle name="Note 2 3 30 2 3" xfId="37057"/>
    <cellStyle name="Note 2 3 30 3" xfId="17632"/>
    <cellStyle name="Note 2 3 30 4" xfId="29318"/>
    <cellStyle name="Note 2 3 31" xfId="5188"/>
    <cellStyle name="Note 2 3 31 2" xfId="13223"/>
    <cellStyle name="Note 2 3 31 2 2" xfId="25144"/>
    <cellStyle name="Note 2 3 31 2 2 2" xfId="46432"/>
    <cellStyle name="Note 2 3 31 2 3" xfId="37118"/>
    <cellStyle name="Note 2 3 31 3" xfId="17633"/>
    <cellStyle name="Note 2 3 31 4" xfId="29374"/>
    <cellStyle name="Note 2 3 32" xfId="5189"/>
    <cellStyle name="Note 2 3 32 2" xfId="13295"/>
    <cellStyle name="Note 2 3 32 2 2" xfId="25203"/>
    <cellStyle name="Note 2 3 32 2 2 2" xfId="46491"/>
    <cellStyle name="Note 2 3 32 2 3" xfId="37177"/>
    <cellStyle name="Note 2 3 32 3" xfId="17634"/>
    <cellStyle name="Note 2 3 32 4" xfId="29429"/>
    <cellStyle name="Note 2 3 33" xfId="5190"/>
    <cellStyle name="Note 2 3 33 2" xfId="13371"/>
    <cellStyle name="Note 2 3 33 2 2" xfId="25263"/>
    <cellStyle name="Note 2 3 33 2 2 2" xfId="46551"/>
    <cellStyle name="Note 2 3 33 2 3" xfId="37237"/>
    <cellStyle name="Note 2 3 33 3" xfId="17635"/>
    <cellStyle name="Note 2 3 33 4" xfId="29482"/>
    <cellStyle name="Note 2 3 34" xfId="5191"/>
    <cellStyle name="Note 2 3 34 2" xfId="13447"/>
    <cellStyle name="Note 2 3 34 2 2" xfId="25325"/>
    <cellStyle name="Note 2 3 34 2 2 2" xfId="46613"/>
    <cellStyle name="Note 2 3 34 2 3" xfId="37299"/>
    <cellStyle name="Note 2 3 34 3" xfId="17636"/>
    <cellStyle name="Note 2 3 34 4" xfId="29536"/>
    <cellStyle name="Note 2 3 35" xfId="5192"/>
    <cellStyle name="Note 2 3 35 2" xfId="13520"/>
    <cellStyle name="Note 2 3 35 2 2" xfId="25384"/>
    <cellStyle name="Note 2 3 35 2 2 2" xfId="46672"/>
    <cellStyle name="Note 2 3 35 2 3" xfId="37358"/>
    <cellStyle name="Note 2 3 35 3" xfId="17637"/>
    <cellStyle name="Note 2 3 35 4" xfId="29589"/>
    <cellStyle name="Note 2 3 36" xfId="5193"/>
    <cellStyle name="Note 2 3 36 2" xfId="13194"/>
    <cellStyle name="Note 2 3 36 2 2" xfId="25122"/>
    <cellStyle name="Note 2 3 36 2 2 2" xfId="46410"/>
    <cellStyle name="Note 2 3 36 2 3" xfId="37096"/>
    <cellStyle name="Note 2 3 36 3" xfId="17638"/>
    <cellStyle name="Note 2 3 36 4" xfId="29355"/>
    <cellStyle name="Note 2 3 37" xfId="5194"/>
    <cellStyle name="Note 2 3 37 2" xfId="13267"/>
    <cellStyle name="Note 2 3 37 2 2" xfId="25182"/>
    <cellStyle name="Note 2 3 37 2 2 2" xfId="46470"/>
    <cellStyle name="Note 2 3 37 2 3" xfId="37156"/>
    <cellStyle name="Note 2 3 37 3" xfId="17639"/>
    <cellStyle name="Note 2 3 37 4" xfId="29409"/>
    <cellStyle name="Note 2 3 38" xfId="5195"/>
    <cellStyle name="Note 2 3 38 2" xfId="13586"/>
    <cellStyle name="Note 2 3 38 2 2" xfId="25440"/>
    <cellStyle name="Note 2 3 38 2 2 2" xfId="46728"/>
    <cellStyle name="Note 2 3 38 2 3" xfId="37414"/>
    <cellStyle name="Note 2 3 38 3" xfId="17640"/>
    <cellStyle name="Note 2 3 38 4" xfId="29639"/>
    <cellStyle name="Note 2 3 39" xfId="5196"/>
    <cellStyle name="Note 2 3 39 2" xfId="13659"/>
    <cellStyle name="Note 2 3 39 2 2" xfId="25500"/>
    <cellStyle name="Note 2 3 39 2 2 2" xfId="46788"/>
    <cellStyle name="Note 2 3 39 2 3" xfId="37474"/>
    <cellStyle name="Note 2 3 39 3" xfId="17641"/>
    <cellStyle name="Note 2 3 39 4" xfId="29692"/>
    <cellStyle name="Note 2 3 4" xfId="5197"/>
    <cellStyle name="Note 2 3 4 2" xfId="8107"/>
    <cellStyle name="Note 2 3 4 2 2" xfId="20402"/>
    <cellStyle name="Note 2 3 4 2 2 2" xfId="41690"/>
    <cellStyle name="Note 2 3 4 2 3" xfId="32376"/>
    <cellStyle name="Note 2 3 4 3" xfId="9788"/>
    <cellStyle name="Note 2 3 4 3 2" xfId="21993"/>
    <cellStyle name="Note 2 3 4 3 2 2" xfId="43281"/>
    <cellStyle name="Note 2 3 4 3 3" xfId="33967"/>
    <cellStyle name="Note 2 3 4 4" xfId="15572"/>
    <cellStyle name="Note 2 3 4 4 2" xfId="27287"/>
    <cellStyle name="Note 2 3 4 4 2 2" xfId="48575"/>
    <cellStyle name="Note 2 3 4 4 3" xfId="39261"/>
    <cellStyle name="Note 2 3 4 5" xfId="17642"/>
    <cellStyle name="Note 2 3 4 6" xfId="27912"/>
    <cellStyle name="Note 2 3 40" xfId="5198"/>
    <cellStyle name="Note 2 3 40 2" xfId="13730"/>
    <cellStyle name="Note 2 3 40 2 2" xfId="25560"/>
    <cellStyle name="Note 2 3 40 2 2 2" xfId="46848"/>
    <cellStyle name="Note 2 3 40 2 3" xfId="37534"/>
    <cellStyle name="Note 2 3 40 3" xfId="17643"/>
    <cellStyle name="Note 2 3 40 4" xfId="29746"/>
    <cellStyle name="Note 2 3 41" xfId="5199"/>
    <cellStyle name="Note 2 3 41 2" xfId="13806"/>
    <cellStyle name="Note 2 3 41 2 2" xfId="25624"/>
    <cellStyle name="Note 2 3 41 2 2 2" xfId="46912"/>
    <cellStyle name="Note 2 3 41 2 3" xfId="37598"/>
    <cellStyle name="Note 2 3 41 3" xfId="17644"/>
    <cellStyle name="Note 2 3 41 4" xfId="29799"/>
    <cellStyle name="Note 2 3 42" xfId="5200"/>
    <cellStyle name="Note 2 3 42 2" xfId="13933"/>
    <cellStyle name="Note 2 3 42 2 2" xfId="25730"/>
    <cellStyle name="Note 2 3 42 2 2 2" xfId="47018"/>
    <cellStyle name="Note 2 3 42 2 3" xfId="37704"/>
    <cellStyle name="Note 2 3 42 3" xfId="17645"/>
    <cellStyle name="Note 2 3 42 4" xfId="29892"/>
    <cellStyle name="Note 2 3 43" xfId="5201"/>
    <cellStyle name="Note 2 3 43 2" xfId="13603"/>
    <cellStyle name="Note 2 3 43 2 2" xfId="25455"/>
    <cellStyle name="Note 2 3 43 2 2 2" xfId="46743"/>
    <cellStyle name="Note 2 3 43 2 3" xfId="37429"/>
    <cellStyle name="Note 2 3 43 3" xfId="17646"/>
    <cellStyle name="Note 2 3 43 4" xfId="29653"/>
    <cellStyle name="Note 2 3 44" xfId="5202"/>
    <cellStyle name="Note 2 3 44 2" xfId="14072"/>
    <cellStyle name="Note 2 3 44 2 2" xfId="25843"/>
    <cellStyle name="Note 2 3 44 2 2 2" xfId="47131"/>
    <cellStyle name="Note 2 3 44 2 3" xfId="37817"/>
    <cellStyle name="Note 2 3 44 3" xfId="17647"/>
    <cellStyle name="Note 2 3 44 4" xfId="29998"/>
    <cellStyle name="Note 2 3 45" xfId="5203"/>
    <cellStyle name="Note 2 3 45 2" xfId="13859"/>
    <cellStyle name="Note 2 3 45 2 2" xfId="25667"/>
    <cellStyle name="Note 2 3 45 2 2 2" xfId="46955"/>
    <cellStyle name="Note 2 3 45 2 3" xfId="37641"/>
    <cellStyle name="Note 2 3 45 3" xfId="17648"/>
    <cellStyle name="Note 2 3 45 4" xfId="29841"/>
    <cellStyle name="Note 2 3 46" xfId="5204"/>
    <cellStyle name="Note 2 3 46 2" xfId="14075"/>
    <cellStyle name="Note 2 3 46 2 2" xfId="25845"/>
    <cellStyle name="Note 2 3 46 2 2 2" xfId="47133"/>
    <cellStyle name="Note 2 3 46 2 3" xfId="37819"/>
    <cellStyle name="Note 2 3 46 3" xfId="17649"/>
    <cellStyle name="Note 2 3 46 4" xfId="29999"/>
    <cellStyle name="Note 2 3 47" xfId="5205"/>
    <cellStyle name="Note 2 3 47 2" xfId="14147"/>
    <cellStyle name="Note 2 3 47 2 2" xfId="25904"/>
    <cellStyle name="Note 2 3 47 2 2 2" xfId="47192"/>
    <cellStyle name="Note 2 3 47 2 3" xfId="37878"/>
    <cellStyle name="Note 2 3 47 3" xfId="17650"/>
    <cellStyle name="Note 2 3 47 4" xfId="30049"/>
    <cellStyle name="Note 2 3 48" xfId="5206"/>
    <cellStyle name="Note 2 3 48 2" xfId="14212"/>
    <cellStyle name="Note 2 3 48 2 2" xfId="25960"/>
    <cellStyle name="Note 2 3 48 2 2 2" xfId="47248"/>
    <cellStyle name="Note 2 3 48 2 3" xfId="37934"/>
    <cellStyle name="Note 2 3 48 3" xfId="17651"/>
    <cellStyle name="Note 2 3 48 4" xfId="30097"/>
    <cellStyle name="Note 2 3 49" xfId="7460"/>
    <cellStyle name="Note 2 3 49 2" xfId="19876"/>
    <cellStyle name="Note 2 3 49 2 2" xfId="41164"/>
    <cellStyle name="Note 2 3 49 3" xfId="31850"/>
    <cellStyle name="Note 2 3 5" xfId="5207"/>
    <cellStyle name="Note 2 3 5 2" xfId="8131"/>
    <cellStyle name="Note 2 3 5 2 2" xfId="20421"/>
    <cellStyle name="Note 2 3 5 2 2 2" xfId="41709"/>
    <cellStyle name="Note 2 3 5 2 3" xfId="32395"/>
    <cellStyle name="Note 2 3 5 3" xfId="9891"/>
    <cellStyle name="Note 2 3 5 3 2" xfId="22096"/>
    <cellStyle name="Note 2 3 5 3 2 2" xfId="43384"/>
    <cellStyle name="Note 2 3 5 3 3" xfId="34070"/>
    <cellStyle name="Note 2 3 5 4" xfId="15594"/>
    <cellStyle name="Note 2 3 5 4 2" xfId="27309"/>
    <cellStyle name="Note 2 3 5 4 2 2" xfId="48597"/>
    <cellStyle name="Note 2 3 5 4 3" xfId="39283"/>
    <cellStyle name="Note 2 3 5 5" xfId="17652"/>
    <cellStyle name="Note 2 3 5 6" xfId="27966"/>
    <cellStyle name="Note 2 3 50" xfId="9101"/>
    <cellStyle name="Note 2 3 50 2" xfId="21309"/>
    <cellStyle name="Note 2 3 50 2 2" xfId="42597"/>
    <cellStyle name="Note 2 3 50 3" xfId="33283"/>
    <cellStyle name="Note 2 3 51" xfId="14742"/>
    <cellStyle name="Note 2 3 51 2" xfId="26457"/>
    <cellStyle name="Note 2 3 51 2 2" xfId="47745"/>
    <cellStyle name="Note 2 3 51 3" xfId="38431"/>
    <cellStyle name="Note 2 3 52" xfId="14955"/>
    <cellStyle name="Note 2 3 52 2" xfId="26670"/>
    <cellStyle name="Note 2 3 52 2 2" xfId="47958"/>
    <cellStyle name="Note 2 3 52 3" xfId="38644"/>
    <cellStyle name="Note 2 3 53" xfId="17609"/>
    <cellStyle name="Note 2 3 54" xfId="27637"/>
    <cellStyle name="Note 2 3 6" xfId="5208"/>
    <cellStyle name="Note 2 3 6 2" xfId="8154"/>
    <cellStyle name="Note 2 3 6 2 2" xfId="20428"/>
    <cellStyle name="Note 2 3 6 2 2 2" xfId="41716"/>
    <cellStyle name="Note 2 3 6 2 3" xfId="32402"/>
    <cellStyle name="Note 2 3 6 3" xfId="11399"/>
    <cellStyle name="Note 2 3 6 3 2" xfId="23603"/>
    <cellStyle name="Note 2 3 6 3 2 2" xfId="44891"/>
    <cellStyle name="Note 2 3 6 3 3" xfId="35577"/>
    <cellStyle name="Note 2 3 6 4" xfId="15632"/>
    <cellStyle name="Note 2 3 6 4 2" xfId="27347"/>
    <cellStyle name="Note 2 3 6 4 2 2" xfId="48635"/>
    <cellStyle name="Note 2 3 6 4 3" xfId="39321"/>
    <cellStyle name="Note 2 3 6 5" xfId="17653"/>
    <cellStyle name="Note 2 3 6 6" xfId="28020"/>
    <cellStyle name="Note 2 3 7" xfId="5209"/>
    <cellStyle name="Note 2 3 7 2" xfId="8367"/>
    <cellStyle name="Note 2 3 7 2 2" xfId="20586"/>
    <cellStyle name="Note 2 3 7 2 2 2" xfId="41874"/>
    <cellStyle name="Note 2 3 7 2 3" xfId="32560"/>
    <cellStyle name="Note 2 3 7 3" xfId="11460"/>
    <cellStyle name="Note 2 3 7 3 2" xfId="23662"/>
    <cellStyle name="Note 2 3 7 3 2 2" xfId="44950"/>
    <cellStyle name="Note 2 3 7 3 3" xfId="35636"/>
    <cellStyle name="Note 2 3 7 4" xfId="15820"/>
    <cellStyle name="Note 2 3 7 4 2" xfId="27535"/>
    <cellStyle name="Note 2 3 7 4 2 2" xfId="48823"/>
    <cellStyle name="Note 2 3 7 4 3" xfId="39509"/>
    <cellStyle name="Note 2 3 7 5" xfId="17654"/>
    <cellStyle name="Note 2 3 7 6" xfId="28073"/>
    <cellStyle name="Note 2 3 8" xfId="5210"/>
    <cellStyle name="Note 2 3 8 2" xfId="8345"/>
    <cellStyle name="Note 2 3 8 2 2" xfId="20581"/>
    <cellStyle name="Note 2 3 8 2 2 2" xfId="41869"/>
    <cellStyle name="Note 2 3 8 2 3" xfId="32555"/>
    <cellStyle name="Note 2 3 8 3" xfId="11525"/>
    <cellStyle name="Note 2 3 8 3 2" xfId="23721"/>
    <cellStyle name="Note 2 3 8 3 2 2" xfId="45009"/>
    <cellStyle name="Note 2 3 8 3 3" xfId="35695"/>
    <cellStyle name="Note 2 3 8 4" xfId="15804"/>
    <cellStyle name="Note 2 3 8 4 2" xfId="27519"/>
    <cellStyle name="Note 2 3 8 4 2 2" xfId="48807"/>
    <cellStyle name="Note 2 3 8 4 3" xfId="39493"/>
    <cellStyle name="Note 2 3 8 5" xfId="17655"/>
    <cellStyle name="Note 2 3 8 6" xfId="28126"/>
    <cellStyle name="Note 2 3 9" xfId="5211"/>
    <cellStyle name="Note 2 3 9 2" xfId="11589"/>
    <cellStyle name="Note 2 3 9 2 2" xfId="23777"/>
    <cellStyle name="Note 2 3 9 2 2 2" xfId="45065"/>
    <cellStyle name="Note 2 3 9 2 3" xfId="35751"/>
    <cellStyle name="Note 2 3 9 3" xfId="17656"/>
    <cellStyle name="Note 2 3 9 4" xfId="28177"/>
    <cellStyle name="Note 2 30" xfId="5212"/>
    <cellStyle name="Note 2 30 2" xfId="5213"/>
    <cellStyle name="Note 2 30 2 2" xfId="7853"/>
    <cellStyle name="Note 2 30 2 2 2" xfId="10411"/>
    <cellStyle name="Note 2 30 2 2 2 2" xfId="22616"/>
    <cellStyle name="Note 2 30 2 2 2 2 2" xfId="43904"/>
    <cellStyle name="Note 2 30 2 2 2 3" xfId="34590"/>
    <cellStyle name="Note 2 30 2 2 3" xfId="20181"/>
    <cellStyle name="Note 2 30 2 2 3 2" xfId="41469"/>
    <cellStyle name="Note 2 30 2 2 4" xfId="32155"/>
    <cellStyle name="Note 2 30 2 3" xfId="10733"/>
    <cellStyle name="Note 2 30 2 3 2" xfId="22938"/>
    <cellStyle name="Note 2 30 2 3 2 2" xfId="44226"/>
    <cellStyle name="Note 2 30 2 3 3" xfId="34912"/>
    <cellStyle name="Note 2 30 2 4" xfId="11016"/>
    <cellStyle name="Note 2 30 2 4 2" xfId="23221"/>
    <cellStyle name="Note 2 30 2 4 2 2" xfId="44509"/>
    <cellStyle name="Note 2 30 2 4 3" xfId="35195"/>
    <cellStyle name="Note 2 30 2 5" xfId="9409"/>
    <cellStyle name="Note 2 30 2 5 2" xfId="21614"/>
    <cellStyle name="Note 2 30 2 5 2 2" xfId="42902"/>
    <cellStyle name="Note 2 30 2 5 3" xfId="33588"/>
    <cellStyle name="Note 2 30 2 6" xfId="15286"/>
    <cellStyle name="Note 2 30 2 6 2" xfId="27001"/>
    <cellStyle name="Note 2 30 2 6 2 2" xfId="48289"/>
    <cellStyle name="Note 2 30 2 6 3" xfId="38975"/>
    <cellStyle name="Note 2 30 2 7" xfId="17658"/>
    <cellStyle name="Note 2 30 3" xfId="7461"/>
    <cellStyle name="Note 2 30 3 2" xfId="10099"/>
    <cellStyle name="Note 2 30 3 2 2" xfId="22304"/>
    <cellStyle name="Note 2 30 3 2 2 2" xfId="43592"/>
    <cellStyle name="Note 2 30 3 2 3" xfId="34278"/>
    <cellStyle name="Note 2 30 3 3" xfId="19877"/>
    <cellStyle name="Note 2 30 3 3 2" xfId="41165"/>
    <cellStyle name="Note 2 30 3 4" xfId="31851"/>
    <cellStyle name="Note 2 30 4" xfId="9787"/>
    <cellStyle name="Note 2 30 4 2" xfId="21992"/>
    <cellStyle name="Note 2 30 4 2 2" xfId="43280"/>
    <cellStyle name="Note 2 30 4 3" xfId="33966"/>
    <cellStyle name="Note 2 30 5" xfId="9892"/>
    <cellStyle name="Note 2 30 5 2" xfId="22097"/>
    <cellStyle name="Note 2 30 5 2 2" xfId="43385"/>
    <cellStyle name="Note 2 30 5 3" xfId="34071"/>
    <cellStyle name="Note 2 30 6" xfId="9102"/>
    <cellStyle name="Note 2 30 6 2" xfId="21310"/>
    <cellStyle name="Note 2 30 6 2 2" xfId="42598"/>
    <cellStyle name="Note 2 30 6 3" xfId="33284"/>
    <cellStyle name="Note 2 30 7" xfId="14956"/>
    <cellStyle name="Note 2 30 7 2" xfId="26671"/>
    <cellStyle name="Note 2 30 7 2 2" xfId="47959"/>
    <cellStyle name="Note 2 30 7 3" xfId="38645"/>
    <cellStyle name="Note 2 30 8" xfId="17657"/>
    <cellStyle name="Note 2 30 9" xfId="28804"/>
    <cellStyle name="Note 2 31" xfId="5214"/>
    <cellStyle name="Note 2 31 2" xfId="5215"/>
    <cellStyle name="Note 2 31 2 2" xfId="7854"/>
    <cellStyle name="Note 2 31 2 2 2" xfId="10412"/>
    <cellStyle name="Note 2 31 2 2 2 2" xfId="22617"/>
    <cellStyle name="Note 2 31 2 2 2 2 2" xfId="43905"/>
    <cellStyle name="Note 2 31 2 2 2 3" xfId="34591"/>
    <cellStyle name="Note 2 31 2 2 3" xfId="20182"/>
    <cellStyle name="Note 2 31 2 2 3 2" xfId="41470"/>
    <cellStyle name="Note 2 31 2 2 4" xfId="32156"/>
    <cellStyle name="Note 2 31 2 3" xfId="10734"/>
    <cellStyle name="Note 2 31 2 3 2" xfId="22939"/>
    <cellStyle name="Note 2 31 2 3 2 2" xfId="44227"/>
    <cellStyle name="Note 2 31 2 3 3" xfId="34913"/>
    <cellStyle name="Note 2 31 2 4" xfId="11017"/>
    <cellStyle name="Note 2 31 2 4 2" xfId="23222"/>
    <cellStyle name="Note 2 31 2 4 2 2" xfId="44510"/>
    <cellStyle name="Note 2 31 2 4 3" xfId="35196"/>
    <cellStyle name="Note 2 31 2 5" xfId="9410"/>
    <cellStyle name="Note 2 31 2 5 2" xfId="21615"/>
    <cellStyle name="Note 2 31 2 5 2 2" xfId="42903"/>
    <cellStyle name="Note 2 31 2 5 3" xfId="33589"/>
    <cellStyle name="Note 2 31 2 6" xfId="15287"/>
    <cellStyle name="Note 2 31 2 6 2" xfId="27002"/>
    <cellStyle name="Note 2 31 2 6 2 2" xfId="48290"/>
    <cellStyle name="Note 2 31 2 6 3" xfId="38976"/>
    <cellStyle name="Note 2 31 2 7" xfId="17660"/>
    <cellStyle name="Note 2 31 3" xfId="7462"/>
    <cellStyle name="Note 2 31 3 2" xfId="10100"/>
    <cellStyle name="Note 2 31 3 2 2" xfId="22305"/>
    <cellStyle name="Note 2 31 3 2 2 2" xfId="43593"/>
    <cellStyle name="Note 2 31 3 2 3" xfId="34279"/>
    <cellStyle name="Note 2 31 3 3" xfId="19878"/>
    <cellStyle name="Note 2 31 3 3 2" xfId="41166"/>
    <cellStyle name="Note 2 31 3 4" xfId="31852"/>
    <cellStyle name="Note 2 31 4" xfId="9786"/>
    <cellStyle name="Note 2 31 4 2" xfId="21991"/>
    <cellStyle name="Note 2 31 4 2 2" xfId="43279"/>
    <cellStyle name="Note 2 31 4 3" xfId="33965"/>
    <cellStyle name="Note 2 31 5" xfId="9893"/>
    <cellStyle name="Note 2 31 5 2" xfId="22098"/>
    <cellStyle name="Note 2 31 5 2 2" xfId="43386"/>
    <cellStyle name="Note 2 31 5 3" xfId="34072"/>
    <cellStyle name="Note 2 31 6" xfId="9103"/>
    <cellStyle name="Note 2 31 6 2" xfId="21311"/>
    <cellStyle name="Note 2 31 6 2 2" xfId="42599"/>
    <cellStyle name="Note 2 31 6 3" xfId="33285"/>
    <cellStyle name="Note 2 31 7" xfId="14957"/>
    <cellStyle name="Note 2 31 7 2" xfId="26672"/>
    <cellStyle name="Note 2 31 7 2 2" xfId="47960"/>
    <cellStyle name="Note 2 31 7 3" xfId="38646"/>
    <cellStyle name="Note 2 31 8" xfId="17659"/>
    <cellStyle name="Note 2 31 9" xfId="28805"/>
    <cellStyle name="Note 2 32" xfId="5216"/>
    <cellStyle name="Note 2 32 2" xfId="5217"/>
    <cellStyle name="Note 2 32 2 2" xfId="7855"/>
    <cellStyle name="Note 2 32 2 2 2" xfId="10413"/>
    <cellStyle name="Note 2 32 2 2 2 2" xfId="22618"/>
    <cellStyle name="Note 2 32 2 2 2 2 2" xfId="43906"/>
    <cellStyle name="Note 2 32 2 2 2 3" xfId="34592"/>
    <cellStyle name="Note 2 32 2 2 3" xfId="20183"/>
    <cellStyle name="Note 2 32 2 2 3 2" xfId="41471"/>
    <cellStyle name="Note 2 32 2 2 4" xfId="32157"/>
    <cellStyle name="Note 2 32 2 3" xfId="10735"/>
    <cellStyle name="Note 2 32 2 3 2" xfId="22940"/>
    <cellStyle name="Note 2 32 2 3 2 2" xfId="44228"/>
    <cellStyle name="Note 2 32 2 3 3" xfId="34914"/>
    <cellStyle name="Note 2 32 2 4" xfId="11018"/>
    <cellStyle name="Note 2 32 2 4 2" xfId="23223"/>
    <cellStyle name="Note 2 32 2 4 2 2" xfId="44511"/>
    <cellStyle name="Note 2 32 2 4 3" xfId="35197"/>
    <cellStyle name="Note 2 32 2 5" xfId="9411"/>
    <cellStyle name="Note 2 32 2 5 2" xfId="21616"/>
    <cellStyle name="Note 2 32 2 5 2 2" xfId="42904"/>
    <cellStyle name="Note 2 32 2 5 3" xfId="33590"/>
    <cellStyle name="Note 2 32 2 6" xfId="15288"/>
    <cellStyle name="Note 2 32 2 6 2" xfId="27003"/>
    <cellStyle name="Note 2 32 2 6 2 2" xfId="48291"/>
    <cellStyle name="Note 2 32 2 6 3" xfId="38977"/>
    <cellStyle name="Note 2 32 2 7" xfId="17662"/>
    <cellStyle name="Note 2 32 3" xfId="7463"/>
    <cellStyle name="Note 2 32 3 2" xfId="10101"/>
    <cellStyle name="Note 2 32 3 2 2" xfId="22306"/>
    <cellStyle name="Note 2 32 3 2 2 2" xfId="43594"/>
    <cellStyle name="Note 2 32 3 2 3" xfId="34280"/>
    <cellStyle name="Note 2 32 3 3" xfId="19879"/>
    <cellStyle name="Note 2 32 3 3 2" xfId="41167"/>
    <cellStyle name="Note 2 32 3 4" xfId="31853"/>
    <cellStyle name="Note 2 32 4" xfId="9785"/>
    <cellStyle name="Note 2 32 4 2" xfId="21990"/>
    <cellStyle name="Note 2 32 4 2 2" xfId="43278"/>
    <cellStyle name="Note 2 32 4 3" xfId="33964"/>
    <cellStyle name="Note 2 32 5" xfId="9894"/>
    <cellStyle name="Note 2 32 5 2" xfId="22099"/>
    <cellStyle name="Note 2 32 5 2 2" xfId="43387"/>
    <cellStyle name="Note 2 32 5 3" xfId="34073"/>
    <cellStyle name="Note 2 32 6" xfId="9104"/>
    <cellStyle name="Note 2 32 6 2" xfId="21312"/>
    <cellStyle name="Note 2 32 6 2 2" xfId="42600"/>
    <cellStyle name="Note 2 32 6 3" xfId="33286"/>
    <cellStyle name="Note 2 32 7" xfId="14958"/>
    <cellStyle name="Note 2 32 7 2" xfId="26673"/>
    <cellStyle name="Note 2 32 7 2 2" xfId="47961"/>
    <cellStyle name="Note 2 32 7 3" xfId="38647"/>
    <cellStyle name="Note 2 32 8" xfId="17661"/>
    <cellStyle name="Note 2 32 9" xfId="28915"/>
    <cellStyle name="Note 2 33" xfId="5218"/>
    <cellStyle name="Note 2 33 2" xfId="5219"/>
    <cellStyle name="Note 2 33 2 2" xfId="7856"/>
    <cellStyle name="Note 2 33 2 2 2" xfId="10414"/>
    <cellStyle name="Note 2 33 2 2 2 2" xfId="22619"/>
    <cellStyle name="Note 2 33 2 2 2 2 2" xfId="43907"/>
    <cellStyle name="Note 2 33 2 2 2 3" xfId="34593"/>
    <cellStyle name="Note 2 33 2 2 3" xfId="20184"/>
    <cellStyle name="Note 2 33 2 2 3 2" xfId="41472"/>
    <cellStyle name="Note 2 33 2 2 4" xfId="32158"/>
    <cellStyle name="Note 2 33 2 3" xfId="10736"/>
    <cellStyle name="Note 2 33 2 3 2" xfId="22941"/>
    <cellStyle name="Note 2 33 2 3 2 2" xfId="44229"/>
    <cellStyle name="Note 2 33 2 3 3" xfId="34915"/>
    <cellStyle name="Note 2 33 2 4" xfId="11019"/>
    <cellStyle name="Note 2 33 2 4 2" xfId="23224"/>
    <cellStyle name="Note 2 33 2 4 2 2" xfId="44512"/>
    <cellStyle name="Note 2 33 2 4 3" xfId="35198"/>
    <cellStyle name="Note 2 33 2 5" xfId="9412"/>
    <cellStyle name="Note 2 33 2 5 2" xfId="21617"/>
    <cellStyle name="Note 2 33 2 5 2 2" xfId="42905"/>
    <cellStyle name="Note 2 33 2 5 3" xfId="33591"/>
    <cellStyle name="Note 2 33 2 6" xfId="15289"/>
    <cellStyle name="Note 2 33 2 6 2" xfId="27004"/>
    <cellStyle name="Note 2 33 2 6 2 2" xfId="48292"/>
    <cellStyle name="Note 2 33 2 6 3" xfId="38978"/>
    <cellStyle name="Note 2 33 2 7" xfId="17664"/>
    <cellStyle name="Note 2 33 3" xfId="7464"/>
    <cellStyle name="Note 2 33 3 2" xfId="10102"/>
    <cellStyle name="Note 2 33 3 2 2" xfId="22307"/>
    <cellStyle name="Note 2 33 3 2 2 2" xfId="43595"/>
    <cellStyle name="Note 2 33 3 2 3" xfId="34281"/>
    <cellStyle name="Note 2 33 3 3" xfId="19880"/>
    <cellStyle name="Note 2 33 3 3 2" xfId="41168"/>
    <cellStyle name="Note 2 33 3 4" xfId="31854"/>
    <cellStyle name="Note 2 33 4" xfId="9784"/>
    <cellStyle name="Note 2 33 4 2" xfId="21989"/>
    <cellStyle name="Note 2 33 4 2 2" xfId="43277"/>
    <cellStyle name="Note 2 33 4 3" xfId="33963"/>
    <cellStyle name="Note 2 33 5" xfId="9895"/>
    <cellStyle name="Note 2 33 5 2" xfId="22100"/>
    <cellStyle name="Note 2 33 5 2 2" xfId="43388"/>
    <cellStyle name="Note 2 33 5 3" xfId="34074"/>
    <cellStyle name="Note 2 33 6" xfId="9105"/>
    <cellStyle name="Note 2 33 6 2" xfId="21313"/>
    <cellStyle name="Note 2 33 6 2 2" xfId="42601"/>
    <cellStyle name="Note 2 33 6 3" xfId="33287"/>
    <cellStyle name="Note 2 33 7" xfId="14959"/>
    <cellStyle name="Note 2 33 7 2" xfId="26674"/>
    <cellStyle name="Note 2 33 7 2 2" xfId="47962"/>
    <cellStyle name="Note 2 33 7 3" xfId="38648"/>
    <cellStyle name="Note 2 33 8" xfId="17663"/>
    <cellStyle name="Note 2 33 9" xfId="28970"/>
    <cellStyle name="Note 2 34" xfId="5220"/>
    <cellStyle name="Note 2 34 2" xfId="5221"/>
    <cellStyle name="Note 2 34 2 2" xfId="7857"/>
    <cellStyle name="Note 2 34 2 2 2" xfId="10415"/>
    <cellStyle name="Note 2 34 2 2 2 2" xfId="22620"/>
    <cellStyle name="Note 2 34 2 2 2 2 2" xfId="43908"/>
    <cellStyle name="Note 2 34 2 2 2 3" xfId="34594"/>
    <cellStyle name="Note 2 34 2 2 3" xfId="20185"/>
    <cellStyle name="Note 2 34 2 2 3 2" xfId="41473"/>
    <cellStyle name="Note 2 34 2 2 4" xfId="32159"/>
    <cellStyle name="Note 2 34 2 3" xfId="10737"/>
    <cellStyle name="Note 2 34 2 3 2" xfId="22942"/>
    <cellStyle name="Note 2 34 2 3 2 2" xfId="44230"/>
    <cellStyle name="Note 2 34 2 3 3" xfId="34916"/>
    <cellStyle name="Note 2 34 2 4" xfId="11020"/>
    <cellStyle name="Note 2 34 2 4 2" xfId="23225"/>
    <cellStyle name="Note 2 34 2 4 2 2" xfId="44513"/>
    <cellStyle name="Note 2 34 2 4 3" xfId="35199"/>
    <cellStyle name="Note 2 34 2 5" xfId="9413"/>
    <cellStyle name="Note 2 34 2 5 2" xfId="21618"/>
    <cellStyle name="Note 2 34 2 5 2 2" xfId="42906"/>
    <cellStyle name="Note 2 34 2 5 3" xfId="33592"/>
    <cellStyle name="Note 2 34 2 6" xfId="15290"/>
    <cellStyle name="Note 2 34 2 6 2" xfId="27005"/>
    <cellStyle name="Note 2 34 2 6 2 2" xfId="48293"/>
    <cellStyle name="Note 2 34 2 6 3" xfId="38979"/>
    <cellStyle name="Note 2 34 2 7" xfId="17666"/>
    <cellStyle name="Note 2 34 3" xfId="7465"/>
    <cellStyle name="Note 2 34 3 2" xfId="10103"/>
    <cellStyle name="Note 2 34 3 2 2" xfId="22308"/>
    <cellStyle name="Note 2 34 3 2 2 2" xfId="43596"/>
    <cellStyle name="Note 2 34 3 2 3" xfId="34282"/>
    <cellStyle name="Note 2 34 3 3" xfId="19881"/>
    <cellStyle name="Note 2 34 3 3 2" xfId="41169"/>
    <cellStyle name="Note 2 34 3 4" xfId="31855"/>
    <cellStyle name="Note 2 34 4" xfId="9783"/>
    <cellStyle name="Note 2 34 4 2" xfId="21988"/>
    <cellStyle name="Note 2 34 4 2 2" xfId="43276"/>
    <cellStyle name="Note 2 34 4 3" xfId="33962"/>
    <cellStyle name="Note 2 34 5" xfId="9896"/>
    <cellStyle name="Note 2 34 5 2" xfId="22101"/>
    <cellStyle name="Note 2 34 5 2 2" xfId="43389"/>
    <cellStyle name="Note 2 34 5 3" xfId="34075"/>
    <cellStyle name="Note 2 34 6" xfId="9106"/>
    <cellStyle name="Note 2 34 6 2" xfId="21314"/>
    <cellStyle name="Note 2 34 6 2 2" xfId="42602"/>
    <cellStyle name="Note 2 34 6 3" xfId="33288"/>
    <cellStyle name="Note 2 34 7" xfId="14960"/>
    <cellStyle name="Note 2 34 7 2" xfId="26675"/>
    <cellStyle name="Note 2 34 7 2 2" xfId="47963"/>
    <cellStyle name="Note 2 34 7 3" xfId="38649"/>
    <cellStyle name="Note 2 34 8" xfId="17665"/>
    <cellStyle name="Note 2 34 9" xfId="29023"/>
    <cellStyle name="Note 2 35" xfId="5222"/>
    <cellStyle name="Note 2 35 2" xfId="5223"/>
    <cellStyle name="Note 2 35 2 2" xfId="7858"/>
    <cellStyle name="Note 2 35 2 2 2" xfId="10416"/>
    <cellStyle name="Note 2 35 2 2 2 2" xfId="22621"/>
    <cellStyle name="Note 2 35 2 2 2 2 2" xfId="43909"/>
    <cellStyle name="Note 2 35 2 2 2 3" xfId="34595"/>
    <cellStyle name="Note 2 35 2 2 3" xfId="20186"/>
    <cellStyle name="Note 2 35 2 2 3 2" xfId="41474"/>
    <cellStyle name="Note 2 35 2 2 4" xfId="32160"/>
    <cellStyle name="Note 2 35 2 3" xfId="10738"/>
    <cellStyle name="Note 2 35 2 3 2" xfId="22943"/>
    <cellStyle name="Note 2 35 2 3 2 2" xfId="44231"/>
    <cellStyle name="Note 2 35 2 3 3" xfId="34917"/>
    <cellStyle name="Note 2 35 2 4" xfId="11021"/>
    <cellStyle name="Note 2 35 2 4 2" xfId="23226"/>
    <cellStyle name="Note 2 35 2 4 2 2" xfId="44514"/>
    <cellStyle name="Note 2 35 2 4 3" xfId="35200"/>
    <cellStyle name="Note 2 35 2 5" xfId="9414"/>
    <cellStyle name="Note 2 35 2 5 2" xfId="21619"/>
    <cellStyle name="Note 2 35 2 5 2 2" xfId="42907"/>
    <cellStyle name="Note 2 35 2 5 3" xfId="33593"/>
    <cellStyle name="Note 2 35 2 6" xfId="15291"/>
    <cellStyle name="Note 2 35 2 6 2" xfId="27006"/>
    <cellStyle name="Note 2 35 2 6 2 2" xfId="48294"/>
    <cellStyle name="Note 2 35 2 6 3" xfId="38980"/>
    <cellStyle name="Note 2 35 2 7" xfId="17668"/>
    <cellStyle name="Note 2 35 3" xfId="7466"/>
    <cellStyle name="Note 2 35 3 2" xfId="10104"/>
    <cellStyle name="Note 2 35 3 2 2" xfId="22309"/>
    <cellStyle name="Note 2 35 3 2 2 2" xfId="43597"/>
    <cellStyle name="Note 2 35 3 2 3" xfId="34283"/>
    <cellStyle name="Note 2 35 3 3" xfId="19882"/>
    <cellStyle name="Note 2 35 3 3 2" xfId="41170"/>
    <cellStyle name="Note 2 35 3 4" xfId="31856"/>
    <cellStyle name="Note 2 35 4" xfId="9782"/>
    <cellStyle name="Note 2 35 4 2" xfId="21987"/>
    <cellStyle name="Note 2 35 4 2 2" xfId="43275"/>
    <cellStyle name="Note 2 35 4 3" xfId="33961"/>
    <cellStyle name="Note 2 35 5" xfId="9897"/>
    <cellStyle name="Note 2 35 5 2" xfId="22102"/>
    <cellStyle name="Note 2 35 5 2 2" xfId="43390"/>
    <cellStyle name="Note 2 35 5 3" xfId="34076"/>
    <cellStyle name="Note 2 35 6" xfId="9107"/>
    <cellStyle name="Note 2 35 6 2" xfId="21315"/>
    <cellStyle name="Note 2 35 6 2 2" xfId="42603"/>
    <cellStyle name="Note 2 35 6 3" xfId="33289"/>
    <cellStyle name="Note 2 35 7" xfId="14961"/>
    <cellStyle name="Note 2 35 7 2" xfId="26676"/>
    <cellStyle name="Note 2 35 7 2 2" xfId="47964"/>
    <cellStyle name="Note 2 35 7 3" xfId="38650"/>
    <cellStyle name="Note 2 35 8" xfId="17667"/>
    <cellStyle name="Note 2 35 9" xfId="29077"/>
    <cellStyle name="Note 2 36" xfId="5224"/>
    <cellStyle name="Note 2 36 2" xfId="5225"/>
    <cellStyle name="Note 2 36 2 2" xfId="7859"/>
    <cellStyle name="Note 2 36 2 2 2" xfId="10417"/>
    <cellStyle name="Note 2 36 2 2 2 2" xfId="22622"/>
    <cellStyle name="Note 2 36 2 2 2 2 2" xfId="43910"/>
    <cellStyle name="Note 2 36 2 2 2 3" xfId="34596"/>
    <cellStyle name="Note 2 36 2 2 3" xfId="20187"/>
    <cellStyle name="Note 2 36 2 2 3 2" xfId="41475"/>
    <cellStyle name="Note 2 36 2 2 4" xfId="32161"/>
    <cellStyle name="Note 2 36 2 3" xfId="10739"/>
    <cellStyle name="Note 2 36 2 3 2" xfId="22944"/>
    <cellStyle name="Note 2 36 2 3 2 2" xfId="44232"/>
    <cellStyle name="Note 2 36 2 3 3" xfId="34918"/>
    <cellStyle name="Note 2 36 2 4" xfId="11022"/>
    <cellStyle name="Note 2 36 2 4 2" xfId="23227"/>
    <cellStyle name="Note 2 36 2 4 2 2" xfId="44515"/>
    <cellStyle name="Note 2 36 2 4 3" xfId="35201"/>
    <cellStyle name="Note 2 36 2 5" xfId="9415"/>
    <cellStyle name="Note 2 36 2 5 2" xfId="21620"/>
    <cellStyle name="Note 2 36 2 5 2 2" xfId="42908"/>
    <cellStyle name="Note 2 36 2 5 3" xfId="33594"/>
    <cellStyle name="Note 2 36 2 6" xfId="15292"/>
    <cellStyle name="Note 2 36 2 6 2" xfId="27007"/>
    <cellStyle name="Note 2 36 2 6 2 2" xfId="48295"/>
    <cellStyle name="Note 2 36 2 6 3" xfId="38981"/>
    <cellStyle name="Note 2 36 2 7" xfId="17670"/>
    <cellStyle name="Note 2 36 3" xfId="7467"/>
    <cellStyle name="Note 2 36 3 2" xfId="10105"/>
    <cellStyle name="Note 2 36 3 2 2" xfId="22310"/>
    <cellStyle name="Note 2 36 3 2 2 2" xfId="43598"/>
    <cellStyle name="Note 2 36 3 2 3" xfId="34284"/>
    <cellStyle name="Note 2 36 3 3" xfId="19883"/>
    <cellStyle name="Note 2 36 3 3 2" xfId="41171"/>
    <cellStyle name="Note 2 36 3 4" xfId="31857"/>
    <cellStyle name="Note 2 36 4" xfId="9781"/>
    <cellStyle name="Note 2 36 4 2" xfId="21986"/>
    <cellStyle name="Note 2 36 4 2 2" xfId="43274"/>
    <cellStyle name="Note 2 36 4 3" xfId="33960"/>
    <cellStyle name="Note 2 36 5" xfId="9898"/>
    <cellStyle name="Note 2 36 5 2" xfId="22103"/>
    <cellStyle name="Note 2 36 5 2 2" xfId="43391"/>
    <cellStyle name="Note 2 36 5 3" xfId="34077"/>
    <cellStyle name="Note 2 36 6" xfId="9108"/>
    <cellStyle name="Note 2 36 6 2" xfId="21316"/>
    <cellStyle name="Note 2 36 6 2 2" xfId="42604"/>
    <cellStyle name="Note 2 36 6 3" xfId="33290"/>
    <cellStyle name="Note 2 36 7" xfId="14962"/>
    <cellStyle name="Note 2 36 7 2" xfId="26677"/>
    <cellStyle name="Note 2 36 7 2 2" xfId="47965"/>
    <cellStyle name="Note 2 36 7 3" xfId="38651"/>
    <cellStyle name="Note 2 36 8" xfId="17669"/>
    <cellStyle name="Note 2 36 9" xfId="29129"/>
    <cellStyle name="Note 2 37" xfId="5226"/>
    <cellStyle name="Note 2 37 2" xfId="5227"/>
    <cellStyle name="Note 2 37 2 2" xfId="7860"/>
    <cellStyle name="Note 2 37 2 2 2" xfId="10418"/>
    <cellStyle name="Note 2 37 2 2 2 2" xfId="22623"/>
    <cellStyle name="Note 2 37 2 2 2 2 2" xfId="43911"/>
    <cellStyle name="Note 2 37 2 2 2 3" xfId="34597"/>
    <cellStyle name="Note 2 37 2 2 3" xfId="20188"/>
    <cellStyle name="Note 2 37 2 2 3 2" xfId="41476"/>
    <cellStyle name="Note 2 37 2 2 4" xfId="32162"/>
    <cellStyle name="Note 2 37 2 3" xfId="10740"/>
    <cellStyle name="Note 2 37 2 3 2" xfId="22945"/>
    <cellStyle name="Note 2 37 2 3 2 2" xfId="44233"/>
    <cellStyle name="Note 2 37 2 3 3" xfId="34919"/>
    <cellStyle name="Note 2 37 2 4" xfId="11023"/>
    <cellStyle name="Note 2 37 2 4 2" xfId="23228"/>
    <cellStyle name="Note 2 37 2 4 2 2" xfId="44516"/>
    <cellStyle name="Note 2 37 2 4 3" xfId="35202"/>
    <cellStyle name="Note 2 37 2 5" xfId="9416"/>
    <cellStyle name="Note 2 37 2 5 2" xfId="21621"/>
    <cellStyle name="Note 2 37 2 5 2 2" xfId="42909"/>
    <cellStyle name="Note 2 37 2 5 3" xfId="33595"/>
    <cellStyle name="Note 2 37 2 6" xfId="15293"/>
    <cellStyle name="Note 2 37 2 6 2" xfId="27008"/>
    <cellStyle name="Note 2 37 2 6 2 2" xfId="48296"/>
    <cellStyle name="Note 2 37 2 6 3" xfId="38982"/>
    <cellStyle name="Note 2 37 2 7" xfId="17672"/>
    <cellStyle name="Note 2 37 3" xfId="7468"/>
    <cellStyle name="Note 2 37 3 2" xfId="10106"/>
    <cellStyle name="Note 2 37 3 2 2" xfId="22311"/>
    <cellStyle name="Note 2 37 3 2 2 2" xfId="43599"/>
    <cellStyle name="Note 2 37 3 2 3" xfId="34285"/>
    <cellStyle name="Note 2 37 3 3" xfId="19884"/>
    <cellStyle name="Note 2 37 3 3 2" xfId="41172"/>
    <cellStyle name="Note 2 37 3 4" xfId="31858"/>
    <cellStyle name="Note 2 37 4" xfId="9780"/>
    <cellStyle name="Note 2 37 4 2" xfId="21985"/>
    <cellStyle name="Note 2 37 4 2 2" xfId="43273"/>
    <cellStyle name="Note 2 37 4 3" xfId="33959"/>
    <cellStyle name="Note 2 37 5" xfId="9899"/>
    <cellStyle name="Note 2 37 5 2" xfId="22104"/>
    <cellStyle name="Note 2 37 5 2 2" xfId="43392"/>
    <cellStyle name="Note 2 37 5 3" xfId="34078"/>
    <cellStyle name="Note 2 37 6" xfId="9109"/>
    <cellStyle name="Note 2 37 6 2" xfId="21317"/>
    <cellStyle name="Note 2 37 6 2 2" xfId="42605"/>
    <cellStyle name="Note 2 37 6 3" xfId="33291"/>
    <cellStyle name="Note 2 37 7" xfId="14963"/>
    <cellStyle name="Note 2 37 7 2" xfId="26678"/>
    <cellStyle name="Note 2 37 7 2 2" xfId="47966"/>
    <cellStyle name="Note 2 37 7 3" xfId="38652"/>
    <cellStyle name="Note 2 37 8" xfId="17671"/>
    <cellStyle name="Note 2 37 9" xfId="29130"/>
    <cellStyle name="Note 2 38" xfId="5228"/>
    <cellStyle name="Note 2 38 2" xfId="5229"/>
    <cellStyle name="Note 2 38 2 2" xfId="7861"/>
    <cellStyle name="Note 2 38 2 2 2" xfId="10419"/>
    <cellStyle name="Note 2 38 2 2 2 2" xfId="22624"/>
    <cellStyle name="Note 2 38 2 2 2 2 2" xfId="43912"/>
    <cellStyle name="Note 2 38 2 2 2 3" xfId="34598"/>
    <cellStyle name="Note 2 38 2 2 3" xfId="20189"/>
    <cellStyle name="Note 2 38 2 2 3 2" xfId="41477"/>
    <cellStyle name="Note 2 38 2 2 4" xfId="32163"/>
    <cellStyle name="Note 2 38 2 3" xfId="10741"/>
    <cellStyle name="Note 2 38 2 3 2" xfId="22946"/>
    <cellStyle name="Note 2 38 2 3 2 2" xfId="44234"/>
    <cellStyle name="Note 2 38 2 3 3" xfId="34920"/>
    <cellStyle name="Note 2 38 2 4" xfId="11024"/>
    <cellStyle name="Note 2 38 2 4 2" xfId="23229"/>
    <cellStyle name="Note 2 38 2 4 2 2" xfId="44517"/>
    <cellStyle name="Note 2 38 2 4 3" xfId="35203"/>
    <cellStyle name="Note 2 38 2 5" xfId="9417"/>
    <cellStyle name="Note 2 38 2 5 2" xfId="21622"/>
    <cellStyle name="Note 2 38 2 5 2 2" xfId="42910"/>
    <cellStyle name="Note 2 38 2 5 3" xfId="33596"/>
    <cellStyle name="Note 2 38 2 6" xfId="15294"/>
    <cellStyle name="Note 2 38 2 6 2" xfId="27009"/>
    <cellStyle name="Note 2 38 2 6 2 2" xfId="48297"/>
    <cellStyle name="Note 2 38 2 6 3" xfId="38983"/>
    <cellStyle name="Note 2 38 2 7" xfId="17674"/>
    <cellStyle name="Note 2 38 3" xfId="7469"/>
    <cellStyle name="Note 2 38 3 2" xfId="10107"/>
    <cellStyle name="Note 2 38 3 2 2" xfId="22312"/>
    <cellStyle name="Note 2 38 3 2 2 2" xfId="43600"/>
    <cellStyle name="Note 2 38 3 2 3" xfId="34286"/>
    <cellStyle name="Note 2 38 3 3" xfId="19885"/>
    <cellStyle name="Note 2 38 3 3 2" xfId="41173"/>
    <cellStyle name="Note 2 38 3 4" xfId="31859"/>
    <cellStyle name="Note 2 38 4" xfId="9779"/>
    <cellStyle name="Note 2 38 4 2" xfId="21984"/>
    <cellStyle name="Note 2 38 4 2 2" xfId="43272"/>
    <cellStyle name="Note 2 38 4 3" xfId="33958"/>
    <cellStyle name="Note 2 38 5" xfId="9900"/>
    <cellStyle name="Note 2 38 5 2" xfId="22105"/>
    <cellStyle name="Note 2 38 5 2 2" xfId="43393"/>
    <cellStyle name="Note 2 38 5 3" xfId="34079"/>
    <cellStyle name="Note 2 38 6" xfId="9110"/>
    <cellStyle name="Note 2 38 6 2" xfId="21318"/>
    <cellStyle name="Note 2 38 6 2 2" xfId="42606"/>
    <cellStyle name="Note 2 38 6 3" xfId="33292"/>
    <cellStyle name="Note 2 38 7" xfId="14964"/>
    <cellStyle name="Note 2 38 7 2" xfId="26679"/>
    <cellStyle name="Note 2 38 7 2 2" xfId="47967"/>
    <cellStyle name="Note 2 38 7 3" xfId="38653"/>
    <cellStyle name="Note 2 38 8" xfId="17673"/>
    <cellStyle name="Note 2 38 9" xfId="29239"/>
    <cellStyle name="Note 2 39" xfId="5230"/>
    <cellStyle name="Note 2 39 2" xfId="5231"/>
    <cellStyle name="Note 2 39 2 2" xfId="7862"/>
    <cellStyle name="Note 2 39 2 2 2" xfId="10420"/>
    <cellStyle name="Note 2 39 2 2 2 2" xfId="22625"/>
    <cellStyle name="Note 2 39 2 2 2 2 2" xfId="43913"/>
    <cellStyle name="Note 2 39 2 2 2 3" xfId="34599"/>
    <cellStyle name="Note 2 39 2 2 3" xfId="20190"/>
    <cellStyle name="Note 2 39 2 2 3 2" xfId="41478"/>
    <cellStyle name="Note 2 39 2 2 4" xfId="32164"/>
    <cellStyle name="Note 2 39 2 3" xfId="10742"/>
    <cellStyle name="Note 2 39 2 3 2" xfId="22947"/>
    <cellStyle name="Note 2 39 2 3 2 2" xfId="44235"/>
    <cellStyle name="Note 2 39 2 3 3" xfId="34921"/>
    <cellStyle name="Note 2 39 2 4" xfId="11025"/>
    <cellStyle name="Note 2 39 2 4 2" xfId="23230"/>
    <cellStyle name="Note 2 39 2 4 2 2" xfId="44518"/>
    <cellStyle name="Note 2 39 2 4 3" xfId="35204"/>
    <cellStyle name="Note 2 39 2 5" xfId="9418"/>
    <cellStyle name="Note 2 39 2 5 2" xfId="21623"/>
    <cellStyle name="Note 2 39 2 5 2 2" xfId="42911"/>
    <cellStyle name="Note 2 39 2 5 3" xfId="33597"/>
    <cellStyle name="Note 2 39 2 6" xfId="15295"/>
    <cellStyle name="Note 2 39 2 6 2" xfId="27010"/>
    <cellStyle name="Note 2 39 2 6 2 2" xfId="48298"/>
    <cellStyle name="Note 2 39 2 6 3" xfId="38984"/>
    <cellStyle name="Note 2 39 2 7" xfId="17676"/>
    <cellStyle name="Note 2 39 3" xfId="7470"/>
    <cellStyle name="Note 2 39 3 2" xfId="10108"/>
    <cellStyle name="Note 2 39 3 2 2" xfId="22313"/>
    <cellStyle name="Note 2 39 3 2 2 2" xfId="43601"/>
    <cellStyle name="Note 2 39 3 2 3" xfId="34287"/>
    <cellStyle name="Note 2 39 3 3" xfId="19886"/>
    <cellStyle name="Note 2 39 3 3 2" xfId="41174"/>
    <cellStyle name="Note 2 39 3 4" xfId="31860"/>
    <cellStyle name="Note 2 39 4" xfId="9778"/>
    <cellStyle name="Note 2 39 4 2" xfId="21983"/>
    <cellStyle name="Note 2 39 4 2 2" xfId="43271"/>
    <cellStyle name="Note 2 39 4 3" xfId="33957"/>
    <cellStyle name="Note 2 39 5" xfId="9901"/>
    <cellStyle name="Note 2 39 5 2" xfId="22106"/>
    <cellStyle name="Note 2 39 5 2 2" xfId="43394"/>
    <cellStyle name="Note 2 39 5 3" xfId="34080"/>
    <cellStyle name="Note 2 39 6" xfId="9111"/>
    <cellStyle name="Note 2 39 6 2" xfId="21319"/>
    <cellStyle name="Note 2 39 6 2 2" xfId="42607"/>
    <cellStyle name="Note 2 39 6 3" xfId="33293"/>
    <cellStyle name="Note 2 39 7" xfId="14965"/>
    <cellStyle name="Note 2 39 7 2" xfId="26680"/>
    <cellStyle name="Note 2 39 7 2 2" xfId="47968"/>
    <cellStyle name="Note 2 39 7 3" xfId="38654"/>
    <cellStyle name="Note 2 39 8" xfId="17675"/>
    <cellStyle name="Note 2 39 9" xfId="29293"/>
    <cellStyle name="Note 2 4" xfId="5232"/>
    <cellStyle name="Note 2 4 10" xfId="5233"/>
    <cellStyle name="Note 2 4 10 2" xfId="11539"/>
    <cellStyle name="Note 2 4 10 2 2" xfId="23733"/>
    <cellStyle name="Note 2 4 10 2 2 2" xfId="45021"/>
    <cellStyle name="Note 2 4 10 2 3" xfId="35707"/>
    <cellStyle name="Note 2 4 10 3" xfId="17678"/>
    <cellStyle name="Note 2 4 10 4" xfId="28137"/>
    <cellStyle name="Note 2 4 11" xfId="5234"/>
    <cellStyle name="Note 2 4 11 2" xfId="11605"/>
    <cellStyle name="Note 2 4 11 2 2" xfId="23790"/>
    <cellStyle name="Note 2 4 11 2 2 2" xfId="45078"/>
    <cellStyle name="Note 2 4 11 2 3" xfId="35764"/>
    <cellStyle name="Note 2 4 11 3" xfId="17679"/>
    <cellStyle name="Note 2 4 11 4" xfId="28188"/>
    <cellStyle name="Note 2 4 12" xfId="5235"/>
    <cellStyle name="Note 2 4 12 2" xfId="11674"/>
    <cellStyle name="Note 2 4 12 2 2" xfId="23847"/>
    <cellStyle name="Note 2 4 12 2 2 2" xfId="45135"/>
    <cellStyle name="Note 2 4 12 2 3" xfId="35821"/>
    <cellStyle name="Note 2 4 12 3" xfId="17680"/>
    <cellStyle name="Note 2 4 12 4" xfId="28239"/>
    <cellStyle name="Note 2 4 13" xfId="5236"/>
    <cellStyle name="Note 2 4 13 2" xfId="11743"/>
    <cellStyle name="Note 2 4 13 2 2" xfId="23904"/>
    <cellStyle name="Note 2 4 13 2 2 2" xfId="45192"/>
    <cellStyle name="Note 2 4 13 2 3" xfId="35878"/>
    <cellStyle name="Note 2 4 13 3" xfId="17681"/>
    <cellStyle name="Note 2 4 13 4" xfId="28290"/>
    <cellStyle name="Note 2 4 14" xfId="5237"/>
    <cellStyle name="Note 2 4 14 2" xfId="11944"/>
    <cellStyle name="Note 2 4 14 2 2" xfId="24075"/>
    <cellStyle name="Note 2 4 14 2 2 2" xfId="45363"/>
    <cellStyle name="Note 2 4 14 2 3" xfId="36049"/>
    <cellStyle name="Note 2 4 14 3" xfId="17682"/>
    <cellStyle name="Note 2 4 14 4" xfId="28441"/>
    <cellStyle name="Note 2 4 15" xfId="5238"/>
    <cellStyle name="Note 2 4 15 2" xfId="12022"/>
    <cellStyle name="Note 2 4 15 2 2" xfId="24141"/>
    <cellStyle name="Note 2 4 15 2 2 2" xfId="45429"/>
    <cellStyle name="Note 2 4 15 2 3" xfId="36115"/>
    <cellStyle name="Note 2 4 15 3" xfId="17683"/>
    <cellStyle name="Note 2 4 15 4" xfId="28495"/>
    <cellStyle name="Note 2 4 16" xfId="5239"/>
    <cellStyle name="Note 2 4 16 2" xfId="12105"/>
    <cellStyle name="Note 2 4 16 2 2" xfId="24210"/>
    <cellStyle name="Note 2 4 16 2 2 2" xfId="45498"/>
    <cellStyle name="Note 2 4 16 2 3" xfId="36184"/>
    <cellStyle name="Note 2 4 16 3" xfId="17684"/>
    <cellStyle name="Note 2 4 16 4" xfId="28550"/>
    <cellStyle name="Note 2 4 17" xfId="5240"/>
    <cellStyle name="Note 2 4 17 2" xfId="12178"/>
    <cellStyle name="Note 2 4 17 2 2" xfId="24271"/>
    <cellStyle name="Note 2 4 17 2 2 2" xfId="45559"/>
    <cellStyle name="Note 2 4 17 2 3" xfId="36245"/>
    <cellStyle name="Note 2 4 17 3" xfId="17685"/>
    <cellStyle name="Note 2 4 17 4" xfId="28604"/>
    <cellStyle name="Note 2 4 18" xfId="5241"/>
    <cellStyle name="Note 2 4 18 2" xfId="12250"/>
    <cellStyle name="Note 2 4 18 2 2" xfId="24331"/>
    <cellStyle name="Note 2 4 18 2 2 2" xfId="45619"/>
    <cellStyle name="Note 2 4 18 2 3" xfId="36305"/>
    <cellStyle name="Note 2 4 18 3" xfId="17686"/>
    <cellStyle name="Note 2 4 18 4" xfId="28660"/>
    <cellStyle name="Note 2 4 19" xfId="5242"/>
    <cellStyle name="Note 2 4 19 2" xfId="12320"/>
    <cellStyle name="Note 2 4 19 2 2" xfId="24389"/>
    <cellStyle name="Note 2 4 19 2 2 2" xfId="45677"/>
    <cellStyle name="Note 2 4 19 2 3" xfId="36363"/>
    <cellStyle name="Note 2 4 19 3" xfId="17687"/>
    <cellStyle name="Note 2 4 19 4" xfId="28713"/>
    <cellStyle name="Note 2 4 2" xfId="5243"/>
    <cellStyle name="Note 2 4 2 2" xfId="7778"/>
    <cellStyle name="Note 2 4 2 2 2" xfId="10421"/>
    <cellStyle name="Note 2 4 2 2 2 2" xfId="22626"/>
    <cellStyle name="Note 2 4 2 2 2 2 2" xfId="43914"/>
    <cellStyle name="Note 2 4 2 2 2 3" xfId="34600"/>
    <cellStyle name="Note 2 4 2 2 3" xfId="20127"/>
    <cellStyle name="Note 2 4 2 2 3 2" xfId="41415"/>
    <cellStyle name="Note 2 4 2 2 4" xfId="32101"/>
    <cellStyle name="Note 2 4 2 3" xfId="10743"/>
    <cellStyle name="Note 2 4 2 3 2" xfId="22948"/>
    <cellStyle name="Note 2 4 2 3 2 2" xfId="44236"/>
    <cellStyle name="Note 2 4 2 3 3" xfId="34922"/>
    <cellStyle name="Note 2 4 2 4" xfId="11026"/>
    <cellStyle name="Note 2 4 2 4 2" xfId="23231"/>
    <cellStyle name="Note 2 4 2 4 2 2" xfId="44519"/>
    <cellStyle name="Note 2 4 2 4 3" xfId="35205"/>
    <cellStyle name="Note 2 4 2 5" xfId="9419"/>
    <cellStyle name="Note 2 4 2 5 2" xfId="21624"/>
    <cellStyle name="Note 2 4 2 5 2 2" xfId="42912"/>
    <cellStyle name="Note 2 4 2 5 3" xfId="33598"/>
    <cellStyle name="Note 2 4 2 6" xfId="15204"/>
    <cellStyle name="Note 2 4 2 6 2" xfId="26919"/>
    <cellStyle name="Note 2 4 2 6 2 2" xfId="48207"/>
    <cellStyle name="Note 2 4 2 6 3" xfId="38893"/>
    <cellStyle name="Note 2 4 2 7" xfId="17688"/>
    <cellStyle name="Note 2 4 2 8" xfId="27759"/>
    <cellStyle name="Note 2 4 20" xfId="5244"/>
    <cellStyle name="Note 2 4 20 2" xfId="12387"/>
    <cellStyle name="Note 2 4 20 2 2" xfId="24446"/>
    <cellStyle name="Note 2 4 20 2 2 2" xfId="45734"/>
    <cellStyle name="Note 2 4 20 2 3" xfId="36420"/>
    <cellStyle name="Note 2 4 20 3" xfId="17689"/>
    <cellStyle name="Note 2 4 20 4" xfId="28764"/>
    <cellStyle name="Note 2 4 21" xfId="5245"/>
    <cellStyle name="Note 2 4 21 2" xfId="12472"/>
    <cellStyle name="Note 2 4 21 2 2" xfId="24519"/>
    <cellStyle name="Note 2 4 21 2 2 2" xfId="45807"/>
    <cellStyle name="Note 2 4 21 2 3" xfId="36493"/>
    <cellStyle name="Note 2 4 21 3" xfId="17690"/>
    <cellStyle name="Note 2 4 21 4" xfId="28830"/>
    <cellStyle name="Note 2 4 22" xfId="5246"/>
    <cellStyle name="Note 2 4 22 2" xfId="12536"/>
    <cellStyle name="Note 2 4 22 2 2" xfId="24571"/>
    <cellStyle name="Note 2 4 22 2 2 2" xfId="45859"/>
    <cellStyle name="Note 2 4 22 2 3" xfId="36545"/>
    <cellStyle name="Note 2 4 22 3" xfId="17691"/>
    <cellStyle name="Note 2 4 22 4" xfId="28875"/>
    <cellStyle name="Note 2 4 23" xfId="5247"/>
    <cellStyle name="Note 2 4 23 2" xfId="12610"/>
    <cellStyle name="Note 2 4 23 2 2" xfId="24633"/>
    <cellStyle name="Note 2 4 23 2 2 2" xfId="45921"/>
    <cellStyle name="Note 2 4 23 2 3" xfId="36607"/>
    <cellStyle name="Note 2 4 23 3" xfId="17692"/>
    <cellStyle name="Note 2 4 23 4" xfId="28929"/>
    <cellStyle name="Note 2 4 24" xfId="5248"/>
    <cellStyle name="Note 2 4 24 2" xfId="12690"/>
    <cellStyle name="Note 2 4 24 2 2" xfId="24701"/>
    <cellStyle name="Note 2 4 24 2 2 2" xfId="45989"/>
    <cellStyle name="Note 2 4 24 2 3" xfId="36675"/>
    <cellStyle name="Note 2 4 24 3" xfId="17693"/>
    <cellStyle name="Note 2 4 24 4" xfId="28985"/>
    <cellStyle name="Note 2 4 25" xfId="5249"/>
    <cellStyle name="Note 2 4 25 2" xfId="12760"/>
    <cellStyle name="Note 2 4 25 2 2" xfId="24759"/>
    <cellStyle name="Note 2 4 25 2 2 2" xfId="46047"/>
    <cellStyle name="Note 2 4 25 2 3" xfId="36733"/>
    <cellStyle name="Note 2 4 25 3" xfId="17694"/>
    <cellStyle name="Note 2 4 25 4" xfId="29038"/>
    <cellStyle name="Note 2 4 26" xfId="5250"/>
    <cellStyle name="Note 2 4 26 2" xfId="12827"/>
    <cellStyle name="Note 2 4 26 2 2" xfId="24815"/>
    <cellStyle name="Note 2 4 26 2 2 2" xfId="46103"/>
    <cellStyle name="Note 2 4 26 2 3" xfId="36789"/>
    <cellStyle name="Note 2 4 26 3" xfId="17695"/>
    <cellStyle name="Note 2 4 26 4" xfId="29089"/>
    <cellStyle name="Note 2 4 27" xfId="5251"/>
    <cellStyle name="Note 2 4 27 2" xfId="12919"/>
    <cellStyle name="Note 2 4 27 2 2" xfId="24893"/>
    <cellStyle name="Note 2 4 27 2 2 2" xfId="46181"/>
    <cellStyle name="Note 2 4 27 2 3" xfId="36867"/>
    <cellStyle name="Note 2 4 27 3" xfId="17696"/>
    <cellStyle name="Note 2 4 27 4" xfId="29155"/>
    <cellStyle name="Note 2 4 28" xfId="5252"/>
    <cellStyle name="Note 2 4 28 2" xfId="12981"/>
    <cellStyle name="Note 2 4 28 2 2" xfId="24945"/>
    <cellStyle name="Note 2 4 28 2 2 2" xfId="46233"/>
    <cellStyle name="Note 2 4 28 2 3" xfId="36919"/>
    <cellStyle name="Note 2 4 28 3" xfId="17697"/>
    <cellStyle name="Note 2 4 28 4" xfId="29199"/>
    <cellStyle name="Note 2 4 29" xfId="5253"/>
    <cellStyle name="Note 2 4 29 2" xfId="13054"/>
    <cellStyle name="Note 2 4 29 2 2" xfId="25006"/>
    <cellStyle name="Note 2 4 29 2 2 2" xfId="46294"/>
    <cellStyle name="Note 2 4 29 2 3" xfId="36980"/>
    <cellStyle name="Note 2 4 29 3" xfId="17698"/>
    <cellStyle name="Note 2 4 29 4" xfId="29253"/>
    <cellStyle name="Note 2 4 3" xfId="5254"/>
    <cellStyle name="Note 2 4 3 2" xfId="7990"/>
    <cellStyle name="Note 2 4 3 2 2" xfId="20306"/>
    <cellStyle name="Note 2 4 3 2 2 2" xfId="41594"/>
    <cellStyle name="Note 2 4 3 2 3" xfId="32280"/>
    <cellStyle name="Note 2 4 3 3" xfId="10109"/>
    <cellStyle name="Note 2 4 3 3 2" xfId="22314"/>
    <cellStyle name="Note 2 4 3 3 2 2" xfId="43602"/>
    <cellStyle name="Note 2 4 3 3 3" xfId="34288"/>
    <cellStyle name="Note 2 4 3 4" xfId="15432"/>
    <cellStyle name="Note 2 4 3 4 2" xfId="27147"/>
    <cellStyle name="Note 2 4 3 4 2 2" xfId="48435"/>
    <cellStyle name="Note 2 4 3 4 3" xfId="39121"/>
    <cellStyle name="Note 2 4 3 5" xfId="17699"/>
    <cellStyle name="Note 2 4 3 6" xfId="27860"/>
    <cellStyle name="Note 2 4 30" xfId="5255"/>
    <cellStyle name="Note 2 4 30 2" xfId="13130"/>
    <cellStyle name="Note 2 4 30 2 2" xfId="25069"/>
    <cellStyle name="Note 2 4 30 2 2 2" xfId="46357"/>
    <cellStyle name="Note 2 4 30 2 3" xfId="37043"/>
    <cellStyle name="Note 2 4 30 3" xfId="17700"/>
    <cellStyle name="Note 2 4 30 4" xfId="29308"/>
    <cellStyle name="Note 2 4 31" xfId="5256"/>
    <cellStyle name="Note 2 4 31 2" xfId="13209"/>
    <cellStyle name="Note 2 4 31 2 2" xfId="25134"/>
    <cellStyle name="Note 2 4 31 2 2 2" xfId="46422"/>
    <cellStyle name="Note 2 4 31 2 3" xfId="37108"/>
    <cellStyle name="Note 2 4 31 3" xfId="17701"/>
    <cellStyle name="Note 2 4 31 4" xfId="29364"/>
    <cellStyle name="Note 2 4 32" xfId="5257"/>
    <cellStyle name="Note 2 4 32 2" xfId="13280"/>
    <cellStyle name="Note 2 4 32 2 2" xfId="25193"/>
    <cellStyle name="Note 2 4 32 2 2 2" xfId="46481"/>
    <cellStyle name="Note 2 4 32 2 3" xfId="37167"/>
    <cellStyle name="Note 2 4 32 3" xfId="17702"/>
    <cellStyle name="Note 2 4 32 4" xfId="29419"/>
    <cellStyle name="Note 2 4 33" xfId="5258"/>
    <cellStyle name="Note 2 4 33 2" xfId="13356"/>
    <cellStyle name="Note 2 4 33 2 2" xfId="25253"/>
    <cellStyle name="Note 2 4 33 2 2 2" xfId="46541"/>
    <cellStyle name="Note 2 4 33 2 3" xfId="37227"/>
    <cellStyle name="Note 2 4 33 3" xfId="17703"/>
    <cellStyle name="Note 2 4 33 4" xfId="29473"/>
    <cellStyle name="Note 2 4 34" xfId="5259"/>
    <cellStyle name="Note 2 4 34 2" xfId="13432"/>
    <cellStyle name="Note 2 4 34 2 2" xfId="25315"/>
    <cellStyle name="Note 2 4 34 2 2 2" xfId="46603"/>
    <cellStyle name="Note 2 4 34 2 3" xfId="37289"/>
    <cellStyle name="Note 2 4 34 3" xfId="17704"/>
    <cellStyle name="Note 2 4 34 4" xfId="29527"/>
    <cellStyle name="Note 2 4 35" xfId="5260"/>
    <cellStyle name="Note 2 4 35 2" xfId="13506"/>
    <cellStyle name="Note 2 4 35 2 2" xfId="25374"/>
    <cellStyle name="Note 2 4 35 2 2 2" xfId="46662"/>
    <cellStyle name="Note 2 4 35 2 3" xfId="37348"/>
    <cellStyle name="Note 2 4 35 3" xfId="17705"/>
    <cellStyle name="Note 2 4 35 4" xfId="29579"/>
    <cellStyle name="Note 2 4 36" xfId="5261"/>
    <cellStyle name="Note 2 4 36 2" xfId="13619"/>
    <cellStyle name="Note 2 4 36 2 2" xfId="25468"/>
    <cellStyle name="Note 2 4 36 2 2 2" xfId="46756"/>
    <cellStyle name="Note 2 4 36 2 3" xfId="37442"/>
    <cellStyle name="Note 2 4 36 3" xfId="17706"/>
    <cellStyle name="Note 2 4 36 4" xfId="29663"/>
    <cellStyle name="Note 2 4 37" xfId="5262"/>
    <cellStyle name="Note 2 4 37 2" xfId="13688"/>
    <cellStyle name="Note 2 4 37 2 2" xfId="25526"/>
    <cellStyle name="Note 2 4 37 2 2 2" xfId="46814"/>
    <cellStyle name="Note 2 4 37 2 3" xfId="37500"/>
    <cellStyle name="Note 2 4 37 3" xfId="17707"/>
    <cellStyle name="Note 2 4 37 4" xfId="29716"/>
    <cellStyle name="Note 2 4 38" xfId="5263"/>
    <cellStyle name="Note 2 4 38 2" xfId="13763"/>
    <cellStyle name="Note 2 4 38 2 2" xfId="25589"/>
    <cellStyle name="Note 2 4 38 2 2 2" xfId="46877"/>
    <cellStyle name="Note 2 4 38 2 3" xfId="37563"/>
    <cellStyle name="Note 2 4 38 3" xfId="17708"/>
    <cellStyle name="Note 2 4 38 4" xfId="29771"/>
    <cellStyle name="Note 2 4 39" xfId="5264"/>
    <cellStyle name="Note 2 4 39 2" xfId="13834"/>
    <cellStyle name="Note 2 4 39 2 2" xfId="25649"/>
    <cellStyle name="Note 2 4 39 2 2 2" xfId="46937"/>
    <cellStyle name="Note 2 4 39 2 3" xfId="37623"/>
    <cellStyle name="Note 2 4 39 3" xfId="17709"/>
    <cellStyle name="Note 2 4 39 4" xfId="29823"/>
    <cellStyle name="Note 2 4 4" xfId="5265"/>
    <cellStyle name="Note 2 4 4 2" xfId="8062"/>
    <cellStyle name="Note 2 4 4 2 2" xfId="20369"/>
    <cellStyle name="Note 2 4 4 2 2 2" xfId="41657"/>
    <cellStyle name="Note 2 4 4 2 3" xfId="32343"/>
    <cellStyle name="Note 2 4 4 3" xfId="9777"/>
    <cellStyle name="Note 2 4 4 3 2" xfId="21982"/>
    <cellStyle name="Note 2 4 4 3 2 2" xfId="43270"/>
    <cellStyle name="Note 2 4 4 3 3" xfId="33956"/>
    <cellStyle name="Note 2 4 4 4" xfId="15509"/>
    <cellStyle name="Note 2 4 4 4 2" xfId="27224"/>
    <cellStyle name="Note 2 4 4 4 2 2" xfId="48512"/>
    <cellStyle name="Note 2 4 4 4 3" xfId="39198"/>
    <cellStyle name="Note 2 4 4 5" xfId="17710"/>
    <cellStyle name="Note 2 4 4 6" xfId="27698"/>
    <cellStyle name="Note 2 4 40" xfId="5266"/>
    <cellStyle name="Note 2 4 40 2" xfId="13912"/>
    <cellStyle name="Note 2 4 40 2 2" xfId="25713"/>
    <cellStyle name="Note 2 4 40 2 2 2" xfId="47001"/>
    <cellStyle name="Note 2 4 40 2 3" xfId="37687"/>
    <cellStyle name="Note 2 4 40 3" xfId="17711"/>
    <cellStyle name="Note 2 4 40 4" xfId="29877"/>
    <cellStyle name="Note 2 4 41" xfId="5267"/>
    <cellStyle name="Note 2 4 41 2" xfId="13980"/>
    <cellStyle name="Note 2 4 41 2 2" xfId="25768"/>
    <cellStyle name="Note 2 4 41 2 2 2" xfId="47056"/>
    <cellStyle name="Note 2 4 41 2 3" xfId="37742"/>
    <cellStyle name="Note 2 4 41 3" xfId="17712"/>
    <cellStyle name="Note 2 4 41 4" xfId="29928"/>
    <cellStyle name="Note 2 4 42" xfId="5268"/>
    <cellStyle name="Note 2 4 42 2" xfId="13877"/>
    <cellStyle name="Note 2 4 42 2 2" xfId="25683"/>
    <cellStyle name="Note 2 4 42 2 2 2" xfId="46971"/>
    <cellStyle name="Note 2 4 42 2 3" xfId="37657"/>
    <cellStyle name="Note 2 4 42 3" xfId="17713"/>
    <cellStyle name="Note 2 4 42 4" xfId="29854"/>
    <cellStyle name="Note 2 4 43" xfId="5269"/>
    <cellStyle name="Note 2 4 43 2" xfId="13999"/>
    <cellStyle name="Note 2 4 43 2 2" xfId="25781"/>
    <cellStyle name="Note 2 4 43 2 2 2" xfId="47069"/>
    <cellStyle name="Note 2 4 43 2 3" xfId="37755"/>
    <cellStyle name="Note 2 4 43 3" xfId="17714"/>
    <cellStyle name="Note 2 4 43 4" xfId="29942"/>
    <cellStyle name="Note 2 4 44" xfId="5270"/>
    <cellStyle name="Note 2 4 44 2" xfId="14112"/>
    <cellStyle name="Note 2 4 44 2 2" xfId="25878"/>
    <cellStyle name="Note 2 4 44 2 2 2" xfId="47166"/>
    <cellStyle name="Note 2 4 44 2 3" xfId="37852"/>
    <cellStyle name="Note 2 4 44 3" xfId="17715"/>
    <cellStyle name="Note 2 4 44 4" xfId="30027"/>
    <cellStyle name="Note 2 4 45" xfId="5271"/>
    <cellStyle name="Note 2 4 45 2" xfId="14144"/>
    <cellStyle name="Note 2 4 45 2 2" xfId="25902"/>
    <cellStyle name="Note 2 4 45 2 2 2" xfId="47190"/>
    <cellStyle name="Note 2 4 45 2 3" xfId="37876"/>
    <cellStyle name="Note 2 4 45 3" xfId="17716"/>
    <cellStyle name="Note 2 4 45 4" xfId="30048"/>
    <cellStyle name="Note 2 4 46" xfId="5272"/>
    <cellStyle name="Note 2 4 46 2" xfId="14210"/>
    <cellStyle name="Note 2 4 46 2 2" xfId="25959"/>
    <cellStyle name="Note 2 4 46 2 2 2" xfId="47247"/>
    <cellStyle name="Note 2 4 46 2 3" xfId="37933"/>
    <cellStyle name="Note 2 4 46 3" xfId="17717"/>
    <cellStyle name="Note 2 4 46 4" xfId="30096"/>
    <cellStyle name="Note 2 4 47" xfId="5273"/>
    <cellStyle name="Note 2 4 47 2" xfId="14185"/>
    <cellStyle name="Note 2 4 47 2 2" xfId="25938"/>
    <cellStyle name="Note 2 4 47 2 2 2" xfId="47226"/>
    <cellStyle name="Note 2 4 47 2 3" xfId="37912"/>
    <cellStyle name="Note 2 4 47 3" xfId="17718"/>
    <cellStyle name="Note 2 4 47 4" xfId="30079"/>
    <cellStyle name="Note 2 4 48" xfId="5274"/>
    <cellStyle name="Note 2 4 48 2" xfId="14243"/>
    <cellStyle name="Note 2 4 48 2 2" xfId="25987"/>
    <cellStyle name="Note 2 4 48 2 2 2" xfId="47275"/>
    <cellStyle name="Note 2 4 48 2 3" xfId="37961"/>
    <cellStyle name="Note 2 4 48 3" xfId="17719"/>
    <cellStyle name="Note 2 4 48 4" xfId="30122"/>
    <cellStyle name="Note 2 4 49" xfId="7471"/>
    <cellStyle name="Note 2 4 49 2" xfId="19887"/>
    <cellStyle name="Note 2 4 49 2 2" xfId="41175"/>
    <cellStyle name="Note 2 4 49 3" xfId="31861"/>
    <cellStyle name="Note 2 4 5" xfId="5275"/>
    <cellStyle name="Note 2 4 5 2" xfId="8080"/>
    <cellStyle name="Note 2 4 5 2 2" xfId="20377"/>
    <cellStyle name="Note 2 4 5 2 2 2" xfId="41665"/>
    <cellStyle name="Note 2 4 5 2 3" xfId="32351"/>
    <cellStyle name="Note 2 4 5 3" xfId="9902"/>
    <cellStyle name="Note 2 4 5 3 2" xfId="22107"/>
    <cellStyle name="Note 2 4 5 3 2 2" xfId="43395"/>
    <cellStyle name="Note 2 4 5 3 3" xfId="34081"/>
    <cellStyle name="Note 2 4 5 4" xfId="15545"/>
    <cellStyle name="Note 2 4 5 4 2" xfId="27260"/>
    <cellStyle name="Note 2 4 5 4 2 2" xfId="48548"/>
    <cellStyle name="Note 2 4 5 4 3" xfId="39234"/>
    <cellStyle name="Note 2 4 5 5" xfId="17720"/>
    <cellStyle name="Note 2 4 5 6" xfId="27836"/>
    <cellStyle name="Note 2 4 50" xfId="9112"/>
    <cellStyle name="Note 2 4 50 2" xfId="21320"/>
    <cellStyle name="Note 2 4 50 2 2" xfId="42608"/>
    <cellStyle name="Note 2 4 50 3" xfId="33294"/>
    <cellStyle name="Note 2 4 51" xfId="14477"/>
    <cellStyle name="Note 2 4 51 2" xfId="26192"/>
    <cellStyle name="Note 2 4 51 2 2" xfId="47480"/>
    <cellStyle name="Note 2 4 51 3" xfId="38166"/>
    <cellStyle name="Note 2 4 52" xfId="14966"/>
    <cellStyle name="Note 2 4 52 2" xfId="26681"/>
    <cellStyle name="Note 2 4 52 2 2" xfId="47969"/>
    <cellStyle name="Note 2 4 52 3" xfId="38655"/>
    <cellStyle name="Note 2 4 53" xfId="17677"/>
    <cellStyle name="Note 2 4 54" xfId="27640"/>
    <cellStyle name="Note 2 4 6" xfId="5276"/>
    <cellStyle name="Note 2 4 6 2" xfId="8155"/>
    <cellStyle name="Note 2 4 6 2 2" xfId="20429"/>
    <cellStyle name="Note 2 4 6 2 2 2" xfId="41717"/>
    <cellStyle name="Note 2 4 6 2 3" xfId="32403"/>
    <cellStyle name="Note 2 4 6 3" xfId="11301"/>
    <cellStyle name="Note 2 4 6 3 2" xfId="23506"/>
    <cellStyle name="Note 2 4 6 3 2 2" xfId="44794"/>
    <cellStyle name="Note 2 4 6 3 3" xfId="35480"/>
    <cellStyle name="Note 2 4 6 4" xfId="15633"/>
    <cellStyle name="Note 2 4 6 4 2" xfId="27348"/>
    <cellStyle name="Note 2 4 6 4 2 2" xfId="48636"/>
    <cellStyle name="Note 2 4 6 4 3" xfId="39322"/>
    <cellStyle name="Note 2 4 6 5" xfId="17721"/>
    <cellStyle name="Note 2 4 6 6" xfId="27923"/>
    <cellStyle name="Note 2 4 7" xfId="5277"/>
    <cellStyle name="Note 2 4 7 2" xfId="8368"/>
    <cellStyle name="Note 2 4 7 2 2" xfId="20587"/>
    <cellStyle name="Note 2 4 7 2 2 2" xfId="41875"/>
    <cellStyle name="Note 2 4 7 2 3" xfId="32561"/>
    <cellStyle name="Note 2 4 7 3" xfId="11353"/>
    <cellStyle name="Note 2 4 7 3 2" xfId="23558"/>
    <cellStyle name="Note 2 4 7 3 2 2" xfId="44846"/>
    <cellStyle name="Note 2 4 7 3 3" xfId="35532"/>
    <cellStyle name="Note 2 4 7 4" xfId="15821"/>
    <cellStyle name="Note 2 4 7 4 2" xfId="27536"/>
    <cellStyle name="Note 2 4 7 4 2 2" xfId="48824"/>
    <cellStyle name="Note 2 4 7 4 3" xfId="39510"/>
    <cellStyle name="Note 2 4 7 5" xfId="17722"/>
    <cellStyle name="Note 2 4 7 6" xfId="27977"/>
    <cellStyle name="Note 2 4 8" xfId="5278"/>
    <cellStyle name="Note 2 4 8 2" xfId="8344"/>
    <cellStyle name="Note 2 4 8 2 2" xfId="20580"/>
    <cellStyle name="Note 2 4 8 2 2 2" xfId="41868"/>
    <cellStyle name="Note 2 4 8 2 3" xfId="32554"/>
    <cellStyle name="Note 2 4 8 3" xfId="11410"/>
    <cellStyle name="Note 2 4 8 3 2" xfId="23614"/>
    <cellStyle name="Note 2 4 8 3 2 2" xfId="44902"/>
    <cellStyle name="Note 2 4 8 3 3" xfId="35588"/>
    <cellStyle name="Note 2 4 8 4" xfId="15801"/>
    <cellStyle name="Note 2 4 8 4 2" xfId="27516"/>
    <cellStyle name="Note 2 4 8 4 2 2" xfId="48804"/>
    <cellStyle name="Note 2 4 8 4 3" xfId="39490"/>
    <cellStyle name="Note 2 4 8 5" xfId="17723"/>
    <cellStyle name="Note 2 4 8 6" xfId="28031"/>
    <cellStyle name="Note 2 4 9" xfId="5279"/>
    <cellStyle name="Note 2 4 9 2" xfId="11477"/>
    <cellStyle name="Note 2 4 9 2 2" xfId="23677"/>
    <cellStyle name="Note 2 4 9 2 2 2" xfId="44965"/>
    <cellStyle name="Note 2 4 9 2 3" xfId="35651"/>
    <cellStyle name="Note 2 4 9 3" xfId="17724"/>
    <cellStyle name="Note 2 4 9 4" xfId="28084"/>
    <cellStyle name="Note 2 40" xfId="5280"/>
    <cellStyle name="Note 2 40 2" xfId="5281"/>
    <cellStyle name="Note 2 40 2 2" xfId="7863"/>
    <cellStyle name="Note 2 40 2 2 2" xfId="10422"/>
    <cellStyle name="Note 2 40 2 2 2 2" xfId="22627"/>
    <cellStyle name="Note 2 40 2 2 2 2 2" xfId="43915"/>
    <cellStyle name="Note 2 40 2 2 2 3" xfId="34601"/>
    <cellStyle name="Note 2 40 2 2 3" xfId="20191"/>
    <cellStyle name="Note 2 40 2 2 3 2" xfId="41479"/>
    <cellStyle name="Note 2 40 2 2 4" xfId="32165"/>
    <cellStyle name="Note 2 40 2 3" xfId="10744"/>
    <cellStyle name="Note 2 40 2 3 2" xfId="22949"/>
    <cellStyle name="Note 2 40 2 3 2 2" xfId="44237"/>
    <cellStyle name="Note 2 40 2 3 3" xfId="34923"/>
    <cellStyle name="Note 2 40 2 4" xfId="11027"/>
    <cellStyle name="Note 2 40 2 4 2" xfId="23232"/>
    <cellStyle name="Note 2 40 2 4 2 2" xfId="44520"/>
    <cellStyle name="Note 2 40 2 4 3" xfId="35206"/>
    <cellStyle name="Note 2 40 2 5" xfId="9420"/>
    <cellStyle name="Note 2 40 2 5 2" xfId="21625"/>
    <cellStyle name="Note 2 40 2 5 2 2" xfId="42913"/>
    <cellStyle name="Note 2 40 2 5 3" xfId="33599"/>
    <cellStyle name="Note 2 40 2 6" xfId="15296"/>
    <cellStyle name="Note 2 40 2 6 2" xfId="27011"/>
    <cellStyle name="Note 2 40 2 6 2 2" xfId="48299"/>
    <cellStyle name="Note 2 40 2 6 3" xfId="38985"/>
    <cellStyle name="Note 2 40 2 7" xfId="17726"/>
    <cellStyle name="Note 2 40 3" xfId="7472"/>
    <cellStyle name="Note 2 40 3 2" xfId="10110"/>
    <cellStyle name="Note 2 40 3 2 2" xfId="22315"/>
    <cellStyle name="Note 2 40 3 2 2 2" xfId="43603"/>
    <cellStyle name="Note 2 40 3 2 3" xfId="34289"/>
    <cellStyle name="Note 2 40 3 3" xfId="19888"/>
    <cellStyle name="Note 2 40 3 3 2" xfId="41176"/>
    <cellStyle name="Note 2 40 3 4" xfId="31862"/>
    <cellStyle name="Note 2 40 4" xfId="9776"/>
    <cellStyle name="Note 2 40 4 2" xfId="21981"/>
    <cellStyle name="Note 2 40 4 2 2" xfId="43269"/>
    <cellStyle name="Note 2 40 4 3" xfId="33955"/>
    <cellStyle name="Note 2 40 5" xfId="9903"/>
    <cellStyle name="Note 2 40 5 2" xfId="22108"/>
    <cellStyle name="Note 2 40 5 2 2" xfId="43396"/>
    <cellStyle name="Note 2 40 5 3" xfId="34082"/>
    <cellStyle name="Note 2 40 6" xfId="9113"/>
    <cellStyle name="Note 2 40 6 2" xfId="21321"/>
    <cellStyle name="Note 2 40 6 2 2" xfId="42609"/>
    <cellStyle name="Note 2 40 6 3" xfId="33295"/>
    <cellStyle name="Note 2 40 7" xfId="14967"/>
    <cellStyle name="Note 2 40 7 2" xfId="26682"/>
    <cellStyle name="Note 2 40 7 2 2" xfId="47970"/>
    <cellStyle name="Note 2 40 7 3" xfId="38656"/>
    <cellStyle name="Note 2 40 8" xfId="17725"/>
    <cellStyle name="Note 2 40 9" xfId="29348"/>
    <cellStyle name="Note 2 41" xfId="5282"/>
    <cellStyle name="Note 2 41 2" xfId="5283"/>
    <cellStyle name="Note 2 41 2 2" xfId="7864"/>
    <cellStyle name="Note 2 41 2 2 2" xfId="10423"/>
    <cellStyle name="Note 2 41 2 2 2 2" xfId="22628"/>
    <cellStyle name="Note 2 41 2 2 2 2 2" xfId="43916"/>
    <cellStyle name="Note 2 41 2 2 2 3" xfId="34602"/>
    <cellStyle name="Note 2 41 2 2 3" xfId="20192"/>
    <cellStyle name="Note 2 41 2 2 3 2" xfId="41480"/>
    <cellStyle name="Note 2 41 2 2 4" xfId="32166"/>
    <cellStyle name="Note 2 41 2 3" xfId="10745"/>
    <cellStyle name="Note 2 41 2 3 2" xfId="22950"/>
    <cellStyle name="Note 2 41 2 3 2 2" xfId="44238"/>
    <cellStyle name="Note 2 41 2 3 3" xfId="34924"/>
    <cellStyle name="Note 2 41 2 4" xfId="11028"/>
    <cellStyle name="Note 2 41 2 4 2" xfId="23233"/>
    <cellStyle name="Note 2 41 2 4 2 2" xfId="44521"/>
    <cellStyle name="Note 2 41 2 4 3" xfId="35207"/>
    <cellStyle name="Note 2 41 2 5" xfId="9421"/>
    <cellStyle name="Note 2 41 2 5 2" xfId="21626"/>
    <cellStyle name="Note 2 41 2 5 2 2" xfId="42914"/>
    <cellStyle name="Note 2 41 2 5 3" xfId="33600"/>
    <cellStyle name="Note 2 41 2 6" xfId="15297"/>
    <cellStyle name="Note 2 41 2 6 2" xfId="27012"/>
    <cellStyle name="Note 2 41 2 6 2 2" xfId="48300"/>
    <cellStyle name="Note 2 41 2 6 3" xfId="38986"/>
    <cellStyle name="Note 2 41 2 7" xfId="17728"/>
    <cellStyle name="Note 2 41 3" xfId="7473"/>
    <cellStyle name="Note 2 41 3 2" xfId="10111"/>
    <cellStyle name="Note 2 41 3 2 2" xfId="22316"/>
    <cellStyle name="Note 2 41 3 2 2 2" xfId="43604"/>
    <cellStyle name="Note 2 41 3 2 3" xfId="34290"/>
    <cellStyle name="Note 2 41 3 3" xfId="19889"/>
    <cellStyle name="Note 2 41 3 3 2" xfId="41177"/>
    <cellStyle name="Note 2 41 3 4" xfId="31863"/>
    <cellStyle name="Note 2 41 4" xfId="9775"/>
    <cellStyle name="Note 2 41 4 2" xfId="21980"/>
    <cellStyle name="Note 2 41 4 2 2" xfId="43268"/>
    <cellStyle name="Note 2 41 4 3" xfId="33954"/>
    <cellStyle name="Note 2 41 5" xfId="9904"/>
    <cellStyle name="Note 2 41 5 2" xfId="22109"/>
    <cellStyle name="Note 2 41 5 2 2" xfId="43397"/>
    <cellStyle name="Note 2 41 5 3" xfId="34083"/>
    <cellStyle name="Note 2 41 6" xfId="9114"/>
    <cellStyle name="Note 2 41 6 2" xfId="21322"/>
    <cellStyle name="Note 2 41 6 2 2" xfId="42610"/>
    <cellStyle name="Note 2 41 6 3" xfId="33296"/>
    <cellStyle name="Note 2 41 7" xfId="14968"/>
    <cellStyle name="Note 2 41 7 2" xfId="26683"/>
    <cellStyle name="Note 2 41 7 2 2" xfId="47971"/>
    <cellStyle name="Note 2 41 7 3" xfId="38657"/>
    <cellStyle name="Note 2 41 8" xfId="17727"/>
    <cellStyle name="Note 2 41 9" xfId="29403"/>
    <cellStyle name="Note 2 42" xfId="5284"/>
    <cellStyle name="Note 2 42 2" xfId="5285"/>
    <cellStyle name="Note 2 42 2 2" xfId="7865"/>
    <cellStyle name="Note 2 42 2 2 2" xfId="10424"/>
    <cellStyle name="Note 2 42 2 2 2 2" xfId="22629"/>
    <cellStyle name="Note 2 42 2 2 2 2 2" xfId="43917"/>
    <cellStyle name="Note 2 42 2 2 2 3" xfId="34603"/>
    <cellStyle name="Note 2 42 2 2 3" xfId="20193"/>
    <cellStyle name="Note 2 42 2 2 3 2" xfId="41481"/>
    <cellStyle name="Note 2 42 2 2 4" xfId="32167"/>
    <cellStyle name="Note 2 42 2 3" xfId="10746"/>
    <cellStyle name="Note 2 42 2 3 2" xfId="22951"/>
    <cellStyle name="Note 2 42 2 3 2 2" xfId="44239"/>
    <cellStyle name="Note 2 42 2 3 3" xfId="34925"/>
    <cellStyle name="Note 2 42 2 4" xfId="11029"/>
    <cellStyle name="Note 2 42 2 4 2" xfId="23234"/>
    <cellStyle name="Note 2 42 2 4 2 2" xfId="44522"/>
    <cellStyle name="Note 2 42 2 4 3" xfId="35208"/>
    <cellStyle name="Note 2 42 2 5" xfId="9422"/>
    <cellStyle name="Note 2 42 2 5 2" xfId="21627"/>
    <cellStyle name="Note 2 42 2 5 2 2" xfId="42915"/>
    <cellStyle name="Note 2 42 2 5 3" xfId="33601"/>
    <cellStyle name="Note 2 42 2 6" xfId="15298"/>
    <cellStyle name="Note 2 42 2 6 2" xfId="27013"/>
    <cellStyle name="Note 2 42 2 6 2 2" xfId="48301"/>
    <cellStyle name="Note 2 42 2 6 3" xfId="38987"/>
    <cellStyle name="Note 2 42 2 7" xfId="17730"/>
    <cellStyle name="Note 2 42 3" xfId="7474"/>
    <cellStyle name="Note 2 42 3 2" xfId="10112"/>
    <cellStyle name="Note 2 42 3 2 2" xfId="22317"/>
    <cellStyle name="Note 2 42 3 2 2 2" xfId="43605"/>
    <cellStyle name="Note 2 42 3 2 3" xfId="34291"/>
    <cellStyle name="Note 2 42 3 3" xfId="19890"/>
    <cellStyle name="Note 2 42 3 3 2" xfId="41178"/>
    <cellStyle name="Note 2 42 3 4" xfId="31864"/>
    <cellStyle name="Note 2 42 4" xfId="9774"/>
    <cellStyle name="Note 2 42 4 2" xfId="21979"/>
    <cellStyle name="Note 2 42 4 2 2" xfId="43267"/>
    <cellStyle name="Note 2 42 4 3" xfId="33953"/>
    <cellStyle name="Note 2 42 5" xfId="9905"/>
    <cellStyle name="Note 2 42 5 2" xfId="22110"/>
    <cellStyle name="Note 2 42 5 2 2" xfId="43398"/>
    <cellStyle name="Note 2 42 5 3" xfId="34084"/>
    <cellStyle name="Note 2 42 6" xfId="9115"/>
    <cellStyle name="Note 2 42 6 2" xfId="21323"/>
    <cellStyle name="Note 2 42 6 2 2" xfId="42611"/>
    <cellStyle name="Note 2 42 6 3" xfId="33297"/>
    <cellStyle name="Note 2 42 7" xfId="14969"/>
    <cellStyle name="Note 2 42 7 2" xfId="26684"/>
    <cellStyle name="Note 2 42 7 2 2" xfId="47972"/>
    <cellStyle name="Note 2 42 7 3" xfId="38658"/>
    <cellStyle name="Note 2 42 8" xfId="17729"/>
    <cellStyle name="Note 2 42 9" xfId="29459"/>
    <cellStyle name="Note 2 43" xfId="5286"/>
    <cellStyle name="Note 2 43 2" xfId="5287"/>
    <cellStyle name="Note 2 43 2 2" xfId="7866"/>
    <cellStyle name="Note 2 43 2 2 2" xfId="10425"/>
    <cellStyle name="Note 2 43 2 2 2 2" xfId="22630"/>
    <cellStyle name="Note 2 43 2 2 2 2 2" xfId="43918"/>
    <cellStyle name="Note 2 43 2 2 2 3" xfId="34604"/>
    <cellStyle name="Note 2 43 2 2 3" xfId="20194"/>
    <cellStyle name="Note 2 43 2 2 3 2" xfId="41482"/>
    <cellStyle name="Note 2 43 2 2 4" xfId="32168"/>
    <cellStyle name="Note 2 43 2 3" xfId="10747"/>
    <cellStyle name="Note 2 43 2 3 2" xfId="22952"/>
    <cellStyle name="Note 2 43 2 3 2 2" xfId="44240"/>
    <cellStyle name="Note 2 43 2 3 3" xfId="34926"/>
    <cellStyle name="Note 2 43 2 4" xfId="11030"/>
    <cellStyle name="Note 2 43 2 4 2" xfId="23235"/>
    <cellStyle name="Note 2 43 2 4 2 2" xfId="44523"/>
    <cellStyle name="Note 2 43 2 4 3" xfId="35209"/>
    <cellStyle name="Note 2 43 2 5" xfId="9423"/>
    <cellStyle name="Note 2 43 2 5 2" xfId="21628"/>
    <cellStyle name="Note 2 43 2 5 2 2" xfId="42916"/>
    <cellStyle name="Note 2 43 2 5 3" xfId="33602"/>
    <cellStyle name="Note 2 43 2 6" xfId="15299"/>
    <cellStyle name="Note 2 43 2 6 2" xfId="27014"/>
    <cellStyle name="Note 2 43 2 6 2 2" xfId="48302"/>
    <cellStyle name="Note 2 43 2 6 3" xfId="38988"/>
    <cellStyle name="Note 2 43 2 7" xfId="17732"/>
    <cellStyle name="Note 2 43 3" xfId="7475"/>
    <cellStyle name="Note 2 43 3 2" xfId="10113"/>
    <cellStyle name="Note 2 43 3 2 2" xfId="22318"/>
    <cellStyle name="Note 2 43 3 2 2 2" xfId="43606"/>
    <cellStyle name="Note 2 43 3 2 3" xfId="34292"/>
    <cellStyle name="Note 2 43 3 3" xfId="19891"/>
    <cellStyle name="Note 2 43 3 3 2" xfId="41179"/>
    <cellStyle name="Note 2 43 3 4" xfId="31865"/>
    <cellStyle name="Note 2 43 4" xfId="9773"/>
    <cellStyle name="Note 2 43 4 2" xfId="21978"/>
    <cellStyle name="Note 2 43 4 2 2" xfId="43266"/>
    <cellStyle name="Note 2 43 4 3" xfId="33952"/>
    <cellStyle name="Note 2 43 5" xfId="9906"/>
    <cellStyle name="Note 2 43 5 2" xfId="22111"/>
    <cellStyle name="Note 2 43 5 2 2" xfId="43399"/>
    <cellStyle name="Note 2 43 5 3" xfId="34085"/>
    <cellStyle name="Note 2 43 6" xfId="9116"/>
    <cellStyle name="Note 2 43 6 2" xfId="21324"/>
    <cellStyle name="Note 2 43 6 2 2" xfId="42612"/>
    <cellStyle name="Note 2 43 6 3" xfId="33298"/>
    <cellStyle name="Note 2 43 7" xfId="14970"/>
    <cellStyle name="Note 2 43 7 2" xfId="26685"/>
    <cellStyle name="Note 2 43 7 2 2" xfId="47973"/>
    <cellStyle name="Note 2 43 7 3" xfId="38659"/>
    <cellStyle name="Note 2 43 8" xfId="17731"/>
    <cellStyle name="Note 2 43 9" xfId="29514"/>
    <cellStyle name="Note 2 44" xfId="5288"/>
    <cellStyle name="Note 2 44 2" xfId="5289"/>
    <cellStyle name="Note 2 44 2 2" xfId="7867"/>
    <cellStyle name="Note 2 44 2 2 2" xfId="10426"/>
    <cellStyle name="Note 2 44 2 2 2 2" xfId="22631"/>
    <cellStyle name="Note 2 44 2 2 2 2 2" xfId="43919"/>
    <cellStyle name="Note 2 44 2 2 2 3" xfId="34605"/>
    <cellStyle name="Note 2 44 2 2 3" xfId="20195"/>
    <cellStyle name="Note 2 44 2 2 3 2" xfId="41483"/>
    <cellStyle name="Note 2 44 2 2 4" xfId="32169"/>
    <cellStyle name="Note 2 44 2 3" xfId="10748"/>
    <cellStyle name="Note 2 44 2 3 2" xfId="22953"/>
    <cellStyle name="Note 2 44 2 3 2 2" xfId="44241"/>
    <cellStyle name="Note 2 44 2 3 3" xfId="34927"/>
    <cellStyle name="Note 2 44 2 4" xfId="11031"/>
    <cellStyle name="Note 2 44 2 4 2" xfId="23236"/>
    <cellStyle name="Note 2 44 2 4 2 2" xfId="44524"/>
    <cellStyle name="Note 2 44 2 4 3" xfId="35210"/>
    <cellStyle name="Note 2 44 2 5" xfId="9424"/>
    <cellStyle name="Note 2 44 2 5 2" xfId="21629"/>
    <cellStyle name="Note 2 44 2 5 2 2" xfId="42917"/>
    <cellStyle name="Note 2 44 2 5 3" xfId="33603"/>
    <cellStyle name="Note 2 44 2 6" xfId="15300"/>
    <cellStyle name="Note 2 44 2 6 2" xfId="27015"/>
    <cellStyle name="Note 2 44 2 6 2 2" xfId="48303"/>
    <cellStyle name="Note 2 44 2 6 3" xfId="38989"/>
    <cellStyle name="Note 2 44 2 7" xfId="17734"/>
    <cellStyle name="Note 2 44 3" xfId="7476"/>
    <cellStyle name="Note 2 44 3 2" xfId="10114"/>
    <cellStyle name="Note 2 44 3 2 2" xfId="22319"/>
    <cellStyle name="Note 2 44 3 2 2 2" xfId="43607"/>
    <cellStyle name="Note 2 44 3 2 3" xfId="34293"/>
    <cellStyle name="Note 2 44 3 3" xfId="19892"/>
    <cellStyle name="Note 2 44 3 3 2" xfId="41180"/>
    <cellStyle name="Note 2 44 3 4" xfId="31866"/>
    <cellStyle name="Note 2 44 4" xfId="9772"/>
    <cellStyle name="Note 2 44 4 2" xfId="21977"/>
    <cellStyle name="Note 2 44 4 2 2" xfId="43265"/>
    <cellStyle name="Note 2 44 4 3" xfId="33951"/>
    <cellStyle name="Note 2 44 5" xfId="9907"/>
    <cellStyle name="Note 2 44 5 2" xfId="22112"/>
    <cellStyle name="Note 2 44 5 2 2" xfId="43400"/>
    <cellStyle name="Note 2 44 5 3" xfId="34086"/>
    <cellStyle name="Note 2 44 6" xfId="9117"/>
    <cellStyle name="Note 2 44 6 2" xfId="21325"/>
    <cellStyle name="Note 2 44 6 2 2" xfId="42613"/>
    <cellStyle name="Note 2 44 6 3" xfId="33299"/>
    <cellStyle name="Note 2 44 7" xfId="14971"/>
    <cellStyle name="Note 2 44 7 2" xfId="26686"/>
    <cellStyle name="Note 2 44 7 2 2" xfId="47974"/>
    <cellStyle name="Note 2 44 7 3" xfId="38660"/>
    <cellStyle name="Note 2 44 8" xfId="17733"/>
    <cellStyle name="Note 2 44 9" xfId="29566"/>
    <cellStyle name="Note 2 45" xfId="5290"/>
    <cellStyle name="Note 2 45 2" xfId="5291"/>
    <cellStyle name="Note 2 45 2 2" xfId="7868"/>
    <cellStyle name="Note 2 45 2 2 2" xfId="10427"/>
    <cellStyle name="Note 2 45 2 2 2 2" xfId="22632"/>
    <cellStyle name="Note 2 45 2 2 2 2 2" xfId="43920"/>
    <cellStyle name="Note 2 45 2 2 2 3" xfId="34606"/>
    <cellStyle name="Note 2 45 2 2 3" xfId="20196"/>
    <cellStyle name="Note 2 45 2 2 3 2" xfId="41484"/>
    <cellStyle name="Note 2 45 2 2 4" xfId="32170"/>
    <cellStyle name="Note 2 45 2 3" xfId="10749"/>
    <cellStyle name="Note 2 45 2 3 2" xfId="22954"/>
    <cellStyle name="Note 2 45 2 3 2 2" xfId="44242"/>
    <cellStyle name="Note 2 45 2 3 3" xfId="34928"/>
    <cellStyle name="Note 2 45 2 4" xfId="11032"/>
    <cellStyle name="Note 2 45 2 4 2" xfId="23237"/>
    <cellStyle name="Note 2 45 2 4 2 2" xfId="44525"/>
    <cellStyle name="Note 2 45 2 4 3" xfId="35211"/>
    <cellStyle name="Note 2 45 2 5" xfId="9425"/>
    <cellStyle name="Note 2 45 2 5 2" xfId="21630"/>
    <cellStyle name="Note 2 45 2 5 2 2" xfId="42918"/>
    <cellStyle name="Note 2 45 2 5 3" xfId="33604"/>
    <cellStyle name="Note 2 45 2 6" xfId="15301"/>
    <cellStyle name="Note 2 45 2 6 2" xfId="27016"/>
    <cellStyle name="Note 2 45 2 6 2 2" xfId="48304"/>
    <cellStyle name="Note 2 45 2 6 3" xfId="38990"/>
    <cellStyle name="Note 2 45 2 7" xfId="17736"/>
    <cellStyle name="Note 2 45 3" xfId="7477"/>
    <cellStyle name="Note 2 45 3 2" xfId="10115"/>
    <cellStyle name="Note 2 45 3 2 2" xfId="22320"/>
    <cellStyle name="Note 2 45 3 2 2 2" xfId="43608"/>
    <cellStyle name="Note 2 45 3 2 3" xfId="34294"/>
    <cellStyle name="Note 2 45 3 3" xfId="19893"/>
    <cellStyle name="Note 2 45 3 3 2" xfId="41181"/>
    <cellStyle name="Note 2 45 3 4" xfId="31867"/>
    <cellStyle name="Note 2 45 4" xfId="9771"/>
    <cellStyle name="Note 2 45 4 2" xfId="21976"/>
    <cellStyle name="Note 2 45 4 2 2" xfId="43264"/>
    <cellStyle name="Note 2 45 4 3" xfId="33950"/>
    <cellStyle name="Note 2 45 5" xfId="9908"/>
    <cellStyle name="Note 2 45 5 2" xfId="22113"/>
    <cellStyle name="Note 2 45 5 2 2" xfId="43401"/>
    <cellStyle name="Note 2 45 5 3" xfId="34087"/>
    <cellStyle name="Note 2 45 6" xfId="9118"/>
    <cellStyle name="Note 2 45 6 2" xfId="21326"/>
    <cellStyle name="Note 2 45 6 2 2" xfId="42614"/>
    <cellStyle name="Note 2 45 6 3" xfId="33300"/>
    <cellStyle name="Note 2 45 7" xfId="14972"/>
    <cellStyle name="Note 2 45 7 2" xfId="26687"/>
    <cellStyle name="Note 2 45 7 2 2" xfId="47975"/>
    <cellStyle name="Note 2 45 7 3" xfId="38661"/>
    <cellStyle name="Note 2 45 8" xfId="17735"/>
    <cellStyle name="Note 2 45 9" xfId="29618"/>
    <cellStyle name="Note 2 46" xfId="5292"/>
    <cellStyle name="Note 2 46 2" xfId="5293"/>
    <cellStyle name="Note 2 46 2 2" xfId="7869"/>
    <cellStyle name="Note 2 46 2 2 2" xfId="10428"/>
    <cellStyle name="Note 2 46 2 2 2 2" xfId="22633"/>
    <cellStyle name="Note 2 46 2 2 2 2 2" xfId="43921"/>
    <cellStyle name="Note 2 46 2 2 2 3" xfId="34607"/>
    <cellStyle name="Note 2 46 2 2 3" xfId="20197"/>
    <cellStyle name="Note 2 46 2 2 3 2" xfId="41485"/>
    <cellStyle name="Note 2 46 2 2 4" xfId="32171"/>
    <cellStyle name="Note 2 46 2 3" xfId="10750"/>
    <cellStyle name="Note 2 46 2 3 2" xfId="22955"/>
    <cellStyle name="Note 2 46 2 3 2 2" xfId="44243"/>
    <cellStyle name="Note 2 46 2 3 3" xfId="34929"/>
    <cellStyle name="Note 2 46 2 4" xfId="11033"/>
    <cellStyle name="Note 2 46 2 4 2" xfId="23238"/>
    <cellStyle name="Note 2 46 2 4 2 2" xfId="44526"/>
    <cellStyle name="Note 2 46 2 4 3" xfId="35212"/>
    <cellStyle name="Note 2 46 2 5" xfId="9426"/>
    <cellStyle name="Note 2 46 2 5 2" xfId="21631"/>
    <cellStyle name="Note 2 46 2 5 2 2" xfId="42919"/>
    <cellStyle name="Note 2 46 2 5 3" xfId="33605"/>
    <cellStyle name="Note 2 46 2 6" xfId="15302"/>
    <cellStyle name="Note 2 46 2 6 2" xfId="27017"/>
    <cellStyle name="Note 2 46 2 6 2 2" xfId="48305"/>
    <cellStyle name="Note 2 46 2 6 3" xfId="38991"/>
    <cellStyle name="Note 2 46 2 7" xfId="17738"/>
    <cellStyle name="Note 2 46 3" xfId="7478"/>
    <cellStyle name="Note 2 46 3 2" xfId="10116"/>
    <cellStyle name="Note 2 46 3 2 2" xfId="22321"/>
    <cellStyle name="Note 2 46 3 2 2 2" xfId="43609"/>
    <cellStyle name="Note 2 46 3 2 3" xfId="34295"/>
    <cellStyle name="Note 2 46 3 3" xfId="19894"/>
    <cellStyle name="Note 2 46 3 3 2" xfId="41182"/>
    <cellStyle name="Note 2 46 3 4" xfId="31868"/>
    <cellStyle name="Note 2 46 4" xfId="9770"/>
    <cellStyle name="Note 2 46 4 2" xfId="21975"/>
    <cellStyle name="Note 2 46 4 2 2" xfId="43263"/>
    <cellStyle name="Note 2 46 4 3" xfId="33949"/>
    <cellStyle name="Note 2 46 5" xfId="9909"/>
    <cellStyle name="Note 2 46 5 2" xfId="22114"/>
    <cellStyle name="Note 2 46 5 2 2" xfId="43402"/>
    <cellStyle name="Note 2 46 5 3" xfId="34088"/>
    <cellStyle name="Note 2 46 6" xfId="9119"/>
    <cellStyle name="Note 2 46 6 2" xfId="21327"/>
    <cellStyle name="Note 2 46 6 2 2" xfId="42615"/>
    <cellStyle name="Note 2 46 6 3" xfId="33301"/>
    <cellStyle name="Note 2 46 7" xfId="14973"/>
    <cellStyle name="Note 2 46 7 2" xfId="26688"/>
    <cellStyle name="Note 2 46 7 2 2" xfId="47976"/>
    <cellStyle name="Note 2 46 7 3" xfId="38662"/>
    <cellStyle name="Note 2 46 8" xfId="17737"/>
    <cellStyle name="Note 2 46 9" xfId="29619"/>
    <cellStyle name="Note 2 47" xfId="5294"/>
    <cellStyle name="Note 2 47 2" xfId="5295"/>
    <cellStyle name="Note 2 47 2 2" xfId="7870"/>
    <cellStyle name="Note 2 47 2 2 2" xfId="10429"/>
    <cellStyle name="Note 2 47 2 2 2 2" xfId="22634"/>
    <cellStyle name="Note 2 47 2 2 2 2 2" xfId="43922"/>
    <cellStyle name="Note 2 47 2 2 2 3" xfId="34608"/>
    <cellStyle name="Note 2 47 2 2 3" xfId="20198"/>
    <cellStyle name="Note 2 47 2 2 3 2" xfId="41486"/>
    <cellStyle name="Note 2 47 2 2 4" xfId="32172"/>
    <cellStyle name="Note 2 47 2 3" xfId="10751"/>
    <cellStyle name="Note 2 47 2 3 2" xfId="22956"/>
    <cellStyle name="Note 2 47 2 3 2 2" xfId="44244"/>
    <cellStyle name="Note 2 47 2 3 3" xfId="34930"/>
    <cellStyle name="Note 2 47 2 4" xfId="11034"/>
    <cellStyle name="Note 2 47 2 4 2" xfId="23239"/>
    <cellStyle name="Note 2 47 2 4 2 2" xfId="44527"/>
    <cellStyle name="Note 2 47 2 4 3" xfId="35213"/>
    <cellStyle name="Note 2 47 2 5" xfId="9427"/>
    <cellStyle name="Note 2 47 2 5 2" xfId="21632"/>
    <cellStyle name="Note 2 47 2 5 2 2" xfId="42920"/>
    <cellStyle name="Note 2 47 2 5 3" xfId="33606"/>
    <cellStyle name="Note 2 47 2 6" xfId="15303"/>
    <cellStyle name="Note 2 47 2 6 2" xfId="27018"/>
    <cellStyle name="Note 2 47 2 6 2 2" xfId="48306"/>
    <cellStyle name="Note 2 47 2 6 3" xfId="38992"/>
    <cellStyle name="Note 2 47 2 7" xfId="17740"/>
    <cellStyle name="Note 2 47 3" xfId="7479"/>
    <cellStyle name="Note 2 47 3 2" xfId="10117"/>
    <cellStyle name="Note 2 47 3 2 2" xfId="22322"/>
    <cellStyle name="Note 2 47 3 2 2 2" xfId="43610"/>
    <cellStyle name="Note 2 47 3 2 3" xfId="34296"/>
    <cellStyle name="Note 2 47 3 3" xfId="19895"/>
    <cellStyle name="Note 2 47 3 3 2" xfId="41183"/>
    <cellStyle name="Note 2 47 3 4" xfId="31869"/>
    <cellStyle name="Note 2 47 4" xfId="9769"/>
    <cellStyle name="Note 2 47 4 2" xfId="21974"/>
    <cellStyle name="Note 2 47 4 2 2" xfId="43262"/>
    <cellStyle name="Note 2 47 4 3" xfId="33948"/>
    <cellStyle name="Note 2 47 5" xfId="9910"/>
    <cellStyle name="Note 2 47 5 2" xfId="22115"/>
    <cellStyle name="Note 2 47 5 2 2" xfId="43403"/>
    <cellStyle name="Note 2 47 5 3" xfId="34089"/>
    <cellStyle name="Note 2 47 6" xfId="9120"/>
    <cellStyle name="Note 2 47 6 2" xfId="21328"/>
    <cellStyle name="Note 2 47 6 2 2" xfId="42616"/>
    <cellStyle name="Note 2 47 6 3" xfId="33302"/>
    <cellStyle name="Note 2 47 7" xfId="14974"/>
    <cellStyle name="Note 2 47 7 2" xfId="26689"/>
    <cellStyle name="Note 2 47 7 2 2" xfId="47977"/>
    <cellStyle name="Note 2 47 7 3" xfId="38663"/>
    <cellStyle name="Note 2 47 8" xfId="17739"/>
    <cellStyle name="Note 2 47 9" xfId="29674"/>
    <cellStyle name="Note 2 48" xfId="5296"/>
    <cellStyle name="Note 2 48 2" xfId="5297"/>
    <cellStyle name="Note 2 48 2 2" xfId="7871"/>
    <cellStyle name="Note 2 48 2 2 2" xfId="10430"/>
    <cellStyle name="Note 2 48 2 2 2 2" xfId="22635"/>
    <cellStyle name="Note 2 48 2 2 2 2 2" xfId="43923"/>
    <cellStyle name="Note 2 48 2 2 2 3" xfId="34609"/>
    <cellStyle name="Note 2 48 2 2 3" xfId="20199"/>
    <cellStyle name="Note 2 48 2 2 3 2" xfId="41487"/>
    <cellStyle name="Note 2 48 2 2 4" xfId="32173"/>
    <cellStyle name="Note 2 48 2 3" xfId="10752"/>
    <cellStyle name="Note 2 48 2 3 2" xfId="22957"/>
    <cellStyle name="Note 2 48 2 3 2 2" xfId="44245"/>
    <cellStyle name="Note 2 48 2 3 3" xfId="34931"/>
    <cellStyle name="Note 2 48 2 4" xfId="11035"/>
    <cellStyle name="Note 2 48 2 4 2" xfId="23240"/>
    <cellStyle name="Note 2 48 2 4 2 2" xfId="44528"/>
    <cellStyle name="Note 2 48 2 4 3" xfId="35214"/>
    <cellStyle name="Note 2 48 2 5" xfId="9428"/>
    <cellStyle name="Note 2 48 2 5 2" xfId="21633"/>
    <cellStyle name="Note 2 48 2 5 2 2" xfId="42921"/>
    <cellStyle name="Note 2 48 2 5 3" xfId="33607"/>
    <cellStyle name="Note 2 48 2 6" xfId="15304"/>
    <cellStyle name="Note 2 48 2 6 2" xfId="27019"/>
    <cellStyle name="Note 2 48 2 6 2 2" xfId="48307"/>
    <cellStyle name="Note 2 48 2 6 3" xfId="38993"/>
    <cellStyle name="Note 2 48 2 7" xfId="17742"/>
    <cellStyle name="Note 2 48 3" xfId="7480"/>
    <cellStyle name="Note 2 48 3 2" xfId="10118"/>
    <cellStyle name="Note 2 48 3 2 2" xfId="22323"/>
    <cellStyle name="Note 2 48 3 2 2 2" xfId="43611"/>
    <cellStyle name="Note 2 48 3 2 3" xfId="34297"/>
    <cellStyle name="Note 2 48 3 3" xfId="19896"/>
    <cellStyle name="Note 2 48 3 3 2" xfId="41184"/>
    <cellStyle name="Note 2 48 3 4" xfId="31870"/>
    <cellStyle name="Note 2 48 4" xfId="9768"/>
    <cellStyle name="Note 2 48 4 2" xfId="21973"/>
    <cellStyle name="Note 2 48 4 2 2" xfId="43261"/>
    <cellStyle name="Note 2 48 4 3" xfId="33947"/>
    <cellStyle name="Note 2 48 5" xfId="9911"/>
    <cellStyle name="Note 2 48 5 2" xfId="22116"/>
    <cellStyle name="Note 2 48 5 2 2" xfId="43404"/>
    <cellStyle name="Note 2 48 5 3" xfId="34090"/>
    <cellStyle name="Note 2 48 6" xfId="9121"/>
    <cellStyle name="Note 2 48 6 2" xfId="21329"/>
    <cellStyle name="Note 2 48 6 2 2" xfId="42617"/>
    <cellStyle name="Note 2 48 6 3" xfId="33303"/>
    <cellStyle name="Note 2 48 7" xfId="14975"/>
    <cellStyle name="Note 2 48 7 2" xfId="26690"/>
    <cellStyle name="Note 2 48 7 2 2" xfId="47978"/>
    <cellStyle name="Note 2 48 7 3" xfId="38664"/>
    <cellStyle name="Note 2 48 8" xfId="17741"/>
    <cellStyle name="Note 2 48 9" xfId="29727"/>
    <cellStyle name="Note 2 49" xfId="5298"/>
    <cellStyle name="Note 2 49 2" xfId="5299"/>
    <cellStyle name="Note 2 49 2 2" xfId="7872"/>
    <cellStyle name="Note 2 49 2 2 2" xfId="10431"/>
    <cellStyle name="Note 2 49 2 2 2 2" xfId="22636"/>
    <cellStyle name="Note 2 49 2 2 2 2 2" xfId="43924"/>
    <cellStyle name="Note 2 49 2 2 2 3" xfId="34610"/>
    <cellStyle name="Note 2 49 2 2 3" xfId="20200"/>
    <cellStyle name="Note 2 49 2 2 3 2" xfId="41488"/>
    <cellStyle name="Note 2 49 2 2 4" xfId="32174"/>
    <cellStyle name="Note 2 49 2 3" xfId="10753"/>
    <cellStyle name="Note 2 49 2 3 2" xfId="22958"/>
    <cellStyle name="Note 2 49 2 3 2 2" xfId="44246"/>
    <cellStyle name="Note 2 49 2 3 3" xfId="34932"/>
    <cellStyle name="Note 2 49 2 4" xfId="11036"/>
    <cellStyle name="Note 2 49 2 4 2" xfId="23241"/>
    <cellStyle name="Note 2 49 2 4 2 2" xfId="44529"/>
    <cellStyle name="Note 2 49 2 4 3" xfId="35215"/>
    <cellStyle name="Note 2 49 2 5" xfId="9429"/>
    <cellStyle name="Note 2 49 2 5 2" xfId="21634"/>
    <cellStyle name="Note 2 49 2 5 2 2" xfId="42922"/>
    <cellStyle name="Note 2 49 2 5 3" xfId="33608"/>
    <cellStyle name="Note 2 49 2 6" xfId="15305"/>
    <cellStyle name="Note 2 49 2 6 2" xfId="27020"/>
    <cellStyle name="Note 2 49 2 6 2 2" xfId="48308"/>
    <cellStyle name="Note 2 49 2 6 3" xfId="38994"/>
    <cellStyle name="Note 2 49 2 7" xfId="17744"/>
    <cellStyle name="Note 2 49 3" xfId="7481"/>
    <cellStyle name="Note 2 49 3 2" xfId="10119"/>
    <cellStyle name="Note 2 49 3 2 2" xfId="22324"/>
    <cellStyle name="Note 2 49 3 2 2 2" xfId="43612"/>
    <cellStyle name="Note 2 49 3 2 3" xfId="34298"/>
    <cellStyle name="Note 2 49 3 3" xfId="19897"/>
    <cellStyle name="Note 2 49 3 3 2" xfId="41185"/>
    <cellStyle name="Note 2 49 3 4" xfId="31871"/>
    <cellStyle name="Note 2 49 4" xfId="9767"/>
    <cellStyle name="Note 2 49 4 2" xfId="21972"/>
    <cellStyle name="Note 2 49 4 2 2" xfId="43260"/>
    <cellStyle name="Note 2 49 4 3" xfId="33946"/>
    <cellStyle name="Note 2 49 5" xfId="9912"/>
    <cellStyle name="Note 2 49 5 2" xfId="22117"/>
    <cellStyle name="Note 2 49 5 2 2" xfId="43405"/>
    <cellStyle name="Note 2 49 5 3" xfId="34091"/>
    <cellStyle name="Note 2 49 6" xfId="9122"/>
    <cellStyle name="Note 2 49 6 2" xfId="21330"/>
    <cellStyle name="Note 2 49 6 2 2" xfId="42618"/>
    <cellStyle name="Note 2 49 6 3" xfId="33304"/>
    <cellStyle name="Note 2 49 7" xfId="14976"/>
    <cellStyle name="Note 2 49 7 2" xfId="26691"/>
    <cellStyle name="Note 2 49 7 2 2" xfId="47979"/>
    <cellStyle name="Note 2 49 7 3" xfId="38665"/>
    <cellStyle name="Note 2 49 8" xfId="17743"/>
    <cellStyle name="Note 2 49 9" xfId="29782"/>
    <cellStyle name="Note 2 5" xfId="5300"/>
    <cellStyle name="Note 2 5 10" xfId="5301"/>
    <cellStyle name="Note 2 5 10 2" xfId="11576"/>
    <cellStyle name="Note 2 5 10 2 2" xfId="23767"/>
    <cellStyle name="Note 2 5 10 2 2 2" xfId="45055"/>
    <cellStyle name="Note 2 5 10 2 3" xfId="35741"/>
    <cellStyle name="Note 2 5 10 3" xfId="17746"/>
    <cellStyle name="Note 2 5 10 4" xfId="28168"/>
    <cellStyle name="Note 2 5 11" xfId="5302"/>
    <cellStyle name="Note 2 5 11 2" xfId="11645"/>
    <cellStyle name="Note 2 5 11 2 2" xfId="23824"/>
    <cellStyle name="Note 2 5 11 2 2 2" xfId="45112"/>
    <cellStyle name="Note 2 5 11 2 3" xfId="35798"/>
    <cellStyle name="Note 2 5 11 3" xfId="17747"/>
    <cellStyle name="Note 2 5 11 4" xfId="28220"/>
    <cellStyle name="Note 2 5 12" xfId="5303"/>
    <cellStyle name="Note 2 5 12 2" xfId="11714"/>
    <cellStyle name="Note 2 5 12 2 2" xfId="23881"/>
    <cellStyle name="Note 2 5 12 2 2 2" xfId="45169"/>
    <cellStyle name="Note 2 5 12 2 3" xfId="35855"/>
    <cellStyle name="Note 2 5 12 3" xfId="17748"/>
    <cellStyle name="Note 2 5 12 4" xfId="28270"/>
    <cellStyle name="Note 2 5 13" xfId="5304"/>
    <cellStyle name="Note 2 5 13 2" xfId="11783"/>
    <cellStyle name="Note 2 5 13 2 2" xfId="23938"/>
    <cellStyle name="Note 2 5 13 2 2 2" xfId="45226"/>
    <cellStyle name="Note 2 5 13 2 3" xfId="35912"/>
    <cellStyle name="Note 2 5 13 3" xfId="17749"/>
    <cellStyle name="Note 2 5 13 4" xfId="28324"/>
    <cellStyle name="Note 2 5 14" xfId="5305"/>
    <cellStyle name="Note 2 5 14 2" xfId="11817"/>
    <cellStyle name="Note 2 5 14 2 2" xfId="23967"/>
    <cellStyle name="Note 2 5 14 2 2 2" xfId="45255"/>
    <cellStyle name="Note 2 5 14 2 3" xfId="35941"/>
    <cellStyle name="Note 2 5 14 3" xfId="17750"/>
    <cellStyle name="Note 2 5 14 4" xfId="28346"/>
    <cellStyle name="Note 2 5 15" xfId="5306"/>
    <cellStyle name="Note 2 5 15 2" xfId="11930"/>
    <cellStyle name="Note 2 5 15 2 2" xfId="24063"/>
    <cellStyle name="Note 2 5 15 2 2 2" xfId="45351"/>
    <cellStyle name="Note 2 5 15 2 3" xfId="36037"/>
    <cellStyle name="Note 2 5 15 3" xfId="17751"/>
    <cellStyle name="Note 2 5 15 4" xfId="28432"/>
    <cellStyle name="Note 2 5 16" xfId="5307"/>
    <cellStyle name="Note 2 5 16 2" xfId="12005"/>
    <cellStyle name="Note 2 5 16 2 2" xfId="24126"/>
    <cellStyle name="Note 2 5 16 2 2 2" xfId="45414"/>
    <cellStyle name="Note 2 5 16 2 3" xfId="36100"/>
    <cellStyle name="Note 2 5 16 3" xfId="17752"/>
    <cellStyle name="Note 2 5 16 4" xfId="28486"/>
    <cellStyle name="Note 2 5 17" xfId="5308"/>
    <cellStyle name="Note 2 5 17 2" xfId="12088"/>
    <cellStyle name="Note 2 5 17 2 2" xfId="24196"/>
    <cellStyle name="Note 2 5 17 2 2 2" xfId="45484"/>
    <cellStyle name="Note 2 5 17 2 3" xfId="36170"/>
    <cellStyle name="Note 2 5 17 3" xfId="17753"/>
    <cellStyle name="Note 2 5 17 4" xfId="28540"/>
    <cellStyle name="Note 2 5 18" xfId="5309"/>
    <cellStyle name="Note 2 5 18 2" xfId="12165"/>
    <cellStyle name="Note 2 5 18 2 2" xfId="24260"/>
    <cellStyle name="Note 2 5 18 2 2 2" xfId="45548"/>
    <cellStyle name="Note 2 5 18 2 3" xfId="36234"/>
    <cellStyle name="Note 2 5 18 3" xfId="17754"/>
    <cellStyle name="Note 2 5 18 4" xfId="28595"/>
    <cellStyle name="Note 2 5 19" xfId="5310"/>
    <cellStyle name="Note 2 5 19 2" xfId="12238"/>
    <cellStyle name="Note 2 5 19 2 2" xfId="24321"/>
    <cellStyle name="Note 2 5 19 2 2 2" xfId="45609"/>
    <cellStyle name="Note 2 5 19 2 3" xfId="36295"/>
    <cellStyle name="Note 2 5 19 3" xfId="17755"/>
    <cellStyle name="Note 2 5 19 4" xfId="28650"/>
    <cellStyle name="Note 2 5 2" xfId="5311"/>
    <cellStyle name="Note 2 5 2 2" xfId="7780"/>
    <cellStyle name="Note 2 5 2 2 2" xfId="10432"/>
    <cellStyle name="Note 2 5 2 2 2 2" xfId="22637"/>
    <cellStyle name="Note 2 5 2 2 2 2 2" xfId="43925"/>
    <cellStyle name="Note 2 5 2 2 2 3" xfId="34611"/>
    <cellStyle name="Note 2 5 2 2 3" xfId="20128"/>
    <cellStyle name="Note 2 5 2 2 3 2" xfId="41416"/>
    <cellStyle name="Note 2 5 2 2 4" xfId="32102"/>
    <cellStyle name="Note 2 5 2 3" xfId="10754"/>
    <cellStyle name="Note 2 5 2 3 2" xfId="22959"/>
    <cellStyle name="Note 2 5 2 3 2 2" xfId="44247"/>
    <cellStyle name="Note 2 5 2 3 3" xfId="34933"/>
    <cellStyle name="Note 2 5 2 4" xfId="11037"/>
    <cellStyle name="Note 2 5 2 4 2" xfId="23242"/>
    <cellStyle name="Note 2 5 2 4 2 2" xfId="44530"/>
    <cellStyle name="Note 2 5 2 4 3" xfId="35216"/>
    <cellStyle name="Note 2 5 2 5" xfId="9430"/>
    <cellStyle name="Note 2 5 2 5 2" xfId="21635"/>
    <cellStyle name="Note 2 5 2 5 2 2" xfId="42923"/>
    <cellStyle name="Note 2 5 2 5 3" xfId="33609"/>
    <cellStyle name="Note 2 5 2 6" xfId="15205"/>
    <cellStyle name="Note 2 5 2 6 2" xfId="26920"/>
    <cellStyle name="Note 2 5 2 6 2 2" xfId="48208"/>
    <cellStyle name="Note 2 5 2 6 3" xfId="38894"/>
    <cellStyle name="Note 2 5 2 7" xfId="17756"/>
    <cellStyle name="Note 2 5 2 8" xfId="27760"/>
    <cellStyle name="Note 2 5 20" xfId="5312"/>
    <cellStyle name="Note 2 5 20 2" xfId="12305"/>
    <cellStyle name="Note 2 5 20 2 2" xfId="24376"/>
    <cellStyle name="Note 2 5 20 2 2 2" xfId="45664"/>
    <cellStyle name="Note 2 5 20 2 3" xfId="36350"/>
    <cellStyle name="Note 2 5 20 3" xfId="17757"/>
    <cellStyle name="Note 2 5 20 4" xfId="28703"/>
    <cellStyle name="Note 2 5 21" xfId="5313"/>
    <cellStyle name="Note 2 5 21 2" xfId="12457"/>
    <cellStyle name="Note 2 5 21 2 2" xfId="24506"/>
    <cellStyle name="Note 2 5 21 2 2 2" xfId="45794"/>
    <cellStyle name="Note 2 5 21 2 3" xfId="36480"/>
    <cellStyle name="Note 2 5 21 3" xfId="17758"/>
    <cellStyle name="Note 2 5 21 4" xfId="28819"/>
    <cellStyle name="Note 2 5 22" xfId="5314"/>
    <cellStyle name="Note 2 5 22 2" xfId="12484"/>
    <cellStyle name="Note 2 5 22 2 2" xfId="24529"/>
    <cellStyle name="Note 2 5 22 2 2 2" xfId="45817"/>
    <cellStyle name="Note 2 5 22 2 3" xfId="36503"/>
    <cellStyle name="Note 2 5 22 3" xfId="17759"/>
    <cellStyle name="Note 2 5 22 4" xfId="28839"/>
    <cellStyle name="Note 2 5 23" xfId="5315"/>
    <cellStyle name="Note 2 5 23 2" xfId="12521"/>
    <cellStyle name="Note 2 5 23 2 2" xfId="24560"/>
    <cellStyle name="Note 2 5 23 2 2 2" xfId="45848"/>
    <cellStyle name="Note 2 5 23 2 3" xfId="36534"/>
    <cellStyle name="Note 2 5 23 3" xfId="17760"/>
    <cellStyle name="Note 2 5 23 4" xfId="28865"/>
    <cellStyle name="Note 2 5 24" xfId="5316"/>
    <cellStyle name="Note 2 5 24 2" xfId="12595"/>
    <cellStyle name="Note 2 5 24 2 2" xfId="24621"/>
    <cellStyle name="Note 2 5 24 2 2 2" xfId="45909"/>
    <cellStyle name="Note 2 5 24 2 3" xfId="36595"/>
    <cellStyle name="Note 2 5 24 3" xfId="17761"/>
    <cellStyle name="Note 2 5 24 4" xfId="28920"/>
    <cellStyle name="Note 2 5 25" xfId="5317"/>
    <cellStyle name="Note 2 5 25 2" xfId="12674"/>
    <cellStyle name="Note 2 5 25 2 2" xfId="24688"/>
    <cellStyle name="Note 2 5 25 2 2 2" xfId="45976"/>
    <cellStyle name="Note 2 5 25 2 3" xfId="36662"/>
    <cellStyle name="Note 2 5 25 3" xfId="17762"/>
    <cellStyle name="Note 2 5 25 4" xfId="28975"/>
    <cellStyle name="Note 2 5 26" xfId="5318"/>
    <cellStyle name="Note 2 5 26 2" xfId="12745"/>
    <cellStyle name="Note 2 5 26 2 2" xfId="24747"/>
    <cellStyle name="Note 2 5 26 2 2 2" xfId="46035"/>
    <cellStyle name="Note 2 5 26 2 3" xfId="36721"/>
    <cellStyle name="Note 2 5 26 3" xfId="17763"/>
    <cellStyle name="Note 2 5 26 4" xfId="29028"/>
    <cellStyle name="Note 2 5 27" xfId="5319"/>
    <cellStyle name="Note 2 5 27 2" xfId="12905"/>
    <cellStyle name="Note 2 5 27 2 2" xfId="24881"/>
    <cellStyle name="Note 2 5 27 2 2 2" xfId="46169"/>
    <cellStyle name="Note 2 5 27 2 3" xfId="36855"/>
    <cellStyle name="Note 2 5 27 3" xfId="17764"/>
    <cellStyle name="Note 2 5 27 4" xfId="29144"/>
    <cellStyle name="Note 2 5 28" xfId="5320"/>
    <cellStyle name="Note 2 5 28 2" xfId="12931"/>
    <cellStyle name="Note 2 5 28 2 2" xfId="24903"/>
    <cellStyle name="Note 2 5 28 2 2 2" xfId="46191"/>
    <cellStyle name="Note 2 5 28 2 3" xfId="36877"/>
    <cellStyle name="Note 2 5 28 3" xfId="17765"/>
    <cellStyle name="Note 2 5 28 4" xfId="29164"/>
    <cellStyle name="Note 2 5 29" xfId="5321"/>
    <cellStyle name="Note 2 5 29 2" xfId="12967"/>
    <cellStyle name="Note 2 5 29 2 2" xfId="24934"/>
    <cellStyle name="Note 2 5 29 2 2 2" xfId="46222"/>
    <cellStyle name="Note 2 5 29 2 3" xfId="36908"/>
    <cellStyle name="Note 2 5 29 3" xfId="17766"/>
    <cellStyle name="Note 2 5 29 4" xfId="29190"/>
    <cellStyle name="Note 2 5 3" xfId="5322"/>
    <cellStyle name="Note 2 5 3 2" xfId="7991"/>
    <cellStyle name="Note 2 5 3 2 2" xfId="20307"/>
    <cellStyle name="Note 2 5 3 2 2 2" xfId="41595"/>
    <cellStyle name="Note 2 5 3 2 3" xfId="32281"/>
    <cellStyle name="Note 2 5 3 3" xfId="10120"/>
    <cellStyle name="Note 2 5 3 3 2" xfId="22325"/>
    <cellStyle name="Note 2 5 3 3 2 2" xfId="43613"/>
    <cellStyle name="Note 2 5 3 3 3" xfId="34299"/>
    <cellStyle name="Note 2 5 3 4" xfId="15433"/>
    <cellStyle name="Note 2 5 3 4 2" xfId="27148"/>
    <cellStyle name="Note 2 5 3 4 2 2" xfId="48436"/>
    <cellStyle name="Note 2 5 3 4 3" xfId="39122"/>
    <cellStyle name="Note 2 5 3 5" xfId="17767"/>
    <cellStyle name="Note 2 5 3 6" xfId="27861"/>
    <cellStyle name="Note 2 5 30" xfId="5323"/>
    <cellStyle name="Note 2 5 30 2" xfId="13041"/>
    <cellStyle name="Note 2 5 30 2 2" xfId="24996"/>
    <cellStyle name="Note 2 5 30 2 2 2" xfId="46284"/>
    <cellStyle name="Note 2 5 30 2 3" xfId="36970"/>
    <cellStyle name="Note 2 5 30 3" xfId="17768"/>
    <cellStyle name="Note 2 5 30 4" xfId="29244"/>
    <cellStyle name="Note 2 5 31" xfId="5324"/>
    <cellStyle name="Note 2 5 31 2" xfId="13115"/>
    <cellStyle name="Note 2 5 31 2 2" xfId="25057"/>
    <cellStyle name="Note 2 5 31 2 2 2" xfId="46345"/>
    <cellStyle name="Note 2 5 31 2 3" xfId="37031"/>
    <cellStyle name="Note 2 5 31 3" xfId="17769"/>
    <cellStyle name="Note 2 5 31 4" xfId="29298"/>
    <cellStyle name="Note 2 5 32" xfId="5325"/>
    <cellStyle name="Note 2 5 32 2" xfId="13192"/>
    <cellStyle name="Note 2 5 32 2 2" xfId="25121"/>
    <cellStyle name="Note 2 5 32 2 2 2" xfId="46409"/>
    <cellStyle name="Note 2 5 32 2 3" xfId="37095"/>
    <cellStyle name="Note 2 5 32 3" xfId="17770"/>
    <cellStyle name="Note 2 5 32 4" xfId="29354"/>
    <cellStyle name="Note 2 5 33" xfId="5326"/>
    <cellStyle name="Note 2 5 33 2" xfId="13265"/>
    <cellStyle name="Note 2 5 33 2 2" xfId="25181"/>
    <cellStyle name="Note 2 5 33 2 2 2" xfId="46469"/>
    <cellStyle name="Note 2 5 33 2 3" xfId="37155"/>
    <cellStyle name="Note 2 5 33 3" xfId="17771"/>
    <cellStyle name="Note 2 5 33 4" xfId="29408"/>
    <cellStyle name="Note 2 5 34" xfId="5327"/>
    <cellStyle name="Note 2 5 34 2" xfId="13341"/>
    <cellStyle name="Note 2 5 34 2 2" xfId="25242"/>
    <cellStyle name="Note 2 5 34 2 2 2" xfId="46530"/>
    <cellStyle name="Note 2 5 34 2 3" xfId="37216"/>
    <cellStyle name="Note 2 5 34 3" xfId="17772"/>
    <cellStyle name="Note 2 5 34 4" xfId="29463"/>
    <cellStyle name="Note 2 5 35" xfId="5328"/>
    <cellStyle name="Note 2 5 35 2" xfId="13421"/>
    <cellStyle name="Note 2 5 35 2 2" xfId="25307"/>
    <cellStyle name="Note 2 5 35 2 2 2" xfId="46595"/>
    <cellStyle name="Note 2 5 35 2 3" xfId="37281"/>
    <cellStyle name="Note 2 5 35 3" xfId="17773"/>
    <cellStyle name="Note 2 5 35 4" xfId="29519"/>
    <cellStyle name="Note 2 5 36" xfId="5329"/>
    <cellStyle name="Note 2 5 36 2" xfId="13593"/>
    <cellStyle name="Note 2 5 36 2 2" xfId="25447"/>
    <cellStyle name="Note 2 5 36 2 2 2" xfId="46735"/>
    <cellStyle name="Note 2 5 36 2 3" xfId="37421"/>
    <cellStyle name="Note 2 5 36 3" xfId="17774"/>
    <cellStyle name="Note 2 5 36 4" xfId="29646"/>
    <cellStyle name="Note 2 5 37" xfId="5330"/>
    <cellStyle name="Note 2 5 37 2" xfId="13666"/>
    <cellStyle name="Note 2 5 37 2 2" xfId="25507"/>
    <cellStyle name="Note 2 5 37 2 2 2" xfId="46795"/>
    <cellStyle name="Note 2 5 37 2 3" xfId="37481"/>
    <cellStyle name="Note 2 5 37 3" xfId="17775"/>
    <cellStyle name="Note 2 5 37 4" xfId="29699"/>
    <cellStyle name="Note 2 5 38" xfId="5331"/>
    <cellStyle name="Note 2 5 38 2" xfId="13737"/>
    <cellStyle name="Note 2 5 38 2 2" xfId="25567"/>
    <cellStyle name="Note 2 5 38 2 2 2" xfId="46855"/>
    <cellStyle name="Note 2 5 38 2 3" xfId="37541"/>
    <cellStyle name="Note 2 5 38 3" xfId="17776"/>
    <cellStyle name="Note 2 5 38 4" xfId="29753"/>
    <cellStyle name="Note 2 5 39" xfId="5332"/>
    <cellStyle name="Note 2 5 39 2" xfId="13813"/>
    <cellStyle name="Note 2 5 39 2 2" xfId="25631"/>
    <cellStyle name="Note 2 5 39 2 2 2" xfId="46919"/>
    <cellStyle name="Note 2 5 39 2 3" xfId="37605"/>
    <cellStyle name="Note 2 5 39 3" xfId="17777"/>
    <cellStyle name="Note 2 5 39 4" xfId="29806"/>
    <cellStyle name="Note 2 5 4" xfId="5333"/>
    <cellStyle name="Note 2 5 4 2" xfId="8106"/>
    <cellStyle name="Note 2 5 4 2 2" xfId="20401"/>
    <cellStyle name="Note 2 5 4 2 2 2" xfId="41689"/>
    <cellStyle name="Note 2 5 4 2 3" xfId="32375"/>
    <cellStyle name="Note 2 5 4 3" xfId="9766"/>
    <cellStyle name="Note 2 5 4 3 2" xfId="21971"/>
    <cellStyle name="Note 2 5 4 3 2 2" xfId="43259"/>
    <cellStyle name="Note 2 5 4 3 3" xfId="33945"/>
    <cellStyle name="Note 2 5 4 4" xfId="15571"/>
    <cellStyle name="Note 2 5 4 4 2" xfId="27286"/>
    <cellStyle name="Note 2 5 4 4 2 2" xfId="48574"/>
    <cellStyle name="Note 2 5 4 4 3" xfId="39260"/>
    <cellStyle name="Note 2 5 4 5" xfId="17778"/>
    <cellStyle name="Note 2 5 4 6" xfId="27699"/>
    <cellStyle name="Note 2 5 40" xfId="5334"/>
    <cellStyle name="Note 2 5 40 2" xfId="13884"/>
    <cellStyle name="Note 2 5 40 2 2" xfId="25690"/>
    <cellStyle name="Note 2 5 40 2 2 2" xfId="46978"/>
    <cellStyle name="Note 2 5 40 2 3" xfId="37664"/>
    <cellStyle name="Note 2 5 40 3" xfId="17779"/>
    <cellStyle name="Note 2 5 40 4" xfId="29861"/>
    <cellStyle name="Note 2 5 41" xfId="5335"/>
    <cellStyle name="Note 2 5 41 2" xfId="13961"/>
    <cellStyle name="Note 2 5 41 2 2" xfId="25754"/>
    <cellStyle name="Note 2 5 41 2 2 2" xfId="47042"/>
    <cellStyle name="Note 2 5 41 2 3" xfId="37728"/>
    <cellStyle name="Note 2 5 41 3" xfId="17780"/>
    <cellStyle name="Note 2 5 41 4" xfId="29914"/>
    <cellStyle name="Note 2 5 42" xfId="5336"/>
    <cellStyle name="Note 2 5 42 2" xfId="14052"/>
    <cellStyle name="Note 2 5 42 2 2" xfId="25827"/>
    <cellStyle name="Note 2 5 42 2 2 2" xfId="47115"/>
    <cellStyle name="Note 2 5 42 2 3" xfId="37801"/>
    <cellStyle name="Note 2 5 42 3" xfId="17781"/>
    <cellStyle name="Note 2 5 42 4" xfId="29984"/>
    <cellStyle name="Note 2 5 43" xfId="5337"/>
    <cellStyle name="Note 2 5 43 2" xfId="13954"/>
    <cellStyle name="Note 2 5 43 2 2" xfId="25747"/>
    <cellStyle name="Note 2 5 43 2 2 2" xfId="47035"/>
    <cellStyle name="Note 2 5 43 2 3" xfId="37721"/>
    <cellStyle name="Note 2 5 43 3" xfId="17782"/>
    <cellStyle name="Note 2 5 43 4" xfId="29907"/>
    <cellStyle name="Note 2 5 44" xfId="5338"/>
    <cellStyle name="Note 2 5 44 2" xfId="14045"/>
    <cellStyle name="Note 2 5 44 2 2" xfId="25820"/>
    <cellStyle name="Note 2 5 44 2 2 2" xfId="47108"/>
    <cellStyle name="Note 2 5 44 2 3" xfId="37794"/>
    <cellStyle name="Note 2 5 44 3" xfId="17783"/>
    <cellStyle name="Note 2 5 44 4" xfId="29977"/>
    <cellStyle name="Note 2 5 45" xfId="5339"/>
    <cellStyle name="Note 2 5 45 2" xfId="14182"/>
    <cellStyle name="Note 2 5 45 2 2" xfId="25935"/>
    <cellStyle name="Note 2 5 45 2 2 2" xfId="47223"/>
    <cellStyle name="Note 2 5 45 2 3" xfId="37909"/>
    <cellStyle name="Note 2 5 45 3" xfId="17784"/>
    <cellStyle name="Note 2 5 45 4" xfId="30076"/>
    <cellStyle name="Note 2 5 46" xfId="5340"/>
    <cellStyle name="Note 2 5 46 2" xfId="14240"/>
    <cellStyle name="Note 2 5 46 2 2" xfId="25984"/>
    <cellStyle name="Note 2 5 46 2 2 2" xfId="47272"/>
    <cellStyle name="Note 2 5 46 2 3" xfId="37958"/>
    <cellStyle name="Note 2 5 46 3" xfId="17785"/>
    <cellStyle name="Note 2 5 46 4" xfId="30119"/>
    <cellStyle name="Note 2 5 47" xfId="5341"/>
    <cellStyle name="Note 2 5 47 2" xfId="14300"/>
    <cellStyle name="Note 2 5 47 2 2" xfId="26035"/>
    <cellStyle name="Note 2 5 47 2 2 2" xfId="47323"/>
    <cellStyle name="Note 2 5 47 2 3" xfId="38009"/>
    <cellStyle name="Note 2 5 47 3" xfId="17786"/>
    <cellStyle name="Note 2 5 47 4" xfId="30163"/>
    <cellStyle name="Note 2 5 48" xfId="5342"/>
    <cellStyle name="Note 2 5 48 2" xfId="14355"/>
    <cellStyle name="Note 2 5 48 2 2" xfId="26081"/>
    <cellStyle name="Note 2 5 48 2 2 2" xfId="47369"/>
    <cellStyle name="Note 2 5 48 2 3" xfId="38055"/>
    <cellStyle name="Note 2 5 48 3" xfId="17787"/>
    <cellStyle name="Note 2 5 48 4" xfId="30200"/>
    <cellStyle name="Note 2 5 49" xfId="7482"/>
    <cellStyle name="Note 2 5 49 2" xfId="19898"/>
    <cellStyle name="Note 2 5 49 2 2" xfId="41186"/>
    <cellStyle name="Note 2 5 49 3" xfId="31872"/>
    <cellStyle name="Note 2 5 5" xfId="5343"/>
    <cellStyle name="Note 2 5 5 2" xfId="8130"/>
    <cellStyle name="Note 2 5 5 2 2" xfId="20420"/>
    <cellStyle name="Note 2 5 5 2 2 2" xfId="41708"/>
    <cellStyle name="Note 2 5 5 2 3" xfId="32394"/>
    <cellStyle name="Note 2 5 5 3" xfId="9913"/>
    <cellStyle name="Note 2 5 5 3 2" xfId="22118"/>
    <cellStyle name="Note 2 5 5 3 2 2" xfId="43406"/>
    <cellStyle name="Note 2 5 5 3 3" xfId="34092"/>
    <cellStyle name="Note 2 5 5 4" xfId="15593"/>
    <cellStyle name="Note 2 5 5 4 2" xfId="27308"/>
    <cellStyle name="Note 2 5 5 4 2 2" xfId="48596"/>
    <cellStyle name="Note 2 5 5 4 3" xfId="39282"/>
    <cellStyle name="Note 2 5 5 5" xfId="17788"/>
    <cellStyle name="Note 2 5 5 6" xfId="27903"/>
    <cellStyle name="Note 2 5 50" xfId="9123"/>
    <cellStyle name="Note 2 5 50 2" xfId="21331"/>
    <cellStyle name="Note 2 5 50 2 2" xfId="42619"/>
    <cellStyle name="Note 2 5 50 3" xfId="33305"/>
    <cellStyle name="Note 2 5 51" xfId="11341"/>
    <cellStyle name="Note 2 5 51 2" xfId="23546"/>
    <cellStyle name="Note 2 5 51 2 2" xfId="44834"/>
    <cellStyle name="Note 2 5 51 3" xfId="35520"/>
    <cellStyle name="Note 2 5 52" xfId="14977"/>
    <cellStyle name="Note 2 5 52 2" xfId="26692"/>
    <cellStyle name="Note 2 5 52 2 2" xfId="47980"/>
    <cellStyle name="Note 2 5 52 3" xfId="38666"/>
    <cellStyle name="Note 2 5 53" xfId="17745"/>
    <cellStyle name="Note 2 5 54" xfId="27643"/>
    <cellStyle name="Note 2 5 6" xfId="5344"/>
    <cellStyle name="Note 2 5 6 2" xfId="8156"/>
    <cellStyle name="Note 2 5 6 2 2" xfId="20430"/>
    <cellStyle name="Note 2 5 6 2 2 2" xfId="41718"/>
    <cellStyle name="Note 2 5 6 2 3" xfId="32404"/>
    <cellStyle name="Note 2 5 6 3" xfId="11330"/>
    <cellStyle name="Note 2 5 6 3 2" xfId="23535"/>
    <cellStyle name="Note 2 5 6 3 2 2" xfId="44823"/>
    <cellStyle name="Note 2 5 6 3 3" xfId="35509"/>
    <cellStyle name="Note 2 5 6 4" xfId="15634"/>
    <cellStyle name="Note 2 5 6 4 2" xfId="27349"/>
    <cellStyle name="Note 2 5 6 4 2 2" xfId="48637"/>
    <cellStyle name="Note 2 5 6 4 3" xfId="39323"/>
    <cellStyle name="Note 2 5 6 5" xfId="17789"/>
    <cellStyle name="Note 2 5 6 6" xfId="27957"/>
    <cellStyle name="Note 2 5 7" xfId="5345"/>
    <cellStyle name="Note 2 5 7 2" xfId="8369"/>
    <cellStyle name="Note 2 5 7 2 2" xfId="20588"/>
    <cellStyle name="Note 2 5 7 2 2 2" xfId="41876"/>
    <cellStyle name="Note 2 5 7 2 3" xfId="32562"/>
    <cellStyle name="Note 2 5 7 3" xfId="11390"/>
    <cellStyle name="Note 2 5 7 3 2" xfId="23594"/>
    <cellStyle name="Note 2 5 7 3 2 2" xfId="44882"/>
    <cellStyle name="Note 2 5 7 3 3" xfId="35568"/>
    <cellStyle name="Note 2 5 7 4" xfId="15822"/>
    <cellStyle name="Note 2 5 7 4 2" xfId="27537"/>
    <cellStyle name="Note 2 5 7 4 2 2" xfId="48825"/>
    <cellStyle name="Note 2 5 7 4 3" xfId="39511"/>
    <cellStyle name="Note 2 5 7 5" xfId="17790"/>
    <cellStyle name="Note 2 5 7 6" xfId="28011"/>
    <cellStyle name="Note 2 5 8" xfId="5346"/>
    <cellStyle name="Note 2 5 8 2" xfId="8343"/>
    <cellStyle name="Note 2 5 8 2 2" xfId="20579"/>
    <cellStyle name="Note 2 5 8 2 2 2" xfId="41867"/>
    <cellStyle name="Note 2 5 8 2 3" xfId="32553"/>
    <cellStyle name="Note 2 5 8 3" xfId="11449"/>
    <cellStyle name="Note 2 5 8 3 2" xfId="23652"/>
    <cellStyle name="Note 2 5 8 3 2 2" xfId="44940"/>
    <cellStyle name="Note 2 5 8 3 3" xfId="35626"/>
    <cellStyle name="Note 2 5 8 4" xfId="15800"/>
    <cellStyle name="Note 2 5 8 4 2" xfId="27515"/>
    <cellStyle name="Note 2 5 8 4 2 2" xfId="48803"/>
    <cellStyle name="Note 2 5 8 4 3" xfId="39489"/>
    <cellStyle name="Note 2 5 8 5" xfId="17791"/>
    <cellStyle name="Note 2 5 8 6" xfId="28064"/>
    <cellStyle name="Note 2 5 9" xfId="5347"/>
    <cellStyle name="Note 2 5 9 2" xfId="11511"/>
    <cellStyle name="Note 2 5 9 2 2" xfId="23710"/>
    <cellStyle name="Note 2 5 9 2 2 2" xfId="44998"/>
    <cellStyle name="Note 2 5 9 2 3" xfId="35684"/>
    <cellStyle name="Note 2 5 9 3" xfId="17792"/>
    <cellStyle name="Note 2 5 9 4" xfId="28117"/>
    <cellStyle name="Note 2 50" xfId="5348"/>
    <cellStyle name="Note 2 50 2" xfId="5349"/>
    <cellStyle name="Note 2 50 2 2" xfId="7873"/>
    <cellStyle name="Note 2 50 2 2 2" xfId="10433"/>
    <cellStyle name="Note 2 50 2 2 2 2" xfId="22638"/>
    <cellStyle name="Note 2 50 2 2 2 2 2" xfId="43926"/>
    <cellStyle name="Note 2 50 2 2 2 3" xfId="34612"/>
    <cellStyle name="Note 2 50 2 2 3" xfId="20201"/>
    <cellStyle name="Note 2 50 2 2 3 2" xfId="41489"/>
    <cellStyle name="Note 2 50 2 2 4" xfId="32175"/>
    <cellStyle name="Note 2 50 2 3" xfId="10755"/>
    <cellStyle name="Note 2 50 2 3 2" xfId="22960"/>
    <cellStyle name="Note 2 50 2 3 2 2" xfId="44248"/>
    <cellStyle name="Note 2 50 2 3 3" xfId="34934"/>
    <cellStyle name="Note 2 50 2 4" xfId="11038"/>
    <cellStyle name="Note 2 50 2 4 2" xfId="23243"/>
    <cellStyle name="Note 2 50 2 4 2 2" xfId="44531"/>
    <cellStyle name="Note 2 50 2 4 3" xfId="35217"/>
    <cellStyle name="Note 2 50 2 5" xfId="9431"/>
    <cellStyle name="Note 2 50 2 5 2" xfId="21636"/>
    <cellStyle name="Note 2 50 2 5 2 2" xfId="42924"/>
    <cellStyle name="Note 2 50 2 5 3" xfId="33610"/>
    <cellStyle name="Note 2 50 2 6" xfId="15306"/>
    <cellStyle name="Note 2 50 2 6 2" xfId="27021"/>
    <cellStyle name="Note 2 50 2 6 2 2" xfId="48309"/>
    <cellStyle name="Note 2 50 2 6 3" xfId="38995"/>
    <cellStyle name="Note 2 50 2 7" xfId="17794"/>
    <cellStyle name="Note 2 50 3" xfId="7483"/>
    <cellStyle name="Note 2 50 3 2" xfId="10121"/>
    <cellStyle name="Note 2 50 3 2 2" xfId="22326"/>
    <cellStyle name="Note 2 50 3 2 2 2" xfId="43614"/>
    <cellStyle name="Note 2 50 3 2 3" xfId="34300"/>
    <cellStyle name="Note 2 50 3 3" xfId="19899"/>
    <cellStyle name="Note 2 50 3 3 2" xfId="41187"/>
    <cellStyle name="Note 2 50 3 4" xfId="31873"/>
    <cellStyle name="Note 2 50 4" xfId="9765"/>
    <cellStyle name="Note 2 50 4 2" xfId="21970"/>
    <cellStyle name="Note 2 50 4 2 2" xfId="43258"/>
    <cellStyle name="Note 2 50 4 3" xfId="33944"/>
    <cellStyle name="Note 2 50 5" xfId="9914"/>
    <cellStyle name="Note 2 50 5 2" xfId="22119"/>
    <cellStyle name="Note 2 50 5 2 2" xfId="43407"/>
    <cellStyle name="Note 2 50 5 3" xfId="34093"/>
    <cellStyle name="Note 2 50 6" xfId="9124"/>
    <cellStyle name="Note 2 50 6 2" xfId="21332"/>
    <cellStyle name="Note 2 50 6 2 2" xfId="42620"/>
    <cellStyle name="Note 2 50 6 3" xfId="33306"/>
    <cellStyle name="Note 2 50 7" xfId="14978"/>
    <cellStyle name="Note 2 50 7 2" xfId="26693"/>
    <cellStyle name="Note 2 50 7 2 2" xfId="47981"/>
    <cellStyle name="Note 2 50 7 3" xfId="38667"/>
    <cellStyle name="Note 2 50 8" xfId="17793"/>
    <cellStyle name="Note 2 50 9" xfId="29834"/>
    <cellStyle name="Note 2 51" xfId="5350"/>
    <cellStyle name="Note 2 51 2" xfId="5351"/>
    <cellStyle name="Note 2 51 2 2" xfId="7874"/>
    <cellStyle name="Note 2 51 2 2 2" xfId="10434"/>
    <cellStyle name="Note 2 51 2 2 2 2" xfId="22639"/>
    <cellStyle name="Note 2 51 2 2 2 2 2" xfId="43927"/>
    <cellStyle name="Note 2 51 2 2 2 3" xfId="34613"/>
    <cellStyle name="Note 2 51 2 2 3" xfId="20202"/>
    <cellStyle name="Note 2 51 2 2 3 2" xfId="41490"/>
    <cellStyle name="Note 2 51 2 2 4" xfId="32176"/>
    <cellStyle name="Note 2 51 2 3" xfId="10756"/>
    <cellStyle name="Note 2 51 2 3 2" xfId="22961"/>
    <cellStyle name="Note 2 51 2 3 2 2" xfId="44249"/>
    <cellStyle name="Note 2 51 2 3 3" xfId="34935"/>
    <cellStyle name="Note 2 51 2 4" xfId="11039"/>
    <cellStyle name="Note 2 51 2 4 2" xfId="23244"/>
    <cellStyle name="Note 2 51 2 4 2 2" xfId="44532"/>
    <cellStyle name="Note 2 51 2 4 3" xfId="35218"/>
    <cellStyle name="Note 2 51 2 5" xfId="9432"/>
    <cellStyle name="Note 2 51 2 5 2" xfId="21637"/>
    <cellStyle name="Note 2 51 2 5 2 2" xfId="42925"/>
    <cellStyle name="Note 2 51 2 5 3" xfId="33611"/>
    <cellStyle name="Note 2 51 2 6" xfId="15307"/>
    <cellStyle name="Note 2 51 2 6 2" xfId="27022"/>
    <cellStyle name="Note 2 51 2 6 2 2" xfId="48310"/>
    <cellStyle name="Note 2 51 2 6 3" xfId="38996"/>
    <cellStyle name="Note 2 51 2 7" xfId="17796"/>
    <cellStyle name="Note 2 51 3" xfId="7484"/>
    <cellStyle name="Note 2 51 3 2" xfId="10122"/>
    <cellStyle name="Note 2 51 3 2 2" xfId="22327"/>
    <cellStyle name="Note 2 51 3 2 2 2" xfId="43615"/>
    <cellStyle name="Note 2 51 3 2 3" xfId="34301"/>
    <cellStyle name="Note 2 51 3 3" xfId="19900"/>
    <cellStyle name="Note 2 51 3 3 2" xfId="41188"/>
    <cellStyle name="Note 2 51 3 4" xfId="31874"/>
    <cellStyle name="Note 2 51 4" xfId="9764"/>
    <cellStyle name="Note 2 51 4 2" xfId="21969"/>
    <cellStyle name="Note 2 51 4 2 2" xfId="43257"/>
    <cellStyle name="Note 2 51 4 3" xfId="33943"/>
    <cellStyle name="Note 2 51 5" xfId="9915"/>
    <cellStyle name="Note 2 51 5 2" xfId="22120"/>
    <cellStyle name="Note 2 51 5 2 2" xfId="43408"/>
    <cellStyle name="Note 2 51 5 3" xfId="34094"/>
    <cellStyle name="Note 2 51 6" xfId="9125"/>
    <cellStyle name="Note 2 51 6 2" xfId="21333"/>
    <cellStyle name="Note 2 51 6 2 2" xfId="42621"/>
    <cellStyle name="Note 2 51 6 3" xfId="33307"/>
    <cellStyle name="Note 2 51 7" xfId="14979"/>
    <cellStyle name="Note 2 51 7 2" xfId="26694"/>
    <cellStyle name="Note 2 51 7 2 2" xfId="47982"/>
    <cellStyle name="Note 2 51 7 3" xfId="38668"/>
    <cellStyle name="Note 2 51 8" xfId="17795"/>
    <cellStyle name="Note 2 51 9" xfId="29888"/>
    <cellStyle name="Note 2 52" xfId="5352"/>
    <cellStyle name="Note 2 52 2" xfId="5353"/>
    <cellStyle name="Note 2 52 2 2" xfId="7875"/>
    <cellStyle name="Note 2 52 2 2 2" xfId="10435"/>
    <cellStyle name="Note 2 52 2 2 2 2" xfId="22640"/>
    <cellStyle name="Note 2 52 2 2 2 2 2" xfId="43928"/>
    <cellStyle name="Note 2 52 2 2 2 3" xfId="34614"/>
    <cellStyle name="Note 2 52 2 2 3" xfId="20203"/>
    <cellStyle name="Note 2 52 2 2 3 2" xfId="41491"/>
    <cellStyle name="Note 2 52 2 2 4" xfId="32177"/>
    <cellStyle name="Note 2 52 2 3" xfId="10757"/>
    <cellStyle name="Note 2 52 2 3 2" xfId="22962"/>
    <cellStyle name="Note 2 52 2 3 2 2" xfId="44250"/>
    <cellStyle name="Note 2 52 2 3 3" xfId="34936"/>
    <cellStyle name="Note 2 52 2 4" xfId="11040"/>
    <cellStyle name="Note 2 52 2 4 2" xfId="23245"/>
    <cellStyle name="Note 2 52 2 4 2 2" xfId="44533"/>
    <cellStyle name="Note 2 52 2 4 3" xfId="35219"/>
    <cellStyle name="Note 2 52 2 5" xfId="9433"/>
    <cellStyle name="Note 2 52 2 5 2" xfId="21638"/>
    <cellStyle name="Note 2 52 2 5 2 2" xfId="42926"/>
    <cellStyle name="Note 2 52 2 5 3" xfId="33612"/>
    <cellStyle name="Note 2 52 2 6" xfId="15308"/>
    <cellStyle name="Note 2 52 2 6 2" xfId="27023"/>
    <cellStyle name="Note 2 52 2 6 2 2" xfId="48311"/>
    <cellStyle name="Note 2 52 2 6 3" xfId="38997"/>
    <cellStyle name="Note 2 52 2 7" xfId="17798"/>
    <cellStyle name="Note 2 52 3" xfId="7485"/>
    <cellStyle name="Note 2 52 3 2" xfId="10123"/>
    <cellStyle name="Note 2 52 3 2 2" xfId="22328"/>
    <cellStyle name="Note 2 52 3 2 2 2" xfId="43616"/>
    <cellStyle name="Note 2 52 3 2 3" xfId="34302"/>
    <cellStyle name="Note 2 52 3 3" xfId="19901"/>
    <cellStyle name="Note 2 52 3 3 2" xfId="41189"/>
    <cellStyle name="Note 2 52 3 4" xfId="31875"/>
    <cellStyle name="Note 2 52 4" xfId="9763"/>
    <cellStyle name="Note 2 52 4 2" xfId="21968"/>
    <cellStyle name="Note 2 52 4 2 2" xfId="43256"/>
    <cellStyle name="Note 2 52 4 3" xfId="33942"/>
    <cellStyle name="Note 2 52 5" xfId="9916"/>
    <cellStyle name="Note 2 52 5 2" xfId="22121"/>
    <cellStyle name="Note 2 52 5 2 2" xfId="43409"/>
    <cellStyle name="Note 2 52 5 3" xfId="34095"/>
    <cellStyle name="Note 2 52 6" xfId="9126"/>
    <cellStyle name="Note 2 52 6 2" xfId="21334"/>
    <cellStyle name="Note 2 52 6 2 2" xfId="42622"/>
    <cellStyle name="Note 2 52 6 3" xfId="33308"/>
    <cellStyle name="Note 2 52 7" xfId="14980"/>
    <cellStyle name="Note 2 52 7 2" xfId="26695"/>
    <cellStyle name="Note 2 52 7 2 2" xfId="47983"/>
    <cellStyle name="Note 2 52 7 3" xfId="38669"/>
    <cellStyle name="Note 2 52 8" xfId="17797"/>
    <cellStyle name="Note 2 52 9" xfId="29938"/>
    <cellStyle name="Note 2 53" xfId="5354"/>
    <cellStyle name="Note 2 53 2" xfId="5355"/>
    <cellStyle name="Note 2 53 2 2" xfId="7876"/>
    <cellStyle name="Note 2 53 2 2 2" xfId="10436"/>
    <cellStyle name="Note 2 53 2 2 2 2" xfId="22641"/>
    <cellStyle name="Note 2 53 2 2 2 2 2" xfId="43929"/>
    <cellStyle name="Note 2 53 2 2 2 3" xfId="34615"/>
    <cellStyle name="Note 2 53 2 2 3" xfId="20204"/>
    <cellStyle name="Note 2 53 2 2 3 2" xfId="41492"/>
    <cellStyle name="Note 2 53 2 2 4" xfId="32178"/>
    <cellStyle name="Note 2 53 2 3" xfId="10758"/>
    <cellStyle name="Note 2 53 2 3 2" xfId="22963"/>
    <cellStyle name="Note 2 53 2 3 2 2" xfId="44251"/>
    <cellStyle name="Note 2 53 2 3 3" xfId="34937"/>
    <cellStyle name="Note 2 53 2 4" xfId="11041"/>
    <cellStyle name="Note 2 53 2 4 2" xfId="23246"/>
    <cellStyle name="Note 2 53 2 4 2 2" xfId="44534"/>
    <cellStyle name="Note 2 53 2 4 3" xfId="35220"/>
    <cellStyle name="Note 2 53 2 5" xfId="9434"/>
    <cellStyle name="Note 2 53 2 5 2" xfId="21639"/>
    <cellStyle name="Note 2 53 2 5 2 2" xfId="42927"/>
    <cellStyle name="Note 2 53 2 5 3" xfId="33613"/>
    <cellStyle name="Note 2 53 2 6" xfId="15309"/>
    <cellStyle name="Note 2 53 2 6 2" xfId="27024"/>
    <cellStyle name="Note 2 53 2 6 2 2" xfId="48312"/>
    <cellStyle name="Note 2 53 2 6 3" xfId="38998"/>
    <cellStyle name="Note 2 53 2 7" xfId="17800"/>
    <cellStyle name="Note 2 53 3" xfId="7486"/>
    <cellStyle name="Note 2 53 3 2" xfId="10124"/>
    <cellStyle name="Note 2 53 3 2 2" xfId="22329"/>
    <cellStyle name="Note 2 53 3 2 2 2" xfId="43617"/>
    <cellStyle name="Note 2 53 3 2 3" xfId="34303"/>
    <cellStyle name="Note 2 53 3 3" xfId="19902"/>
    <cellStyle name="Note 2 53 3 3 2" xfId="41190"/>
    <cellStyle name="Note 2 53 3 4" xfId="31876"/>
    <cellStyle name="Note 2 53 4" xfId="9762"/>
    <cellStyle name="Note 2 53 4 2" xfId="21967"/>
    <cellStyle name="Note 2 53 4 2 2" xfId="43255"/>
    <cellStyle name="Note 2 53 4 3" xfId="33941"/>
    <cellStyle name="Note 2 53 5" xfId="9917"/>
    <cellStyle name="Note 2 53 5 2" xfId="22122"/>
    <cellStyle name="Note 2 53 5 2 2" xfId="43410"/>
    <cellStyle name="Note 2 53 5 3" xfId="34096"/>
    <cellStyle name="Note 2 53 6" xfId="9127"/>
    <cellStyle name="Note 2 53 6 2" xfId="21335"/>
    <cellStyle name="Note 2 53 6 2 2" xfId="42623"/>
    <cellStyle name="Note 2 53 6 3" xfId="33309"/>
    <cellStyle name="Note 2 53 7" xfId="14981"/>
    <cellStyle name="Note 2 53 7 2" xfId="26696"/>
    <cellStyle name="Note 2 53 7 2 2" xfId="47984"/>
    <cellStyle name="Note 2 53 7 3" xfId="38670"/>
    <cellStyle name="Note 2 53 8" xfId="17799"/>
    <cellStyle name="Note 2 53 9" xfId="29994"/>
    <cellStyle name="Note 2 54" xfId="5356"/>
    <cellStyle name="Note 2 54 2" xfId="5357"/>
    <cellStyle name="Note 2 54 2 2" xfId="7877"/>
    <cellStyle name="Note 2 54 2 2 2" xfId="10437"/>
    <cellStyle name="Note 2 54 2 2 2 2" xfId="22642"/>
    <cellStyle name="Note 2 54 2 2 2 2 2" xfId="43930"/>
    <cellStyle name="Note 2 54 2 2 2 3" xfId="34616"/>
    <cellStyle name="Note 2 54 2 2 3" xfId="20205"/>
    <cellStyle name="Note 2 54 2 2 3 2" xfId="41493"/>
    <cellStyle name="Note 2 54 2 2 4" xfId="32179"/>
    <cellStyle name="Note 2 54 2 3" xfId="10759"/>
    <cellStyle name="Note 2 54 2 3 2" xfId="22964"/>
    <cellStyle name="Note 2 54 2 3 2 2" xfId="44252"/>
    <cellStyle name="Note 2 54 2 3 3" xfId="34938"/>
    <cellStyle name="Note 2 54 2 4" xfId="11042"/>
    <cellStyle name="Note 2 54 2 4 2" xfId="23247"/>
    <cellStyle name="Note 2 54 2 4 2 2" xfId="44535"/>
    <cellStyle name="Note 2 54 2 4 3" xfId="35221"/>
    <cellStyle name="Note 2 54 2 5" xfId="9435"/>
    <cellStyle name="Note 2 54 2 5 2" xfId="21640"/>
    <cellStyle name="Note 2 54 2 5 2 2" xfId="42928"/>
    <cellStyle name="Note 2 54 2 5 3" xfId="33614"/>
    <cellStyle name="Note 2 54 2 6" xfId="15310"/>
    <cellStyle name="Note 2 54 2 6 2" xfId="27025"/>
    <cellStyle name="Note 2 54 2 6 2 2" xfId="48313"/>
    <cellStyle name="Note 2 54 2 6 3" xfId="38999"/>
    <cellStyle name="Note 2 54 2 7" xfId="17802"/>
    <cellStyle name="Note 2 54 3" xfId="7487"/>
    <cellStyle name="Note 2 54 3 2" xfId="10125"/>
    <cellStyle name="Note 2 54 3 2 2" xfId="22330"/>
    <cellStyle name="Note 2 54 3 2 2 2" xfId="43618"/>
    <cellStyle name="Note 2 54 3 2 3" xfId="34304"/>
    <cellStyle name="Note 2 54 3 3" xfId="19903"/>
    <cellStyle name="Note 2 54 3 3 2" xfId="41191"/>
    <cellStyle name="Note 2 54 3 4" xfId="31877"/>
    <cellStyle name="Note 2 54 4" xfId="9761"/>
    <cellStyle name="Note 2 54 4 2" xfId="21966"/>
    <cellStyle name="Note 2 54 4 2 2" xfId="43254"/>
    <cellStyle name="Note 2 54 4 3" xfId="33940"/>
    <cellStyle name="Note 2 54 5" xfId="9918"/>
    <cellStyle name="Note 2 54 5 2" xfId="22123"/>
    <cellStyle name="Note 2 54 5 2 2" xfId="43411"/>
    <cellStyle name="Note 2 54 5 3" xfId="34097"/>
    <cellStyle name="Note 2 54 6" xfId="9128"/>
    <cellStyle name="Note 2 54 6 2" xfId="21336"/>
    <cellStyle name="Note 2 54 6 2 2" xfId="42624"/>
    <cellStyle name="Note 2 54 6 3" xfId="33310"/>
    <cellStyle name="Note 2 54 7" xfId="14982"/>
    <cellStyle name="Note 2 54 7 2" xfId="26697"/>
    <cellStyle name="Note 2 54 7 2 2" xfId="47985"/>
    <cellStyle name="Note 2 54 7 3" xfId="38671"/>
    <cellStyle name="Note 2 54 8" xfId="17801"/>
    <cellStyle name="Note 2 54 9" xfId="30045"/>
    <cellStyle name="Note 2 55" xfId="5358"/>
    <cellStyle name="Note 2 55 2" xfId="5359"/>
    <cellStyle name="Note 2 55 2 2" xfId="7878"/>
    <cellStyle name="Note 2 55 2 2 2" xfId="10438"/>
    <cellStyle name="Note 2 55 2 2 2 2" xfId="22643"/>
    <cellStyle name="Note 2 55 2 2 2 2 2" xfId="43931"/>
    <cellStyle name="Note 2 55 2 2 2 3" xfId="34617"/>
    <cellStyle name="Note 2 55 2 2 3" xfId="20206"/>
    <cellStyle name="Note 2 55 2 2 3 2" xfId="41494"/>
    <cellStyle name="Note 2 55 2 2 4" xfId="32180"/>
    <cellStyle name="Note 2 55 2 3" xfId="10760"/>
    <cellStyle name="Note 2 55 2 3 2" xfId="22965"/>
    <cellStyle name="Note 2 55 2 3 2 2" xfId="44253"/>
    <cellStyle name="Note 2 55 2 3 3" xfId="34939"/>
    <cellStyle name="Note 2 55 2 4" xfId="11043"/>
    <cellStyle name="Note 2 55 2 4 2" xfId="23248"/>
    <cellStyle name="Note 2 55 2 4 2 2" xfId="44536"/>
    <cellStyle name="Note 2 55 2 4 3" xfId="35222"/>
    <cellStyle name="Note 2 55 2 5" xfId="9436"/>
    <cellStyle name="Note 2 55 2 5 2" xfId="21641"/>
    <cellStyle name="Note 2 55 2 5 2 2" xfId="42929"/>
    <cellStyle name="Note 2 55 2 5 3" xfId="33615"/>
    <cellStyle name="Note 2 55 2 6" xfId="15311"/>
    <cellStyle name="Note 2 55 2 6 2" xfId="27026"/>
    <cellStyle name="Note 2 55 2 6 2 2" xfId="48314"/>
    <cellStyle name="Note 2 55 2 6 3" xfId="39000"/>
    <cellStyle name="Note 2 55 2 7" xfId="17804"/>
    <cellStyle name="Note 2 55 3" xfId="7488"/>
    <cellStyle name="Note 2 55 3 2" xfId="10126"/>
    <cellStyle name="Note 2 55 3 2 2" xfId="22331"/>
    <cellStyle name="Note 2 55 3 2 2 2" xfId="43619"/>
    <cellStyle name="Note 2 55 3 2 3" xfId="34305"/>
    <cellStyle name="Note 2 55 3 3" xfId="19904"/>
    <cellStyle name="Note 2 55 3 3 2" xfId="41192"/>
    <cellStyle name="Note 2 55 3 4" xfId="31878"/>
    <cellStyle name="Note 2 55 4" xfId="9760"/>
    <cellStyle name="Note 2 55 4 2" xfId="21965"/>
    <cellStyle name="Note 2 55 4 2 2" xfId="43253"/>
    <cellStyle name="Note 2 55 4 3" xfId="33939"/>
    <cellStyle name="Note 2 55 5" xfId="9919"/>
    <cellStyle name="Note 2 55 5 2" xfId="22124"/>
    <cellStyle name="Note 2 55 5 2 2" xfId="43412"/>
    <cellStyle name="Note 2 55 5 3" xfId="34098"/>
    <cellStyle name="Note 2 55 6" xfId="9129"/>
    <cellStyle name="Note 2 55 6 2" xfId="21337"/>
    <cellStyle name="Note 2 55 6 2 2" xfId="42625"/>
    <cellStyle name="Note 2 55 6 3" xfId="33311"/>
    <cellStyle name="Note 2 55 7" xfId="14983"/>
    <cellStyle name="Note 2 55 7 2" xfId="26698"/>
    <cellStyle name="Note 2 55 7 2 2" xfId="47986"/>
    <cellStyle name="Note 2 55 7 3" xfId="38672"/>
    <cellStyle name="Note 2 55 8" xfId="17803"/>
    <cellStyle name="Note 2 55 9" xfId="30093"/>
    <cellStyle name="Note 2 56" xfId="5360"/>
    <cellStyle name="Note 2 56 2" xfId="5361"/>
    <cellStyle name="Note 2 56 2 2" xfId="7879"/>
    <cellStyle name="Note 2 56 2 2 2" xfId="10439"/>
    <cellStyle name="Note 2 56 2 2 2 2" xfId="22644"/>
    <cellStyle name="Note 2 56 2 2 2 2 2" xfId="43932"/>
    <cellStyle name="Note 2 56 2 2 2 3" xfId="34618"/>
    <cellStyle name="Note 2 56 2 2 3" xfId="20207"/>
    <cellStyle name="Note 2 56 2 2 3 2" xfId="41495"/>
    <cellStyle name="Note 2 56 2 2 4" xfId="32181"/>
    <cellStyle name="Note 2 56 2 3" xfId="10761"/>
    <cellStyle name="Note 2 56 2 3 2" xfId="22966"/>
    <cellStyle name="Note 2 56 2 3 2 2" xfId="44254"/>
    <cellStyle name="Note 2 56 2 3 3" xfId="34940"/>
    <cellStyle name="Note 2 56 2 4" xfId="11044"/>
    <cellStyle name="Note 2 56 2 4 2" xfId="23249"/>
    <cellStyle name="Note 2 56 2 4 2 2" xfId="44537"/>
    <cellStyle name="Note 2 56 2 4 3" xfId="35223"/>
    <cellStyle name="Note 2 56 2 5" xfId="9437"/>
    <cellStyle name="Note 2 56 2 5 2" xfId="21642"/>
    <cellStyle name="Note 2 56 2 5 2 2" xfId="42930"/>
    <cellStyle name="Note 2 56 2 5 3" xfId="33616"/>
    <cellStyle name="Note 2 56 2 6" xfId="15312"/>
    <cellStyle name="Note 2 56 2 6 2" xfId="27027"/>
    <cellStyle name="Note 2 56 2 6 2 2" xfId="48315"/>
    <cellStyle name="Note 2 56 2 6 3" xfId="39001"/>
    <cellStyle name="Note 2 56 2 7" xfId="17806"/>
    <cellStyle name="Note 2 56 3" xfId="7489"/>
    <cellStyle name="Note 2 56 3 2" xfId="10127"/>
    <cellStyle name="Note 2 56 3 2 2" xfId="22332"/>
    <cellStyle name="Note 2 56 3 2 2 2" xfId="43620"/>
    <cellStyle name="Note 2 56 3 2 3" xfId="34306"/>
    <cellStyle name="Note 2 56 3 3" xfId="19905"/>
    <cellStyle name="Note 2 56 3 3 2" xfId="41193"/>
    <cellStyle name="Note 2 56 3 4" xfId="31879"/>
    <cellStyle name="Note 2 56 4" xfId="9759"/>
    <cellStyle name="Note 2 56 4 2" xfId="21964"/>
    <cellStyle name="Note 2 56 4 2 2" xfId="43252"/>
    <cellStyle name="Note 2 56 4 3" xfId="33938"/>
    <cellStyle name="Note 2 56 5" xfId="9920"/>
    <cellStyle name="Note 2 56 5 2" xfId="22125"/>
    <cellStyle name="Note 2 56 5 2 2" xfId="43413"/>
    <cellStyle name="Note 2 56 5 3" xfId="34099"/>
    <cellStyle name="Note 2 56 6" xfId="9130"/>
    <cellStyle name="Note 2 56 6 2" xfId="21338"/>
    <cellStyle name="Note 2 56 6 2 2" xfId="42626"/>
    <cellStyle name="Note 2 56 6 3" xfId="33312"/>
    <cellStyle name="Note 2 56 7" xfId="14984"/>
    <cellStyle name="Note 2 56 7 2" xfId="26699"/>
    <cellStyle name="Note 2 56 7 2 2" xfId="47987"/>
    <cellStyle name="Note 2 56 7 3" xfId="38673"/>
    <cellStyle name="Note 2 56 8" xfId="17805"/>
    <cellStyle name="Note 2 56 9" xfId="30140"/>
    <cellStyle name="Note 2 57" xfId="5362"/>
    <cellStyle name="Note 2 57 2" xfId="5363"/>
    <cellStyle name="Note 2 57 2 2" xfId="7880"/>
    <cellStyle name="Note 2 57 2 2 2" xfId="10440"/>
    <cellStyle name="Note 2 57 2 2 2 2" xfId="22645"/>
    <cellStyle name="Note 2 57 2 2 2 2 2" xfId="43933"/>
    <cellStyle name="Note 2 57 2 2 2 3" xfId="34619"/>
    <cellStyle name="Note 2 57 2 2 3" xfId="20208"/>
    <cellStyle name="Note 2 57 2 2 3 2" xfId="41496"/>
    <cellStyle name="Note 2 57 2 2 4" xfId="32182"/>
    <cellStyle name="Note 2 57 2 3" xfId="10762"/>
    <cellStyle name="Note 2 57 2 3 2" xfId="22967"/>
    <cellStyle name="Note 2 57 2 3 2 2" xfId="44255"/>
    <cellStyle name="Note 2 57 2 3 3" xfId="34941"/>
    <cellStyle name="Note 2 57 2 4" xfId="11045"/>
    <cellStyle name="Note 2 57 2 4 2" xfId="23250"/>
    <cellStyle name="Note 2 57 2 4 2 2" xfId="44538"/>
    <cellStyle name="Note 2 57 2 4 3" xfId="35224"/>
    <cellStyle name="Note 2 57 2 5" xfId="9438"/>
    <cellStyle name="Note 2 57 2 5 2" xfId="21643"/>
    <cellStyle name="Note 2 57 2 5 2 2" xfId="42931"/>
    <cellStyle name="Note 2 57 2 5 3" xfId="33617"/>
    <cellStyle name="Note 2 57 2 6" xfId="15313"/>
    <cellStyle name="Note 2 57 2 6 2" xfId="27028"/>
    <cellStyle name="Note 2 57 2 6 2 2" xfId="48316"/>
    <cellStyle name="Note 2 57 2 6 3" xfId="39002"/>
    <cellStyle name="Note 2 57 2 7" xfId="17808"/>
    <cellStyle name="Note 2 57 3" xfId="7490"/>
    <cellStyle name="Note 2 57 3 2" xfId="10128"/>
    <cellStyle name="Note 2 57 3 2 2" xfId="22333"/>
    <cellStyle name="Note 2 57 3 2 2 2" xfId="43621"/>
    <cellStyle name="Note 2 57 3 2 3" xfId="34307"/>
    <cellStyle name="Note 2 57 3 3" xfId="19906"/>
    <cellStyle name="Note 2 57 3 3 2" xfId="41194"/>
    <cellStyle name="Note 2 57 3 4" xfId="31880"/>
    <cellStyle name="Note 2 57 4" xfId="9758"/>
    <cellStyle name="Note 2 57 4 2" xfId="21963"/>
    <cellStyle name="Note 2 57 4 2 2" xfId="43251"/>
    <cellStyle name="Note 2 57 4 3" xfId="33937"/>
    <cellStyle name="Note 2 57 5" xfId="9921"/>
    <cellStyle name="Note 2 57 5 2" xfId="22126"/>
    <cellStyle name="Note 2 57 5 2 2" xfId="43414"/>
    <cellStyle name="Note 2 57 5 3" xfId="34100"/>
    <cellStyle name="Note 2 57 6" xfId="9131"/>
    <cellStyle name="Note 2 57 6 2" xfId="21339"/>
    <cellStyle name="Note 2 57 6 2 2" xfId="42627"/>
    <cellStyle name="Note 2 57 6 3" xfId="33313"/>
    <cellStyle name="Note 2 57 7" xfId="14985"/>
    <cellStyle name="Note 2 57 7 2" xfId="26700"/>
    <cellStyle name="Note 2 57 7 2 2" xfId="47988"/>
    <cellStyle name="Note 2 57 7 3" xfId="38674"/>
    <cellStyle name="Note 2 57 8" xfId="17807"/>
    <cellStyle name="Note 2 57 9" xfId="30181"/>
    <cellStyle name="Note 2 58" xfId="5364"/>
    <cellStyle name="Note 2 58 2" xfId="5365"/>
    <cellStyle name="Note 2 58 2 2" xfId="7974"/>
    <cellStyle name="Note 2 58 2 2 2" xfId="10441"/>
    <cellStyle name="Note 2 58 2 2 2 2" xfId="22646"/>
    <cellStyle name="Note 2 58 2 2 2 2 2" xfId="43934"/>
    <cellStyle name="Note 2 58 2 2 2 3" xfId="34620"/>
    <cellStyle name="Note 2 58 2 2 3" xfId="20299"/>
    <cellStyle name="Note 2 58 2 2 3 2" xfId="41587"/>
    <cellStyle name="Note 2 58 2 2 4" xfId="32273"/>
    <cellStyle name="Note 2 58 2 3" xfId="10763"/>
    <cellStyle name="Note 2 58 2 3 2" xfId="22968"/>
    <cellStyle name="Note 2 58 2 3 2 2" xfId="44256"/>
    <cellStyle name="Note 2 58 2 3 3" xfId="34942"/>
    <cellStyle name="Note 2 58 2 4" xfId="11046"/>
    <cellStyle name="Note 2 58 2 4 2" xfId="23251"/>
    <cellStyle name="Note 2 58 2 4 2 2" xfId="44539"/>
    <cellStyle name="Note 2 58 2 4 3" xfId="35225"/>
    <cellStyle name="Note 2 58 2 5" xfId="9439"/>
    <cellStyle name="Note 2 58 2 5 2" xfId="21644"/>
    <cellStyle name="Note 2 58 2 5 2 2" xfId="42932"/>
    <cellStyle name="Note 2 58 2 5 3" xfId="33618"/>
    <cellStyle name="Note 2 58 2 6" xfId="15404"/>
    <cellStyle name="Note 2 58 2 6 2" xfId="27119"/>
    <cellStyle name="Note 2 58 2 6 2 2" xfId="48407"/>
    <cellStyle name="Note 2 58 2 6 3" xfId="39093"/>
    <cellStyle name="Note 2 58 2 7" xfId="17810"/>
    <cellStyle name="Note 2 58 3" xfId="7491"/>
    <cellStyle name="Note 2 58 3 2" xfId="10129"/>
    <cellStyle name="Note 2 58 3 2 2" xfId="22334"/>
    <cellStyle name="Note 2 58 3 2 2 2" xfId="43622"/>
    <cellStyle name="Note 2 58 3 2 3" xfId="34308"/>
    <cellStyle name="Note 2 58 3 3" xfId="19907"/>
    <cellStyle name="Note 2 58 3 3 2" xfId="41195"/>
    <cellStyle name="Note 2 58 3 4" xfId="31881"/>
    <cellStyle name="Note 2 58 4" xfId="9757"/>
    <cellStyle name="Note 2 58 4 2" xfId="21962"/>
    <cellStyle name="Note 2 58 4 2 2" xfId="43250"/>
    <cellStyle name="Note 2 58 4 3" xfId="33936"/>
    <cellStyle name="Note 2 58 5" xfId="9922"/>
    <cellStyle name="Note 2 58 5 2" xfId="22127"/>
    <cellStyle name="Note 2 58 5 2 2" xfId="43415"/>
    <cellStyle name="Note 2 58 5 3" xfId="34101"/>
    <cellStyle name="Note 2 58 6" xfId="9132"/>
    <cellStyle name="Note 2 58 6 2" xfId="21340"/>
    <cellStyle name="Note 2 58 6 2 2" xfId="42628"/>
    <cellStyle name="Note 2 58 6 3" xfId="33314"/>
    <cellStyle name="Note 2 58 7" xfId="14986"/>
    <cellStyle name="Note 2 58 7 2" xfId="26701"/>
    <cellStyle name="Note 2 58 7 2 2" xfId="47989"/>
    <cellStyle name="Note 2 58 7 3" xfId="38675"/>
    <cellStyle name="Note 2 58 8" xfId="17809"/>
    <cellStyle name="Note 2 58 9" xfId="30214"/>
    <cellStyle name="Note 2 59" xfId="5366"/>
    <cellStyle name="Note 2 59 2" xfId="7767"/>
    <cellStyle name="Note 2 59 2 2" xfId="10388"/>
    <cellStyle name="Note 2 59 2 2 2" xfId="22593"/>
    <cellStyle name="Note 2 59 2 2 2 2" xfId="43881"/>
    <cellStyle name="Note 2 59 2 2 3" xfId="34567"/>
    <cellStyle name="Note 2 59 2 3" xfId="20122"/>
    <cellStyle name="Note 2 59 2 3 2" xfId="41410"/>
    <cellStyle name="Note 2 59 2 4" xfId="32096"/>
    <cellStyle name="Note 2 59 3" xfId="10710"/>
    <cellStyle name="Note 2 59 3 2" xfId="22915"/>
    <cellStyle name="Note 2 59 3 2 2" xfId="44203"/>
    <cellStyle name="Note 2 59 3 3" xfId="34889"/>
    <cellStyle name="Note 2 59 4" xfId="10993"/>
    <cellStyle name="Note 2 59 4 2" xfId="23198"/>
    <cellStyle name="Note 2 59 4 2 2" xfId="44486"/>
    <cellStyle name="Note 2 59 4 3" xfId="35172"/>
    <cellStyle name="Note 2 59 5" xfId="9386"/>
    <cellStyle name="Note 2 59 5 2" xfId="21591"/>
    <cellStyle name="Note 2 59 5 2 2" xfId="42879"/>
    <cellStyle name="Note 2 59 5 3" xfId="33565"/>
    <cellStyle name="Note 2 59 6" xfId="15199"/>
    <cellStyle name="Note 2 59 6 2" xfId="26914"/>
    <cellStyle name="Note 2 59 6 2 2" xfId="48202"/>
    <cellStyle name="Note 2 59 6 3" xfId="38888"/>
    <cellStyle name="Note 2 59 7" xfId="17811"/>
    <cellStyle name="Note 2 59 8" xfId="30245"/>
    <cellStyle name="Note 2 6" xfId="5367"/>
    <cellStyle name="Note 2 6 10" xfId="5368"/>
    <cellStyle name="Note 2 6 10 2" xfId="11612"/>
    <cellStyle name="Note 2 6 10 2 2" xfId="23796"/>
    <cellStyle name="Note 2 6 10 2 2 2" xfId="45084"/>
    <cellStyle name="Note 2 6 10 2 3" xfId="35770"/>
    <cellStyle name="Note 2 6 10 3" xfId="17813"/>
    <cellStyle name="Note 2 6 10 4" xfId="28194"/>
    <cellStyle name="Note 2 6 11" xfId="5369"/>
    <cellStyle name="Note 2 6 11 2" xfId="11681"/>
    <cellStyle name="Note 2 6 11 2 2" xfId="23853"/>
    <cellStyle name="Note 2 6 11 2 2 2" xfId="45141"/>
    <cellStyle name="Note 2 6 11 2 3" xfId="35827"/>
    <cellStyle name="Note 2 6 11 3" xfId="17814"/>
    <cellStyle name="Note 2 6 11 4" xfId="28245"/>
    <cellStyle name="Note 2 6 12" xfId="5370"/>
    <cellStyle name="Note 2 6 12 2" xfId="11751"/>
    <cellStyle name="Note 2 6 12 2 2" xfId="23911"/>
    <cellStyle name="Note 2 6 12 2 2 2" xfId="45199"/>
    <cellStyle name="Note 2 6 12 2 3" xfId="35885"/>
    <cellStyle name="Note 2 6 12 3" xfId="17815"/>
    <cellStyle name="Note 2 6 12 4" xfId="28296"/>
    <cellStyle name="Note 2 6 13" xfId="5371"/>
    <cellStyle name="Note 2 6 13 2" xfId="11823"/>
    <cellStyle name="Note 2 6 13 2 2" xfId="23972"/>
    <cellStyle name="Note 2 6 13 2 2 2" xfId="45260"/>
    <cellStyle name="Note 2 6 13 2 3" xfId="35946"/>
    <cellStyle name="Note 2 6 13 3" xfId="17816"/>
    <cellStyle name="Note 2 6 13 4" xfId="28351"/>
    <cellStyle name="Note 2 6 14" xfId="5372"/>
    <cellStyle name="Note 2 6 14 2" xfId="11859"/>
    <cellStyle name="Note 2 6 14 2 2" xfId="24004"/>
    <cellStyle name="Note 2 6 14 2 2 2" xfId="45292"/>
    <cellStyle name="Note 2 6 14 2 3" xfId="35978"/>
    <cellStyle name="Note 2 6 14 3" xfId="17817"/>
    <cellStyle name="Note 2 6 14 4" xfId="28379"/>
    <cellStyle name="Note 2 6 15" xfId="5373"/>
    <cellStyle name="Note 2 6 15 2" xfId="11970"/>
    <cellStyle name="Note 2 6 15 2 2" xfId="24095"/>
    <cellStyle name="Note 2 6 15 2 2 2" xfId="45383"/>
    <cellStyle name="Note 2 6 15 2 3" xfId="36069"/>
    <cellStyle name="Note 2 6 15 3" xfId="17818"/>
    <cellStyle name="Note 2 6 15 4" xfId="28459"/>
    <cellStyle name="Note 2 6 16" xfId="5374"/>
    <cellStyle name="Note 2 6 16 2" xfId="12051"/>
    <cellStyle name="Note 2 6 16 2 2" xfId="24163"/>
    <cellStyle name="Note 2 6 16 2 2 2" xfId="45451"/>
    <cellStyle name="Note 2 6 16 2 3" xfId="36137"/>
    <cellStyle name="Note 2 6 16 3" xfId="17819"/>
    <cellStyle name="Note 2 6 16 4" xfId="28513"/>
    <cellStyle name="Note 2 6 17" xfId="5375"/>
    <cellStyle name="Note 2 6 17 2" xfId="12132"/>
    <cellStyle name="Note 2 6 17 2 2" xfId="24231"/>
    <cellStyle name="Note 2 6 17 2 2 2" xfId="45519"/>
    <cellStyle name="Note 2 6 17 2 3" xfId="36205"/>
    <cellStyle name="Note 2 6 17 3" xfId="17820"/>
    <cellStyle name="Note 2 6 17 4" xfId="28568"/>
    <cellStyle name="Note 2 6 18" xfId="5376"/>
    <cellStyle name="Note 2 6 18 2" xfId="12204"/>
    <cellStyle name="Note 2 6 18 2 2" xfId="24291"/>
    <cellStyle name="Note 2 6 18 2 2 2" xfId="45579"/>
    <cellStyle name="Note 2 6 18 2 3" xfId="36265"/>
    <cellStyle name="Note 2 6 18 3" xfId="17821"/>
    <cellStyle name="Note 2 6 18 4" xfId="28621"/>
    <cellStyle name="Note 2 6 19" xfId="5377"/>
    <cellStyle name="Note 2 6 19 2" xfId="12275"/>
    <cellStyle name="Note 2 6 19 2 2" xfId="24350"/>
    <cellStyle name="Note 2 6 19 2 2 2" xfId="45638"/>
    <cellStyle name="Note 2 6 19 2 3" xfId="36324"/>
    <cellStyle name="Note 2 6 19 3" xfId="17822"/>
    <cellStyle name="Note 2 6 19 4" xfId="28676"/>
    <cellStyle name="Note 2 6 2" xfId="5378"/>
    <cellStyle name="Note 2 6 2 2" xfId="7781"/>
    <cellStyle name="Note 2 6 2 2 2" xfId="10442"/>
    <cellStyle name="Note 2 6 2 2 2 2" xfId="22647"/>
    <cellStyle name="Note 2 6 2 2 2 2 2" xfId="43935"/>
    <cellStyle name="Note 2 6 2 2 2 3" xfId="34621"/>
    <cellStyle name="Note 2 6 2 2 3" xfId="20129"/>
    <cellStyle name="Note 2 6 2 2 3 2" xfId="41417"/>
    <cellStyle name="Note 2 6 2 2 4" xfId="32103"/>
    <cellStyle name="Note 2 6 2 3" xfId="10764"/>
    <cellStyle name="Note 2 6 2 3 2" xfId="22969"/>
    <cellStyle name="Note 2 6 2 3 2 2" xfId="44257"/>
    <cellStyle name="Note 2 6 2 3 3" xfId="34943"/>
    <cellStyle name="Note 2 6 2 4" xfId="11047"/>
    <cellStyle name="Note 2 6 2 4 2" xfId="23252"/>
    <cellStyle name="Note 2 6 2 4 2 2" xfId="44540"/>
    <cellStyle name="Note 2 6 2 4 3" xfId="35226"/>
    <cellStyle name="Note 2 6 2 5" xfId="9440"/>
    <cellStyle name="Note 2 6 2 5 2" xfId="21645"/>
    <cellStyle name="Note 2 6 2 5 2 2" xfId="42933"/>
    <cellStyle name="Note 2 6 2 5 3" xfId="33619"/>
    <cellStyle name="Note 2 6 2 6" xfId="15206"/>
    <cellStyle name="Note 2 6 2 6 2" xfId="26921"/>
    <cellStyle name="Note 2 6 2 6 2 2" xfId="48209"/>
    <cellStyle name="Note 2 6 2 6 3" xfId="38895"/>
    <cellStyle name="Note 2 6 2 7" xfId="17823"/>
    <cellStyle name="Note 2 6 2 8" xfId="27761"/>
    <cellStyle name="Note 2 6 20" xfId="5379"/>
    <cellStyle name="Note 2 6 20 2" xfId="12347"/>
    <cellStyle name="Note 2 6 20 2 2" xfId="24411"/>
    <cellStyle name="Note 2 6 20 2 2 2" xfId="45699"/>
    <cellStyle name="Note 2 6 20 2 3" xfId="36385"/>
    <cellStyle name="Note 2 6 20 3" xfId="17824"/>
    <cellStyle name="Note 2 6 20 4" xfId="28731"/>
    <cellStyle name="Note 2 6 21" xfId="5380"/>
    <cellStyle name="Note 2 6 21 2" xfId="12375"/>
    <cellStyle name="Note 2 6 21 2 2" xfId="24436"/>
    <cellStyle name="Note 2 6 21 2 2 2" xfId="45724"/>
    <cellStyle name="Note 2 6 21 2 3" xfId="36410"/>
    <cellStyle name="Note 2 6 21 3" xfId="17825"/>
    <cellStyle name="Note 2 6 21 4" xfId="28755"/>
    <cellStyle name="Note 2 6 22" xfId="5381"/>
    <cellStyle name="Note 2 6 22 2" xfId="12512"/>
    <cellStyle name="Note 2 6 22 2 2" xfId="24552"/>
    <cellStyle name="Note 2 6 22 2 2 2" xfId="45840"/>
    <cellStyle name="Note 2 6 22 2 3" xfId="36526"/>
    <cellStyle name="Note 2 6 22 3" xfId="17826"/>
    <cellStyle name="Note 2 6 22 4" xfId="28858"/>
    <cellStyle name="Note 2 6 23" xfId="5382"/>
    <cellStyle name="Note 2 6 23 2" xfId="12563"/>
    <cellStyle name="Note 2 6 23 2 2" xfId="24592"/>
    <cellStyle name="Note 2 6 23 2 2 2" xfId="45880"/>
    <cellStyle name="Note 2 6 23 2 3" xfId="36566"/>
    <cellStyle name="Note 2 6 23 3" xfId="17827"/>
    <cellStyle name="Note 2 6 23 4" xfId="28893"/>
    <cellStyle name="Note 2 6 24" xfId="5383"/>
    <cellStyle name="Note 2 6 24 2" xfId="12634"/>
    <cellStyle name="Note 2 6 24 2 2" xfId="24651"/>
    <cellStyle name="Note 2 6 24 2 2 2" xfId="45939"/>
    <cellStyle name="Note 2 6 24 2 3" xfId="36625"/>
    <cellStyle name="Note 2 6 24 3" xfId="17828"/>
    <cellStyle name="Note 2 6 24 4" xfId="28946"/>
    <cellStyle name="Note 2 6 25" xfId="5384"/>
    <cellStyle name="Note 2 6 25 2" xfId="12713"/>
    <cellStyle name="Note 2 6 25 2 2" xfId="24718"/>
    <cellStyle name="Note 2 6 25 2 2 2" xfId="46006"/>
    <cellStyle name="Note 2 6 25 2 3" xfId="36692"/>
    <cellStyle name="Note 2 6 25 3" xfId="17829"/>
    <cellStyle name="Note 2 6 25 4" xfId="29001"/>
    <cellStyle name="Note 2 6 26" xfId="5385"/>
    <cellStyle name="Note 2 6 26 2" xfId="12784"/>
    <cellStyle name="Note 2 6 26 2 2" xfId="24778"/>
    <cellStyle name="Note 2 6 26 2 2 2" xfId="46066"/>
    <cellStyle name="Note 2 6 26 2 3" xfId="36752"/>
    <cellStyle name="Note 2 6 26 3" xfId="17830"/>
    <cellStyle name="Note 2 6 26 4" xfId="29056"/>
    <cellStyle name="Note 2 6 27" xfId="5386"/>
    <cellStyle name="Note 2 6 27 2" xfId="12812"/>
    <cellStyle name="Note 2 6 27 2 2" xfId="24803"/>
    <cellStyle name="Note 2 6 27 2 2 2" xfId="46091"/>
    <cellStyle name="Note 2 6 27 2 3" xfId="36777"/>
    <cellStyle name="Note 2 6 27 3" xfId="17831"/>
    <cellStyle name="Note 2 6 27 4" xfId="29080"/>
    <cellStyle name="Note 2 6 28" xfId="5387"/>
    <cellStyle name="Note 2 6 28 2" xfId="12958"/>
    <cellStyle name="Note 2 6 28 2 2" xfId="24926"/>
    <cellStyle name="Note 2 6 28 2 2 2" xfId="46214"/>
    <cellStyle name="Note 2 6 28 2 3" xfId="36900"/>
    <cellStyle name="Note 2 6 28 3" xfId="17832"/>
    <cellStyle name="Note 2 6 28 4" xfId="29183"/>
    <cellStyle name="Note 2 6 29" xfId="5388"/>
    <cellStyle name="Note 2 6 29 2" xfId="13010"/>
    <cellStyle name="Note 2 6 29 2 2" xfId="24968"/>
    <cellStyle name="Note 2 6 29 2 2 2" xfId="46256"/>
    <cellStyle name="Note 2 6 29 2 3" xfId="36942"/>
    <cellStyle name="Note 2 6 29 3" xfId="17833"/>
    <cellStyle name="Note 2 6 29 4" xfId="29217"/>
    <cellStyle name="Note 2 6 3" xfId="5389"/>
    <cellStyle name="Note 2 6 3 2" xfId="7992"/>
    <cellStyle name="Note 2 6 3 2 2" xfId="20308"/>
    <cellStyle name="Note 2 6 3 2 2 2" xfId="41596"/>
    <cellStyle name="Note 2 6 3 2 3" xfId="32282"/>
    <cellStyle name="Note 2 6 3 3" xfId="10130"/>
    <cellStyle name="Note 2 6 3 3 2" xfId="22335"/>
    <cellStyle name="Note 2 6 3 3 2 2" xfId="43623"/>
    <cellStyle name="Note 2 6 3 3 3" xfId="34309"/>
    <cellStyle name="Note 2 6 3 4" xfId="15434"/>
    <cellStyle name="Note 2 6 3 4 2" xfId="27149"/>
    <cellStyle name="Note 2 6 3 4 2 2" xfId="48437"/>
    <cellStyle name="Note 2 6 3 4 3" xfId="39123"/>
    <cellStyle name="Note 2 6 3 5" xfId="17834"/>
    <cellStyle name="Note 2 6 3 6" xfId="27862"/>
    <cellStyle name="Note 2 6 30" xfId="5390"/>
    <cellStyle name="Note 2 6 30 2" xfId="13080"/>
    <cellStyle name="Note 2 6 30 2 2" xfId="25026"/>
    <cellStyle name="Note 2 6 30 2 2 2" xfId="46314"/>
    <cellStyle name="Note 2 6 30 2 3" xfId="37000"/>
    <cellStyle name="Note 2 6 30 3" xfId="17835"/>
    <cellStyle name="Note 2 6 30 4" xfId="29271"/>
    <cellStyle name="Note 2 6 31" xfId="5391"/>
    <cellStyle name="Note 2 6 31 2" xfId="13161"/>
    <cellStyle name="Note 2 6 31 2 2" xfId="25093"/>
    <cellStyle name="Note 2 6 31 2 2 2" xfId="46381"/>
    <cellStyle name="Note 2 6 31 2 3" xfId="37067"/>
    <cellStyle name="Note 2 6 31 3" xfId="17836"/>
    <cellStyle name="Note 2 6 31 4" xfId="29326"/>
    <cellStyle name="Note 2 6 32" xfId="5392"/>
    <cellStyle name="Note 2 6 32 2" xfId="13234"/>
    <cellStyle name="Note 2 6 32 2 2" xfId="25153"/>
    <cellStyle name="Note 2 6 32 2 2 2" xfId="46441"/>
    <cellStyle name="Note 2 6 32 2 3" xfId="37127"/>
    <cellStyle name="Note 2 6 32 3" xfId="17837"/>
    <cellStyle name="Note 2 6 32 4" xfId="29381"/>
    <cellStyle name="Note 2 6 33" xfId="5393"/>
    <cellStyle name="Note 2 6 33 2" xfId="13308"/>
    <cellStyle name="Note 2 6 33 2 2" xfId="25213"/>
    <cellStyle name="Note 2 6 33 2 2 2" xfId="46501"/>
    <cellStyle name="Note 2 6 33 2 3" xfId="37187"/>
    <cellStyle name="Note 2 6 33 3" xfId="17838"/>
    <cellStyle name="Note 2 6 33 4" xfId="29436"/>
    <cellStyle name="Note 2 6 34" xfId="5394"/>
    <cellStyle name="Note 2 6 34 2" xfId="13383"/>
    <cellStyle name="Note 2 6 34 2 2" xfId="25273"/>
    <cellStyle name="Note 2 6 34 2 2 2" xfId="46561"/>
    <cellStyle name="Note 2 6 34 2 3" xfId="37247"/>
    <cellStyle name="Note 2 6 34 3" xfId="17839"/>
    <cellStyle name="Note 2 6 34 4" xfId="29490"/>
    <cellStyle name="Note 2 6 35" xfId="5395"/>
    <cellStyle name="Note 2 6 35 2" xfId="13459"/>
    <cellStyle name="Note 2 6 35 2 2" xfId="25334"/>
    <cellStyle name="Note 2 6 35 2 2 2" xfId="46622"/>
    <cellStyle name="Note 2 6 35 2 3" xfId="37308"/>
    <cellStyle name="Note 2 6 35 3" xfId="17840"/>
    <cellStyle name="Note 2 6 35 4" xfId="29544"/>
    <cellStyle name="Note 2 6 36" xfId="5396"/>
    <cellStyle name="Note 2 6 36 2" xfId="13578"/>
    <cellStyle name="Note 2 6 36 2 2" xfId="25432"/>
    <cellStyle name="Note 2 6 36 2 2 2" xfId="46720"/>
    <cellStyle name="Note 2 6 36 2 3" xfId="37406"/>
    <cellStyle name="Note 2 6 36 3" xfId="17841"/>
    <cellStyle name="Note 2 6 36 4" xfId="29632"/>
    <cellStyle name="Note 2 6 37" xfId="5397"/>
    <cellStyle name="Note 2 6 37 2" xfId="13653"/>
    <cellStyle name="Note 2 6 37 2 2" xfId="25494"/>
    <cellStyle name="Note 2 6 37 2 2 2" xfId="46782"/>
    <cellStyle name="Note 2 6 37 2 3" xfId="37468"/>
    <cellStyle name="Note 2 6 37 3" xfId="17842"/>
    <cellStyle name="Note 2 6 37 4" xfId="29686"/>
    <cellStyle name="Note 2 6 38" xfId="5398"/>
    <cellStyle name="Note 2 6 38 2" xfId="13724"/>
    <cellStyle name="Note 2 6 38 2 2" xfId="25554"/>
    <cellStyle name="Note 2 6 38 2 2 2" xfId="46842"/>
    <cellStyle name="Note 2 6 38 2 3" xfId="37528"/>
    <cellStyle name="Note 2 6 38 3" xfId="17843"/>
    <cellStyle name="Note 2 6 38 4" xfId="29740"/>
    <cellStyle name="Note 2 6 39" xfId="5399"/>
    <cellStyle name="Note 2 6 39 2" xfId="13800"/>
    <cellStyle name="Note 2 6 39 2 2" xfId="25618"/>
    <cellStyle name="Note 2 6 39 2 2 2" xfId="46906"/>
    <cellStyle name="Note 2 6 39 2 3" xfId="37592"/>
    <cellStyle name="Note 2 6 39 3" xfId="17844"/>
    <cellStyle name="Note 2 6 39 4" xfId="29793"/>
    <cellStyle name="Note 2 6 4" xfId="5400"/>
    <cellStyle name="Note 2 6 4 2" xfId="8061"/>
    <cellStyle name="Note 2 6 4 2 2" xfId="20368"/>
    <cellStyle name="Note 2 6 4 2 2 2" xfId="41656"/>
    <cellStyle name="Note 2 6 4 2 3" xfId="32342"/>
    <cellStyle name="Note 2 6 4 3" xfId="9756"/>
    <cellStyle name="Note 2 6 4 3 2" xfId="21961"/>
    <cellStyle name="Note 2 6 4 3 2 2" xfId="43249"/>
    <cellStyle name="Note 2 6 4 3 3" xfId="33935"/>
    <cellStyle name="Note 2 6 4 4" xfId="15508"/>
    <cellStyle name="Note 2 6 4 4 2" xfId="27223"/>
    <cellStyle name="Note 2 6 4 4 2 2" xfId="48511"/>
    <cellStyle name="Note 2 6 4 4 3" xfId="39197"/>
    <cellStyle name="Note 2 6 4 5" xfId="17845"/>
    <cellStyle name="Note 2 6 4 6" xfId="27676"/>
    <cellStyle name="Note 2 6 40" xfId="5401"/>
    <cellStyle name="Note 2 6 40 2" xfId="13871"/>
    <cellStyle name="Note 2 6 40 2 2" xfId="25677"/>
    <cellStyle name="Note 2 6 40 2 2 2" xfId="46965"/>
    <cellStyle name="Note 2 6 40 2 3" xfId="37651"/>
    <cellStyle name="Note 2 6 40 3" xfId="17846"/>
    <cellStyle name="Note 2 6 40 4" xfId="29848"/>
    <cellStyle name="Note 2 6 41" xfId="5402"/>
    <cellStyle name="Note 2 6 41 2" xfId="13946"/>
    <cellStyle name="Note 2 6 41 2 2" xfId="25739"/>
    <cellStyle name="Note 2 6 41 2 2 2" xfId="47027"/>
    <cellStyle name="Note 2 6 41 2 3" xfId="37713"/>
    <cellStyle name="Note 2 6 41 3" xfId="17847"/>
    <cellStyle name="Note 2 6 41 4" xfId="29900"/>
    <cellStyle name="Note 2 6 42" xfId="5403"/>
    <cellStyle name="Note 2 6 42 2" xfId="14026"/>
    <cellStyle name="Note 2 6 42 2 2" xfId="25805"/>
    <cellStyle name="Note 2 6 42 2 2 2" xfId="47093"/>
    <cellStyle name="Note 2 6 42 2 3" xfId="37779"/>
    <cellStyle name="Note 2 6 42 3" xfId="17848"/>
    <cellStyle name="Note 2 6 42 4" xfId="29965"/>
    <cellStyle name="Note 2 6 43" xfId="5404"/>
    <cellStyle name="Note 2 6 43 2" xfId="14123"/>
    <cellStyle name="Note 2 6 43 2 2" xfId="25886"/>
    <cellStyle name="Note 2 6 43 2 2 2" xfId="47174"/>
    <cellStyle name="Note 2 6 43 2 3" xfId="37860"/>
    <cellStyle name="Note 2 6 43 3" xfId="17849"/>
    <cellStyle name="Note 2 6 43 4" xfId="30035"/>
    <cellStyle name="Note 2 6 44" xfId="5405"/>
    <cellStyle name="Note 2 6 44 2" xfId="14189"/>
    <cellStyle name="Note 2 6 44 2 2" xfId="25942"/>
    <cellStyle name="Note 2 6 44 2 2 2" xfId="47230"/>
    <cellStyle name="Note 2 6 44 2 3" xfId="37916"/>
    <cellStyle name="Note 2 6 44 3" xfId="17850"/>
    <cellStyle name="Note 2 6 44 4" xfId="30083"/>
    <cellStyle name="Note 2 6 45" xfId="5406"/>
    <cellStyle name="Note 2 6 45 2" xfId="13976"/>
    <cellStyle name="Note 2 6 45 2 2" xfId="25764"/>
    <cellStyle name="Note 2 6 45 2 2 2" xfId="47052"/>
    <cellStyle name="Note 2 6 45 2 3" xfId="37738"/>
    <cellStyle name="Note 2 6 45 3" xfId="17851"/>
    <cellStyle name="Note 2 6 45 4" xfId="29924"/>
    <cellStyle name="Note 2 6 46" xfId="5407"/>
    <cellStyle name="Note 2 6 46 2" xfId="13907"/>
    <cellStyle name="Note 2 6 46 2 2" xfId="25709"/>
    <cellStyle name="Note 2 6 46 2 2 2" xfId="46997"/>
    <cellStyle name="Note 2 6 46 2 3" xfId="37683"/>
    <cellStyle name="Note 2 6 46 3" xfId="17852"/>
    <cellStyle name="Note 2 6 46 4" xfId="29873"/>
    <cellStyle name="Note 2 6 47" xfId="5408"/>
    <cellStyle name="Note 2 6 47 2" xfId="14001"/>
    <cellStyle name="Note 2 6 47 2 2" xfId="25782"/>
    <cellStyle name="Note 2 6 47 2 2 2" xfId="47070"/>
    <cellStyle name="Note 2 6 47 2 3" xfId="37756"/>
    <cellStyle name="Note 2 6 47 3" xfId="17853"/>
    <cellStyle name="Note 2 6 47 4" xfId="29943"/>
    <cellStyle name="Note 2 6 48" xfId="5409"/>
    <cellStyle name="Note 2 6 48 2" xfId="14109"/>
    <cellStyle name="Note 2 6 48 2 2" xfId="25876"/>
    <cellStyle name="Note 2 6 48 2 2 2" xfId="47164"/>
    <cellStyle name="Note 2 6 48 2 3" xfId="37850"/>
    <cellStyle name="Note 2 6 48 3" xfId="17854"/>
    <cellStyle name="Note 2 6 48 4" xfId="30026"/>
    <cellStyle name="Note 2 6 49" xfId="7492"/>
    <cellStyle name="Note 2 6 49 2" xfId="19908"/>
    <cellStyle name="Note 2 6 49 2 2" xfId="41196"/>
    <cellStyle name="Note 2 6 49 3" xfId="31882"/>
    <cellStyle name="Note 2 6 5" xfId="5410"/>
    <cellStyle name="Note 2 6 5 2" xfId="8030"/>
    <cellStyle name="Note 2 6 5 2 2" xfId="20340"/>
    <cellStyle name="Note 2 6 5 2 2 2" xfId="41628"/>
    <cellStyle name="Note 2 6 5 2 3" xfId="32314"/>
    <cellStyle name="Note 2 6 5 3" xfId="9923"/>
    <cellStyle name="Note 2 6 5 3 2" xfId="22128"/>
    <cellStyle name="Note 2 6 5 3 2 2" xfId="43416"/>
    <cellStyle name="Note 2 6 5 3 3" xfId="34102"/>
    <cellStyle name="Note 2 6 5 4" xfId="15479"/>
    <cellStyle name="Note 2 6 5 4 2" xfId="27194"/>
    <cellStyle name="Note 2 6 5 4 2 2" xfId="48482"/>
    <cellStyle name="Note 2 6 5 4 3" xfId="39168"/>
    <cellStyle name="Note 2 6 5 5" xfId="17855"/>
    <cellStyle name="Note 2 6 5 6" xfId="27929"/>
    <cellStyle name="Note 2 6 50" xfId="9133"/>
    <cellStyle name="Note 2 6 50 2" xfId="21341"/>
    <cellStyle name="Note 2 6 50 2 2" xfId="42629"/>
    <cellStyle name="Note 2 6 50 3" xfId="33315"/>
    <cellStyle name="Note 2 6 51" xfId="8446"/>
    <cellStyle name="Note 2 6 51 2" xfId="20654"/>
    <cellStyle name="Note 2 6 51 2 2" xfId="41942"/>
    <cellStyle name="Note 2 6 51 3" xfId="32628"/>
    <cellStyle name="Note 2 6 52" xfId="14987"/>
    <cellStyle name="Note 2 6 52 2" xfId="26702"/>
    <cellStyle name="Note 2 6 52 2 2" xfId="47990"/>
    <cellStyle name="Note 2 6 52 3" xfId="38676"/>
    <cellStyle name="Note 2 6 53" xfId="17812"/>
    <cellStyle name="Note 2 6 54" xfId="27646"/>
    <cellStyle name="Note 2 6 6" xfId="5411"/>
    <cellStyle name="Note 2 6 6 2" xfId="8157"/>
    <cellStyle name="Note 2 6 6 2 2" xfId="20431"/>
    <cellStyle name="Note 2 6 6 2 2 2" xfId="41719"/>
    <cellStyle name="Note 2 6 6 2 3" xfId="32405"/>
    <cellStyle name="Note 2 6 6 3" xfId="11359"/>
    <cellStyle name="Note 2 6 6 3 2" xfId="23564"/>
    <cellStyle name="Note 2 6 6 3 2 2" xfId="44852"/>
    <cellStyle name="Note 2 6 6 3 3" xfId="35538"/>
    <cellStyle name="Note 2 6 6 4" xfId="15635"/>
    <cellStyle name="Note 2 6 6 4 2" xfId="27350"/>
    <cellStyle name="Note 2 6 6 4 2 2" xfId="48638"/>
    <cellStyle name="Note 2 6 6 4 3" xfId="39324"/>
    <cellStyle name="Note 2 6 6 5" xfId="17856"/>
    <cellStyle name="Note 2 6 6 6" xfId="27983"/>
    <cellStyle name="Note 2 6 7" xfId="5412"/>
    <cellStyle name="Note 2 6 7 2" xfId="8370"/>
    <cellStyle name="Note 2 6 7 2 2" xfId="20589"/>
    <cellStyle name="Note 2 6 7 2 2 2" xfId="41877"/>
    <cellStyle name="Note 2 6 7 2 3" xfId="32563"/>
    <cellStyle name="Note 2 6 7 3" xfId="11417"/>
    <cellStyle name="Note 2 6 7 3 2" xfId="23621"/>
    <cellStyle name="Note 2 6 7 3 2 2" xfId="44909"/>
    <cellStyle name="Note 2 6 7 3 3" xfId="35595"/>
    <cellStyle name="Note 2 6 7 4" xfId="15827"/>
    <cellStyle name="Note 2 6 7 4 2" xfId="27542"/>
    <cellStyle name="Note 2 6 7 4 2 2" xfId="48830"/>
    <cellStyle name="Note 2 6 7 4 3" xfId="39516"/>
    <cellStyle name="Note 2 6 7 5" xfId="17857"/>
    <cellStyle name="Note 2 6 7 6" xfId="28037"/>
    <cellStyle name="Note 2 6 8" xfId="5413"/>
    <cellStyle name="Note 2 6 8 2" xfId="8342"/>
    <cellStyle name="Note 2 6 8 2 2" xfId="20578"/>
    <cellStyle name="Note 2 6 8 2 2 2" xfId="41866"/>
    <cellStyle name="Note 2 6 8 2 3" xfId="32552"/>
    <cellStyle name="Note 2 6 8 3" xfId="11483"/>
    <cellStyle name="Note 2 6 8 3 2" xfId="23683"/>
    <cellStyle name="Note 2 6 8 3 2 2" xfId="44971"/>
    <cellStyle name="Note 2 6 8 3 3" xfId="35657"/>
    <cellStyle name="Note 2 6 8 4" xfId="15799"/>
    <cellStyle name="Note 2 6 8 4 2" xfId="27514"/>
    <cellStyle name="Note 2 6 8 4 2 2" xfId="48802"/>
    <cellStyle name="Note 2 6 8 4 3" xfId="39488"/>
    <cellStyle name="Note 2 6 8 5" xfId="17858"/>
    <cellStyle name="Note 2 6 8 6" xfId="28090"/>
    <cellStyle name="Note 2 6 9" xfId="5414"/>
    <cellStyle name="Note 2 6 9 2" xfId="11546"/>
    <cellStyle name="Note 2 6 9 2 2" xfId="23739"/>
    <cellStyle name="Note 2 6 9 2 2 2" xfId="45027"/>
    <cellStyle name="Note 2 6 9 2 3" xfId="35713"/>
    <cellStyle name="Note 2 6 9 3" xfId="17859"/>
    <cellStyle name="Note 2 6 9 4" xfId="28143"/>
    <cellStyle name="Note 2 60" xfId="5415"/>
    <cellStyle name="Note 2 60 2" xfId="8074"/>
    <cellStyle name="Note 2 60 2 2" xfId="20375"/>
    <cellStyle name="Note 2 60 2 2 2" xfId="41663"/>
    <cellStyle name="Note 2 60 2 3" xfId="32349"/>
    <cellStyle name="Note 2 60 3" xfId="10076"/>
    <cellStyle name="Note 2 60 3 2" xfId="22281"/>
    <cellStyle name="Note 2 60 3 2 2" xfId="43569"/>
    <cellStyle name="Note 2 60 3 3" xfId="34255"/>
    <cellStyle name="Note 2 60 4" xfId="15536"/>
    <cellStyle name="Note 2 60 4 2" xfId="27251"/>
    <cellStyle name="Note 2 60 4 2 2" xfId="48539"/>
    <cellStyle name="Note 2 60 4 3" xfId="39225"/>
    <cellStyle name="Note 2 60 5" xfId="17860"/>
    <cellStyle name="Note 2 60 6" xfId="30248"/>
    <cellStyle name="Note 2 61" xfId="5416"/>
    <cellStyle name="Note 2 61 2" xfId="7796"/>
    <cellStyle name="Note 2 61 2 2" xfId="20139"/>
    <cellStyle name="Note 2 61 2 2 2" xfId="41427"/>
    <cellStyle name="Note 2 61 2 3" xfId="32113"/>
    <cellStyle name="Note 2 61 3" xfId="9829"/>
    <cellStyle name="Note 2 61 3 2" xfId="22034"/>
    <cellStyle name="Note 2 61 3 2 2" xfId="43322"/>
    <cellStyle name="Note 2 61 3 3" xfId="34008"/>
    <cellStyle name="Note 2 61 4" xfId="15233"/>
    <cellStyle name="Note 2 61 4 2" xfId="26948"/>
    <cellStyle name="Note 2 61 4 2 2" xfId="48236"/>
    <cellStyle name="Note 2 61 4 3" xfId="38922"/>
    <cellStyle name="Note 2 61 5" xfId="17861"/>
    <cellStyle name="Note 2 62" xfId="5417"/>
    <cellStyle name="Note 2 62 2" xfId="8136"/>
    <cellStyle name="Note 2 62 2 2" xfId="20422"/>
    <cellStyle name="Note 2 62 2 2 2" xfId="41710"/>
    <cellStyle name="Note 2 62 2 3" xfId="32396"/>
    <cellStyle name="Note 2 62 3" xfId="9869"/>
    <cellStyle name="Note 2 62 3 2" xfId="22074"/>
    <cellStyle name="Note 2 62 3 2 2" xfId="43362"/>
    <cellStyle name="Note 2 62 3 3" xfId="34048"/>
    <cellStyle name="Note 2 62 4" xfId="15600"/>
    <cellStyle name="Note 2 62 4 2" xfId="27315"/>
    <cellStyle name="Note 2 62 4 2 2" xfId="48603"/>
    <cellStyle name="Note 2 62 4 3" xfId="39289"/>
    <cellStyle name="Note 2 62 5" xfId="17862"/>
    <cellStyle name="Note 2 63" xfId="5418"/>
    <cellStyle name="Note 2 63 2" xfId="8139"/>
    <cellStyle name="Note 2 63 2 2" xfId="20423"/>
    <cellStyle name="Note 2 63 2 2 2" xfId="41711"/>
    <cellStyle name="Note 2 63 2 3" xfId="32397"/>
    <cellStyle name="Note 2 63 3" xfId="15603"/>
    <cellStyle name="Note 2 63 3 2" xfId="27318"/>
    <cellStyle name="Note 2 63 3 2 2" xfId="48606"/>
    <cellStyle name="Note 2 63 3 3" xfId="39292"/>
    <cellStyle name="Note 2 63 4" xfId="17863"/>
    <cellStyle name="Note 2 64" xfId="5419"/>
    <cellStyle name="Note 2 64 2" xfId="8195"/>
    <cellStyle name="Note 2 64 2 2" xfId="20467"/>
    <cellStyle name="Note 2 64 2 2 2" xfId="41755"/>
    <cellStyle name="Note 2 64 2 3" xfId="32441"/>
    <cellStyle name="Note 2 64 3" xfId="15671"/>
    <cellStyle name="Note 2 64 3 2" xfId="27386"/>
    <cellStyle name="Note 2 64 3 2 2" xfId="48674"/>
    <cellStyle name="Note 2 64 3 3" xfId="39360"/>
    <cellStyle name="Note 2 64 4" xfId="17864"/>
    <cellStyle name="Note 2 65" xfId="5420"/>
    <cellStyle name="Note 2 65 2" xfId="8199"/>
    <cellStyle name="Note 2 65 2 2" xfId="20468"/>
    <cellStyle name="Note 2 65 2 2 2" xfId="41756"/>
    <cellStyle name="Note 2 65 2 3" xfId="32442"/>
    <cellStyle name="Note 2 65 3" xfId="15676"/>
    <cellStyle name="Note 2 65 3 2" xfId="27391"/>
    <cellStyle name="Note 2 65 3 2 2" xfId="48679"/>
    <cellStyle name="Note 2 65 3 3" xfId="39365"/>
    <cellStyle name="Note 2 65 4" xfId="17865"/>
    <cellStyle name="Note 2 66" xfId="5421"/>
    <cellStyle name="Note 2 66 2" xfId="8364"/>
    <cellStyle name="Note 2 66 2 2" xfId="20583"/>
    <cellStyle name="Note 2 66 2 2 2" xfId="41871"/>
    <cellStyle name="Note 2 66 2 3" xfId="32557"/>
    <cellStyle name="Note 2 66 3" xfId="15817"/>
    <cellStyle name="Note 2 66 3 2" xfId="27532"/>
    <cellStyle name="Note 2 66 3 2 2" xfId="48820"/>
    <cellStyle name="Note 2 66 3 3" xfId="39506"/>
    <cellStyle name="Note 2 66 4" xfId="17866"/>
    <cellStyle name="Note 2 67" xfId="5422"/>
    <cellStyle name="Note 2 67 2" xfId="8410"/>
    <cellStyle name="Note 2 67 2 2" xfId="20627"/>
    <cellStyle name="Note 2 67 2 2 2" xfId="41915"/>
    <cellStyle name="Note 2 67 2 3" xfId="32601"/>
    <cellStyle name="Note 2 67 3" xfId="15884"/>
    <cellStyle name="Note 2 67 3 2" xfId="27599"/>
    <cellStyle name="Note 2 67 3 2 2" xfId="48887"/>
    <cellStyle name="Note 2 67 3 3" xfId="39573"/>
    <cellStyle name="Note 2 67 4" xfId="17867"/>
    <cellStyle name="Note 2 68" xfId="7438"/>
    <cellStyle name="Note 2 68 2" xfId="19854"/>
    <cellStyle name="Note 2 68 2 2" xfId="41142"/>
    <cellStyle name="Note 2 68 3" xfId="31828"/>
    <cellStyle name="Note 2 69" xfId="9079"/>
    <cellStyle name="Note 2 69 2" xfId="21287"/>
    <cellStyle name="Note 2 69 2 2" xfId="42575"/>
    <cellStyle name="Note 2 69 3" xfId="33261"/>
    <cellStyle name="Note 2 7" xfId="5423"/>
    <cellStyle name="Note 2 7 10" xfId="5424"/>
    <cellStyle name="Note 2 7 10 2" xfId="11616"/>
    <cellStyle name="Note 2 7 10 2 2" xfId="23800"/>
    <cellStyle name="Note 2 7 10 2 2 2" xfId="45088"/>
    <cellStyle name="Note 2 7 10 2 3" xfId="35774"/>
    <cellStyle name="Note 2 7 10 3" xfId="17869"/>
    <cellStyle name="Note 2 7 10 4" xfId="28200"/>
    <cellStyle name="Note 2 7 11" xfId="5425"/>
    <cellStyle name="Note 2 7 11 2" xfId="11686"/>
    <cellStyle name="Note 2 7 11 2 2" xfId="23858"/>
    <cellStyle name="Note 2 7 11 2 2 2" xfId="45146"/>
    <cellStyle name="Note 2 7 11 2 3" xfId="35832"/>
    <cellStyle name="Note 2 7 11 3" xfId="17870"/>
    <cellStyle name="Note 2 7 11 4" xfId="28251"/>
    <cellStyle name="Note 2 7 12" xfId="5426"/>
    <cellStyle name="Note 2 7 12 2" xfId="11755"/>
    <cellStyle name="Note 2 7 12 2 2" xfId="23915"/>
    <cellStyle name="Note 2 7 12 2 2 2" xfId="45203"/>
    <cellStyle name="Note 2 7 12 2 3" xfId="35889"/>
    <cellStyle name="Note 2 7 12 3" xfId="17871"/>
    <cellStyle name="Note 2 7 12 4" xfId="28302"/>
    <cellStyle name="Note 2 7 13" xfId="5427"/>
    <cellStyle name="Note 2 7 13 2" xfId="11828"/>
    <cellStyle name="Note 2 7 13 2 2" xfId="23977"/>
    <cellStyle name="Note 2 7 13 2 2 2" xfId="45265"/>
    <cellStyle name="Note 2 7 13 2 3" xfId="35951"/>
    <cellStyle name="Note 2 7 13 3" xfId="17872"/>
    <cellStyle name="Note 2 7 13 4" xfId="28357"/>
    <cellStyle name="Note 2 7 14" xfId="5428"/>
    <cellStyle name="Note 2 7 14 2" xfId="11896"/>
    <cellStyle name="Note 2 7 14 2 2" xfId="24034"/>
    <cellStyle name="Note 2 7 14 2 2 2" xfId="45322"/>
    <cellStyle name="Note 2 7 14 2 3" xfId="36008"/>
    <cellStyle name="Note 2 7 14 3" xfId="17873"/>
    <cellStyle name="Note 2 7 14 4" xfId="28405"/>
    <cellStyle name="Note 2 7 15" xfId="5429"/>
    <cellStyle name="Note 2 7 15 2" xfId="11995"/>
    <cellStyle name="Note 2 7 15 2 2" xfId="24118"/>
    <cellStyle name="Note 2 7 15 2 2 2" xfId="45406"/>
    <cellStyle name="Note 2 7 15 2 3" xfId="36092"/>
    <cellStyle name="Note 2 7 15 3" xfId="17874"/>
    <cellStyle name="Note 2 7 15 4" xfId="28477"/>
    <cellStyle name="Note 2 7 16" xfId="5430"/>
    <cellStyle name="Note 2 7 16 2" xfId="12076"/>
    <cellStyle name="Note 2 7 16 2 2" xfId="24186"/>
    <cellStyle name="Note 2 7 16 2 2 2" xfId="45474"/>
    <cellStyle name="Note 2 7 16 2 3" xfId="36160"/>
    <cellStyle name="Note 2 7 16 3" xfId="17875"/>
    <cellStyle name="Note 2 7 16 4" xfId="28531"/>
    <cellStyle name="Note 2 7 17" xfId="5431"/>
    <cellStyle name="Note 2 7 17 2" xfId="12155"/>
    <cellStyle name="Note 2 7 17 2 2" xfId="24252"/>
    <cellStyle name="Note 2 7 17 2 2 2" xfId="45540"/>
    <cellStyle name="Note 2 7 17 2 3" xfId="36226"/>
    <cellStyle name="Note 2 7 17 3" xfId="17876"/>
    <cellStyle name="Note 2 7 17 4" xfId="28586"/>
    <cellStyle name="Note 2 7 18" xfId="5432"/>
    <cellStyle name="Note 2 7 18 2" xfId="12228"/>
    <cellStyle name="Note 2 7 18 2 2" xfId="24313"/>
    <cellStyle name="Note 2 7 18 2 2 2" xfId="45601"/>
    <cellStyle name="Note 2 7 18 2 3" xfId="36287"/>
    <cellStyle name="Note 2 7 18 3" xfId="17877"/>
    <cellStyle name="Note 2 7 18 4" xfId="28641"/>
    <cellStyle name="Note 2 7 19" xfId="5433"/>
    <cellStyle name="Note 2 7 19 2" xfId="12297"/>
    <cellStyle name="Note 2 7 19 2 2" xfId="24370"/>
    <cellStyle name="Note 2 7 19 2 2 2" xfId="45658"/>
    <cellStyle name="Note 2 7 19 2 3" xfId="36344"/>
    <cellStyle name="Note 2 7 19 3" xfId="17878"/>
    <cellStyle name="Note 2 7 19 4" xfId="28695"/>
    <cellStyle name="Note 2 7 2" xfId="5434"/>
    <cellStyle name="Note 2 7 2 2" xfId="7782"/>
    <cellStyle name="Note 2 7 2 2 2" xfId="10443"/>
    <cellStyle name="Note 2 7 2 2 2 2" xfId="22648"/>
    <cellStyle name="Note 2 7 2 2 2 2 2" xfId="43936"/>
    <cellStyle name="Note 2 7 2 2 2 3" xfId="34622"/>
    <cellStyle name="Note 2 7 2 2 3" xfId="20130"/>
    <cellStyle name="Note 2 7 2 2 3 2" xfId="41418"/>
    <cellStyle name="Note 2 7 2 2 4" xfId="32104"/>
    <cellStyle name="Note 2 7 2 3" xfId="10765"/>
    <cellStyle name="Note 2 7 2 3 2" xfId="22970"/>
    <cellStyle name="Note 2 7 2 3 2 2" xfId="44258"/>
    <cellStyle name="Note 2 7 2 3 3" xfId="34944"/>
    <cellStyle name="Note 2 7 2 4" xfId="11048"/>
    <cellStyle name="Note 2 7 2 4 2" xfId="23253"/>
    <cellStyle name="Note 2 7 2 4 2 2" xfId="44541"/>
    <cellStyle name="Note 2 7 2 4 3" xfId="35227"/>
    <cellStyle name="Note 2 7 2 5" xfId="9441"/>
    <cellStyle name="Note 2 7 2 5 2" xfId="21646"/>
    <cellStyle name="Note 2 7 2 5 2 2" xfId="42934"/>
    <cellStyle name="Note 2 7 2 5 3" xfId="33620"/>
    <cellStyle name="Note 2 7 2 6" xfId="15207"/>
    <cellStyle name="Note 2 7 2 6 2" xfId="26922"/>
    <cellStyle name="Note 2 7 2 6 2 2" xfId="48210"/>
    <cellStyle name="Note 2 7 2 6 3" xfId="38896"/>
    <cellStyle name="Note 2 7 2 7" xfId="17879"/>
    <cellStyle name="Note 2 7 2 8" xfId="27762"/>
    <cellStyle name="Note 2 7 20" xfId="5435"/>
    <cellStyle name="Note 2 7 20 2" xfId="12368"/>
    <cellStyle name="Note 2 7 20 2 2" xfId="24430"/>
    <cellStyle name="Note 2 7 20 2 2 2" xfId="45718"/>
    <cellStyle name="Note 2 7 20 2 3" xfId="36404"/>
    <cellStyle name="Note 2 7 20 3" xfId="17880"/>
    <cellStyle name="Note 2 7 20 4" xfId="28748"/>
    <cellStyle name="Note 2 7 21" xfId="5436"/>
    <cellStyle name="Note 2 7 21 2" xfId="12411"/>
    <cellStyle name="Note 2 7 21 2 2" xfId="24464"/>
    <cellStyle name="Note 2 7 21 2 2 2" xfId="45752"/>
    <cellStyle name="Note 2 7 21 2 3" xfId="36438"/>
    <cellStyle name="Note 2 7 21 3" xfId="17881"/>
    <cellStyle name="Note 2 7 21 4" xfId="28783"/>
    <cellStyle name="Note 2 7 22" xfId="5437"/>
    <cellStyle name="Note 2 7 22 2" xfId="12414"/>
    <cellStyle name="Note 2 7 22 2 2" xfId="24467"/>
    <cellStyle name="Note 2 7 22 2 2 2" xfId="45755"/>
    <cellStyle name="Note 2 7 22 2 3" xfId="36441"/>
    <cellStyle name="Note 2 7 22 3" xfId="17882"/>
    <cellStyle name="Note 2 7 22 4" xfId="28786"/>
    <cellStyle name="Note 2 7 23" xfId="5438"/>
    <cellStyle name="Note 2 7 23 2" xfId="12587"/>
    <cellStyle name="Note 2 7 23 2 2" xfId="24614"/>
    <cellStyle name="Note 2 7 23 2 2 2" xfId="45902"/>
    <cellStyle name="Note 2 7 23 2 3" xfId="36588"/>
    <cellStyle name="Note 2 7 23 3" xfId="17883"/>
    <cellStyle name="Note 2 7 23 4" xfId="28911"/>
    <cellStyle name="Note 2 7 24" xfId="5439"/>
    <cellStyle name="Note 2 7 24 2" xfId="12663"/>
    <cellStyle name="Note 2 7 24 2 2" xfId="24678"/>
    <cellStyle name="Note 2 7 24 2 2 2" xfId="45966"/>
    <cellStyle name="Note 2 7 24 2 3" xfId="36652"/>
    <cellStyle name="Note 2 7 24 3" xfId="17884"/>
    <cellStyle name="Note 2 7 24 4" xfId="28966"/>
    <cellStyle name="Note 2 7 25" xfId="5440"/>
    <cellStyle name="Note 2 7 25 2" xfId="12738"/>
    <cellStyle name="Note 2 7 25 2 2" xfId="24741"/>
    <cellStyle name="Note 2 7 25 2 2 2" xfId="46029"/>
    <cellStyle name="Note 2 7 25 2 3" xfId="36715"/>
    <cellStyle name="Note 2 7 25 3" xfId="17885"/>
    <cellStyle name="Note 2 7 25 4" xfId="29020"/>
    <cellStyle name="Note 2 7 26" xfId="5441"/>
    <cellStyle name="Note 2 7 26 2" xfId="12805"/>
    <cellStyle name="Note 2 7 26 2 2" xfId="24797"/>
    <cellStyle name="Note 2 7 26 2 2 2" xfId="46085"/>
    <cellStyle name="Note 2 7 26 2 3" xfId="36771"/>
    <cellStyle name="Note 2 7 26 3" xfId="17886"/>
    <cellStyle name="Note 2 7 26 4" xfId="29073"/>
    <cellStyle name="Note 2 7 27" xfId="5442"/>
    <cellStyle name="Note 2 7 27 2" xfId="12854"/>
    <cellStyle name="Note 2 7 27 2 2" xfId="24835"/>
    <cellStyle name="Note 2 7 27 2 2 2" xfId="46123"/>
    <cellStyle name="Note 2 7 27 2 3" xfId="36809"/>
    <cellStyle name="Note 2 7 27 3" xfId="17887"/>
    <cellStyle name="Note 2 7 27 4" xfId="29108"/>
    <cellStyle name="Note 2 7 28" xfId="5443"/>
    <cellStyle name="Note 2 7 28 2" xfId="12857"/>
    <cellStyle name="Note 2 7 28 2 2" xfId="24838"/>
    <cellStyle name="Note 2 7 28 2 2 2" xfId="46126"/>
    <cellStyle name="Note 2 7 28 2 3" xfId="36812"/>
    <cellStyle name="Note 2 7 28 3" xfId="17888"/>
    <cellStyle name="Note 2 7 28 4" xfId="29111"/>
    <cellStyle name="Note 2 7 29" xfId="5444"/>
    <cellStyle name="Note 2 7 29 2" xfId="13033"/>
    <cellStyle name="Note 2 7 29 2 2" xfId="24989"/>
    <cellStyle name="Note 2 7 29 2 2 2" xfId="46277"/>
    <cellStyle name="Note 2 7 29 2 3" xfId="36963"/>
    <cellStyle name="Note 2 7 29 3" xfId="17889"/>
    <cellStyle name="Note 2 7 29 4" xfId="29235"/>
    <cellStyle name="Note 2 7 3" xfId="5445"/>
    <cellStyle name="Note 2 7 3 2" xfId="7993"/>
    <cellStyle name="Note 2 7 3 2 2" xfId="20309"/>
    <cellStyle name="Note 2 7 3 2 2 2" xfId="41597"/>
    <cellStyle name="Note 2 7 3 2 3" xfId="32283"/>
    <cellStyle name="Note 2 7 3 3" xfId="10131"/>
    <cellStyle name="Note 2 7 3 3 2" xfId="22336"/>
    <cellStyle name="Note 2 7 3 3 2 2" xfId="43624"/>
    <cellStyle name="Note 2 7 3 3 3" xfId="34310"/>
    <cellStyle name="Note 2 7 3 4" xfId="15435"/>
    <cellStyle name="Note 2 7 3 4 2" xfId="27150"/>
    <cellStyle name="Note 2 7 3 4 2 2" xfId="48438"/>
    <cellStyle name="Note 2 7 3 4 3" xfId="39124"/>
    <cellStyle name="Note 2 7 3 5" xfId="17890"/>
    <cellStyle name="Note 2 7 3 6" xfId="27863"/>
    <cellStyle name="Note 2 7 30" xfId="5446"/>
    <cellStyle name="Note 2 7 30 2" xfId="13104"/>
    <cellStyle name="Note 2 7 30 2 2" xfId="25048"/>
    <cellStyle name="Note 2 7 30 2 2 2" xfId="46336"/>
    <cellStyle name="Note 2 7 30 2 3" xfId="37022"/>
    <cellStyle name="Note 2 7 30 3" xfId="17891"/>
    <cellStyle name="Note 2 7 30 4" xfId="29289"/>
    <cellStyle name="Note 2 7 31" xfId="5447"/>
    <cellStyle name="Note 2 7 31 2" xfId="13182"/>
    <cellStyle name="Note 2 7 31 2 2" xfId="25112"/>
    <cellStyle name="Note 2 7 31 2 2 2" xfId="46400"/>
    <cellStyle name="Note 2 7 31 2 3" xfId="37086"/>
    <cellStyle name="Note 2 7 31 3" xfId="17892"/>
    <cellStyle name="Note 2 7 31 4" xfId="29344"/>
    <cellStyle name="Note 2 7 32" xfId="5448"/>
    <cellStyle name="Note 2 7 32 2" xfId="13257"/>
    <cellStyle name="Note 2 7 32 2 2" xfId="25174"/>
    <cellStyle name="Note 2 7 32 2 2 2" xfId="46462"/>
    <cellStyle name="Note 2 7 32 2 3" xfId="37148"/>
    <cellStyle name="Note 2 7 32 3" xfId="17893"/>
    <cellStyle name="Note 2 7 32 4" xfId="29399"/>
    <cellStyle name="Note 2 7 33" xfId="5449"/>
    <cellStyle name="Note 2 7 33 2" xfId="13333"/>
    <cellStyle name="Note 2 7 33 2 2" xfId="25236"/>
    <cellStyle name="Note 2 7 33 2 2 2" xfId="46524"/>
    <cellStyle name="Note 2 7 33 2 3" xfId="37210"/>
    <cellStyle name="Note 2 7 33 3" xfId="17894"/>
    <cellStyle name="Note 2 7 33 4" xfId="29455"/>
    <cellStyle name="Note 2 7 34" xfId="5450"/>
    <cellStyle name="Note 2 7 34 2" xfId="13411"/>
    <cellStyle name="Note 2 7 34 2 2" xfId="25299"/>
    <cellStyle name="Note 2 7 34 2 2 2" xfId="46587"/>
    <cellStyle name="Note 2 7 34 2 3" xfId="37273"/>
    <cellStyle name="Note 2 7 34 3" xfId="17895"/>
    <cellStyle name="Note 2 7 34 4" xfId="29510"/>
    <cellStyle name="Note 2 7 35" xfId="5451"/>
    <cellStyle name="Note 2 7 35 2" xfId="13486"/>
    <cellStyle name="Note 2 7 35 2 2" xfId="25359"/>
    <cellStyle name="Note 2 7 35 2 2 2" xfId="46647"/>
    <cellStyle name="Note 2 7 35 2 3" xfId="37333"/>
    <cellStyle name="Note 2 7 35 3" xfId="17896"/>
    <cellStyle name="Note 2 7 35 4" xfId="29562"/>
    <cellStyle name="Note 2 7 36" xfId="5452"/>
    <cellStyle name="Note 2 7 36 2" xfId="13493"/>
    <cellStyle name="Note 2 7 36 2 2" xfId="25365"/>
    <cellStyle name="Note 2 7 36 2 2 2" xfId="46653"/>
    <cellStyle name="Note 2 7 36 2 3" xfId="37339"/>
    <cellStyle name="Note 2 7 36 3" xfId="17897"/>
    <cellStyle name="Note 2 7 36 4" xfId="29570"/>
    <cellStyle name="Note 2 7 37" xfId="5453"/>
    <cellStyle name="Note 2 7 37 2" xfId="13606"/>
    <cellStyle name="Note 2 7 37 2 2" xfId="25457"/>
    <cellStyle name="Note 2 7 37 2 2 2" xfId="46745"/>
    <cellStyle name="Note 2 7 37 2 3" xfId="37431"/>
    <cellStyle name="Note 2 7 37 3" xfId="17898"/>
    <cellStyle name="Note 2 7 37 4" xfId="29655"/>
    <cellStyle name="Note 2 7 38" xfId="5454"/>
    <cellStyle name="Note 2 7 38 2" xfId="13678"/>
    <cellStyle name="Note 2 7 38 2 2" xfId="25517"/>
    <cellStyle name="Note 2 7 38 2 2 2" xfId="46805"/>
    <cellStyle name="Note 2 7 38 2 3" xfId="37491"/>
    <cellStyle name="Note 2 7 38 3" xfId="17899"/>
    <cellStyle name="Note 2 7 38 4" xfId="29708"/>
    <cellStyle name="Note 2 7 39" xfId="5455"/>
    <cellStyle name="Note 2 7 39 2" xfId="13753"/>
    <cellStyle name="Note 2 7 39 2 2" xfId="25580"/>
    <cellStyle name="Note 2 7 39 2 2 2" xfId="46868"/>
    <cellStyle name="Note 2 7 39 2 3" xfId="37554"/>
    <cellStyle name="Note 2 7 39 3" xfId="17900"/>
    <cellStyle name="Note 2 7 39 4" xfId="29762"/>
    <cellStyle name="Note 2 7 4" xfId="5456"/>
    <cellStyle name="Note 2 7 4 2" xfId="8105"/>
    <cellStyle name="Note 2 7 4 2 2" xfId="20400"/>
    <cellStyle name="Note 2 7 4 2 2 2" xfId="41688"/>
    <cellStyle name="Note 2 7 4 2 3" xfId="32374"/>
    <cellStyle name="Note 2 7 4 3" xfId="9755"/>
    <cellStyle name="Note 2 7 4 3 2" xfId="21960"/>
    <cellStyle name="Note 2 7 4 3 2 2" xfId="43248"/>
    <cellStyle name="Note 2 7 4 3 3" xfId="33934"/>
    <cellStyle name="Note 2 7 4 4" xfId="15570"/>
    <cellStyle name="Note 2 7 4 4 2" xfId="27285"/>
    <cellStyle name="Note 2 7 4 4 2 2" xfId="48573"/>
    <cellStyle name="Note 2 7 4 4 3" xfId="39259"/>
    <cellStyle name="Note 2 7 4 5" xfId="17901"/>
    <cellStyle name="Note 2 7 4 6" xfId="27685"/>
    <cellStyle name="Note 2 7 40" xfId="5457"/>
    <cellStyle name="Note 2 7 40 2" xfId="13825"/>
    <cellStyle name="Note 2 7 40 2 2" xfId="25641"/>
    <cellStyle name="Note 2 7 40 2 2 2" xfId="46929"/>
    <cellStyle name="Note 2 7 40 2 3" xfId="37615"/>
    <cellStyle name="Note 2 7 40 3" xfId="17902"/>
    <cellStyle name="Note 2 7 40 4" xfId="29815"/>
    <cellStyle name="Note 2 7 41" xfId="5458"/>
    <cellStyle name="Note 2 7 41 2" xfId="13899"/>
    <cellStyle name="Note 2 7 41 2 2" xfId="25702"/>
    <cellStyle name="Note 2 7 41 2 2 2" xfId="46990"/>
    <cellStyle name="Note 2 7 41 2 3" xfId="37676"/>
    <cellStyle name="Note 2 7 41 3" xfId="17903"/>
    <cellStyle name="Note 2 7 41 4" xfId="29868"/>
    <cellStyle name="Note 2 7 42" xfId="5459"/>
    <cellStyle name="Note 2 7 42 2" xfId="14014"/>
    <cellStyle name="Note 2 7 42 2 2" xfId="25793"/>
    <cellStyle name="Note 2 7 42 2 2 2" xfId="47081"/>
    <cellStyle name="Note 2 7 42 2 3" xfId="37767"/>
    <cellStyle name="Note 2 7 42 3" xfId="17904"/>
    <cellStyle name="Note 2 7 42 4" xfId="29952"/>
    <cellStyle name="Note 2 7 43" xfId="5460"/>
    <cellStyle name="Note 2 7 43 2" xfId="14098"/>
    <cellStyle name="Note 2 7 43 2 2" xfId="25866"/>
    <cellStyle name="Note 2 7 43 2 2 2" xfId="47154"/>
    <cellStyle name="Note 2 7 43 2 3" xfId="37840"/>
    <cellStyle name="Note 2 7 43 3" xfId="17905"/>
    <cellStyle name="Note 2 7 43 4" xfId="30017"/>
    <cellStyle name="Note 2 7 44" xfId="5461"/>
    <cellStyle name="Note 2 7 44 2" xfId="14171"/>
    <cellStyle name="Note 2 7 44 2 2" xfId="25926"/>
    <cellStyle name="Note 2 7 44 2 2 2" xfId="47214"/>
    <cellStyle name="Note 2 7 44 2 3" xfId="37900"/>
    <cellStyle name="Note 2 7 44 3" xfId="17906"/>
    <cellStyle name="Note 2 7 44 4" xfId="30067"/>
    <cellStyle name="Note 2 7 45" xfId="5462"/>
    <cellStyle name="Note 2 7 45 2" xfId="14251"/>
    <cellStyle name="Note 2 7 45 2 2" xfId="25995"/>
    <cellStyle name="Note 2 7 45 2 2 2" xfId="47283"/>
    <cellStyle name="Note 2 7 45 2 3" xfId="37969"/>
    <cellStyle name="Note 2 7 45 3" xfId="17907"/>
    <cellStyle name="Note 2 7 45 4" xfId="30130"/>
    <cellStyle name="Note 2 7 46" xfId="5463"/>
    <cellStyle name="Note 2 7 46 2" xfId="14309"/>
    <cellStyle name="Note 2 7 46 2 2" xfId="26044"/>
    <cellStyle name="Note 2 7 46 2 2 2" xfId="47332"/>
    <cellStyle name="Note 2 7 46 2 3" xfId="38018"/>
    <cellStyle name="Note 2 7 46 3" xfId="17908"/>
    <cellStyle name="Note 2 7 46 4" xfId="30171"/>
    <cellStyle name="Note 2 7 47" xfId="5464"/>
    <cellStyle name="Note 2 7 47 2" xfId="14361"/>
    <cellStyle name="Note 2 7 47 2 2" xfId="26087"/>
    <cellStyle name="Note 2 7 47 2 2 2" xfId="47375"/>
    <cellStyle name="Note 2 7 47 2 3" xfId="38061"/>
    <cellStyle name="Note 2 7 47 3" xfId="17909"/>
    <cellStyle name="Note 2 7 47 4" xfId="30206"/>
    <cellStyle name="Note 2 7 48" xfId="5465"/>
    <cellStyle name="Note 2 7 48 2" xfId="14402"/>
    <cellStyle name="Note 2 7 48 2 2" xfId="26122"/>
    <cellStyle name="Note 2 7 48 2 2 2" xfId="47410"/>
    <cellStyle name="Note 2 7 48 2 3" xfId="38096"/>
    <cellStyle name="Note 2 7 48 3" xfId="17910"/>
    <cellStyle name="Note 2 7 48 4" xfId="30237"/>
    <cellStyle name="Note 2 7 49" xfId="7493"/>
    <cellStyle name="Note 2 7 49 2" xfId="19909"/>
    <cellStyle name="Note 2 7 49 2 2" xfId="41197"/>
    <cellStyle name="Note 2 7 49 3" xfId="31883"/>
    <cellStyle name="Note 2 7 5" xfId="5466"/>
    <cellStyle name="Note 2 7 5 2" xfId="8129"/>
    <cellStyle name="Note 2 7 5 2 2" xfId="20419"/>
    <cellStyle name="Note 2 7 5 2 2 2" xfId="41707"/>
    <cellStyle name="Note 2 7 5 2 3" xfId="32393"/>
    <cellStyle name="Note 2 7 5 3" xfId="9924"/>
    <cellStyle name="Note 2 7 5 3 2" xfId="22129"/>
    <cellStyle name="Note 2 7 5 3 2 2" xfId="43417"/>
    <cellStyle name="Note 2 7 5 3 3" xfId="34103"/>
    <cellStyle name="Note 2 7 5 4" xfId="15592"/>
    <cellStyle name="Note 2 7 5 4 2" xfId="27307"/>
    <cellStyle name="Note 2 7 5 4 2 2" xfId="48595"/>
    <cellStyle name="Note 2 7 5 4 3" xfId="39281"/>
    <cellStyle name="Note 2 7 5 5" xfId="17911"/>
    <cellStyle name="Note 2 7 5 6" xfId="27935"/>
    <cellStyle name="Note 2 7 50" xfId="9134"/>
    <cellStyle name="Note 2 7 50 2" xfId="21342"/>
    <cellStyle name="Note 2 7 50 2 2" xfId="42630"/>
    <cellStyle name="Note 2 7 50 3" xfId="33316"/>
    <cellStyle name="Note 2 7 51" xfId="14837"/>
    <cellStyle name="Note 2 7 51 2" xfId="26552"/>
    <cellStyle name="Note 2 7 51 2 2" xfId="47840"/>
    <cellStyle name="Note 2 7 51 3" xfId="38526"/>
    <cellStyle name="Note 2 7 52" xfId="14988"/>
    <cellStyle name="Note 2 7 52 2" xfId="26703"/>
    <cellStyle name="Note 2 7 52 2 2" xfId="47991"/>
    <cellStyle name="Note 2 7 52 3" xfId="38677"/>
    <cellStyle name="Note 2 7 53" xfId="17868"/>
    <cellStyle name="Note 2 7 54" xfId="27649"/>
    <cellStyle name="Note 2 7 6" xfId="5467"/>
    <cellStyle name="Note 2 7 6 2" xfId="8158"/>
    <cellStyle name="Note 2 7 6 2 2" xfId="20432"/>
    <cellStyle name="Note 2 7 6 2 2 2" xfId="41720"/>
    <cellStyle name="Note 2 7 6 2 3" xfId="32406"/>
    <cellStyle name="Note 2 7 6 3" xfId="11364"/>
    <cellStyle name="Note 2 7 6 3 2" xfId="23569"/>
    <cellStyle name="Note 2 7 6 3 2 2" xfId="44857"/>
    <cellStyle name="Note 2 7 6 3 3" xfId="35543"/>
    <cellStyle name="Note 2 7 6 4" xfId="15636"/>
    <cellStyle name="Note 2 7 6 4 2" xfId="27351"/>
    <cellStyle name="Note 2 7 6 4 2 2" xfId="48639"/>
    <cellStyle name="Note 2 7 6 4 3" xfId="39325"/>
    <cellStyle name="Note 2 7 6 5" xfId="17912"/>
    <cellStyle name="Note 2 7 6 6" xfId="27989"/>
    <cellStyle name="Note 2 7 7" xfId="5468"/>
    <cellStyle name="Note 2 7 7 2" xfId="8371"/>
    <cellStyle name="Note 2 7 7 2 2" xfId="20590"/>
    <cellStyle name="Note 2 7 7 2 2 2" xfId="41878"/>
    <cellStyle name="Note 2 7 7 2 3" xfId="32564"/>
    <cellStyle name="Note 2 7 7 3" xfId="11421"/>
    <cellStyle name="Note 2 7 7 3 2" xfId="23625"/>
    <cellStyle name="Note 2 7 7 3 2 2" xfId="44913"/>
    <cellStyle name="Note 2 7 7 3 3" xfId="35599"/>
    <cellStyle name="Note 2 7 7 4" xfId="15828"/>
    <cellStyle name="Note 2 7 7 4 2" xfId="27543"/>
    <cellStyle name="Note 2 7 7 4 2 2" xfId="48831"/>
    <cellStyle name="Note 2 7 7 4 3" xfId="39517"/>
    <cellStyle name="Note 2 7 7 5" xfId="17913"/>
    <cellStyle name="Note 2 7 7 6" xfId="28043"/>
    <cellStyle name="Note 2 7 8" xfId="5469"/>
    <cellStyle name="Note 2 7 8 2" xfId="8341"/>
    <cellStyle name="Note 2 7 8 2 2" xfId="20577"/>
    <cellStyle name="Note 2 7 8 2 2 2" xfId="41865"/>
    <cellStyle name="Note 2 7 8 2 3" xfId="32551"/>
    <cellStyle name="Note 2 7 8 3" xfId="11487"/>
    <cellStyle name="Note 2 7 8 3 2" xfId="23687"/>
    <cellStyle name="Note 2 7 8 3 2 2" xfId="44975"/>
    <cellStyle name="Note 2 7 8 3 3" xfId="35661"/>
    <cellStyle name="Note 2 7 8 4" xfId="15798"/>
    <cellStyle name="Note 2 7 8 4 2" xfId="27513"/>
    <cellStyle name="Note 2 7 8 4 2 2" xfId="48801"/>
    <cellStyle name="Note 2 7 8 4 3" xfId="39487"/>
    <cellStyle name="Note 2 7 8 5" xfId="17914"/>
    <cellStyle name="Note 2 7 8 6" xfId="28096"/>
    <cellStyle name="Note 2 7 9" xfId="5470"/>
    <cellStyle name="Note 2 7 9 2" xfId="11550"/>
    <cellStyle name="Note 2 7 9 2 2" xfId="23743"/>
    <cellStyle name="Note 2 7 9 2 2 2" xfId="45031"/>
    <cellStyle name="Note 2 7 9 2 3" xfId="35717"/>
    <cellStyle name="Note 2 7 9 3" xfId="17915"/>
    <cellStyle name="Note 2 7 9 4" xfId="28149"/>
    <cellStyle name="Note 2 70" xfId="14895"/>
    <cellStyle name="Note 2 70 2" xfId="26610"/>
    <cellStyle name="Note 2 70 2 2" xfId="47898"/>
    <cellStyle name="Note 2 70 3" xfId="38584"/>
    <cellStyle name="Note 2 71" xfId="17474"/>
    <cellStyle name="Note 2 72" xfId="27609"/>
    <cellStyle name="Note 2 8" xfId="5471"/>
    <cellStyle name="Note 2 8 10" xfId="5472"/>
    <cellStyle name="Note 2 8 10 2" xfId="11693"/>
    <cellStyle name="Note 2 8 10 2 2" xfId="23865"/>
    <cellStyle name="Note 2 8 10 2 2 2" xfId="45153"/>
    <cellStyle name="Note 2 8 10 2 3" xfId="35839"/>
    <cellStyle name="Note 2 8 10 3" xfId="17917"/>
    <cellStyle name="Note 2 8 10 4" xfId="28258"/>
    <cellStyle name="Note 2 8 11" xfId="5473"/>
    <cellStyle name="Note 2 8 11 2" xfId="11762"/>
    <cellStyle name="Note 2 8 11 2 2" xfId="23922"/>
    <cellStyle name="Note 2 8 11 2 2 2" xfId="45210"/>
    <cellStyle name="Note 2 8 11 2 3" xfId="35896"/>
    <cellStyle name="Note 2 8 11 3" xfId="17918"/>
    <cellStyle name="Note 2 8 11 4" xfId="28309"/>
    <cellStyle name="Note 2 8 12" xfId="5474"/>
    <cellStyle name="Note 2 8 12 2" xfId="11834"/>
    <cellStyle name="Note 2 8 12 2 2" xfId="23983"/>
    <cellStyle name="Note 2 8 12 2 2 2" xfId="45271"/>
    <cellStyle name="Note 2 8 12 2 3" xfId="35957"/>
    <cellStyle name="Note 2 8 12 3" xfId="17919"/>
    <cellStyle name="Note 2 8 12 4" xfId="28363"/>
    <cellStyle name="Note 2 8 13" xfId="5475"/>
    <cellStyle name="Note 2 8 13 2" xfId="11908"/>
    <cellStyle name="Note 2 8 13 2 2" xfId="24046"/>
    <cellStyle name="Note 2 8 13 2 2 2" xfId="45334"/>
    <cellStyle name="Note 2 8 13 2 3" xfId="36020"/>
    <cellStyle name="Note 2 8 13 3" xfId="17920"/>
    <cellStyle name="Note 2 8 13 4" xfId="28417"/>
    <cellStyle name="Note 2 8 14" xfId="5476"/>
    <cellStyle name="Note 2 8 14 2" xfId="11902"/>
    <cellStyle name="Note 2 8 14 2 2" xfId="24040"/>
    <cellStyle name="Note 2 8 14 2 2 2" xfId="45328"/>
    <cellStyle name="Note 2 8 14 2 3" xfId="36014"/>
    <cellStyle name="Note 2 8 14 3" xfId="17921"/>
    <cellStyle name="Note 2 8 14 4" xfId="28412"/>
    <cellStyle name="Note 2 8 15" xfId="5477"/>
    <cellStyle name="Note 2 8 15 2" xfId="11976"/>
    <cellStyle name="Note 2 8 15 2 2" xfId="24101"/>
    <cellStyle name="Note 2 8 15 2 2 2" xfId="45389"/>
    <cellStyle name="Note 2 8 15 2 3" xfId="36075"/>
    <cellStyle name="Note 2 8 15 3" xfId="17922"/>
    <cellStyle name="Note 2 8 15 4" xfId="28464"/>
    <cellStyle name="Note 2 8 16" xfId="5478"/>
    <cellStyle name="Note 2 8 16 2" xfId="12057"/>
    <cellStyle name="Note 2 8 16 2 2" xfId="24169"/>
    <cellStyle name="Note 2 8 16 2 2 2" xfId="45457"/>
    <cellStyle name="Note 2 8 16 2 3" xfId="36143"/>
    <cellStyle name="Note 2 8 16 3" xfId="17923"/>
    <cellStyle name="Note 2 8 16 4" xfId="28518"/>
    <cellStyle name="Note 2 8 17" xfId="5479"/>
    <cellStyle name="Note 2 8 17 2" xfId="12138"/>
    <cellStyle name="Note 2 8 17 2 2" xfId="24237"/>
    <cellStyle name="Note 2 8 17 2 2 2" xfId="45525"/>
    <cellStyle name="Note 2 8 17 2 3" xfId="36211"/>
    <cellStyle name="Note 2 8 17 3" xfId="17924"/>
    <cellStyle name="Note 2 8 17 4" xfId="28573"/>
    <cellStyle name="Note 2 8 18" xfId="5480"/>
    <cellStyle name="Note 2 8 18 2" xfId="12210"/>
    <cellStyle name="Note 2 8 18 2 2" xfId="24297"/>
    <cellStyle name="Note 2 8 18 2 2 2" xfId="45585"/>
    <cellStyle name="Note 2 8 18 2 3" xfId="36271"/>
    <cellStyle name="Note 2 8 18 3" xfId="17925"/>
    <cellStyle name="Note 2 8 18 4" xfId="28626"/>
    <cellStyle name="Note 2 8 19" xfId="5481"/>
    <cellStyle name="Note 2 8 19 2" xfId="12281"/>
    <cellStyle name="Note 2 8 19 2 2" xfId="24356"/>
    <cellStyle name="Note 2 8 19 2 2 2" xfId="45644"/>
    <cellStyle name="Note 2 8 19 2 3" xfId="36330"/>
    <cellStyle name="Note 2 8 19 3" xfId="17926"/>
    <cellStyle name="Note 2 8 19 4" xfId="28681"/>
    <cellStyle name="Note 2 8 2" xfId="5482"/>
    <cellStyle name="Note 2 8 2 2" xfId="7785"/>
    <cellStyle name="Note 2 8 2 2 2" xfId="10444"/>
    <cellStyle name="Note 2 8 2 2 2 2" xfId="22649"/>
    <cellStyle name="Note 2 8 2 2 2 2 2" xfId="43937"/>
    <cellStyle name="Note 2 8 2 2 2 3" xfId="34623"/>
    <cellStyle name="Note 2 8 2 2 3" xfId="20131"/>
    <cellStyle name="Note 2 8 2 2 3 2" xfId="41419"/>
    <cellStyle name="Note 2 8 2 2 4" xfId="32105"/>
    <cellStyle name="Note 2 8 2 3" xfId="10766"/>
    <cellStyle name="Note 2 8 2 3 2" xfId="22971"/>
    <cellStyle name="Note 2 8 2 3 2 2" xfId="44259"/>
    <cellStyle name="Note 2 8 2 3 3" xfId="34945"/>
    <cellStyle name="Note 2 8 2 4" xfId="11049"/>
    <cellStyle name="Note 2 8 2 4 2" xfId="23254"/>
    <cellStyle name="Note 2 8 2 4 2 2" xfId="44542"/>
    <cellStyle name="Note 2 8 2 4 3" xfId="35228"/>
    <cellStyle name="Note 2 8 2 5" xfId="9442"/>
    <cellStyle name="Note 2 8 2 5 2" xfId="21647"/>
    <cellStyle name="Note 2 8 2 5 2 2" xfId="42935"/>
    <cellStyle name="Note 2 8 2 5 3" xfId="33621"/>
    <cellStyle name="Note 2 8 2 6" xfId="15208"/>
    <cellStyle name="Note 2 8 2 6 2" xfId="26923"/>
    <cellStyle name="Note 2 8 2 6 2 2" xfId="48211"/>
    <cellStyle name="Note 2 8 2 6 3" xfId="38897"/>
    <cellStyle name="Note 2 8 2 7" xfId="17927"/>
    <cellStyle name="Note 2 8 2 8" xfId="27763"/>
    <cellStyle name="Note 2 8 20" xfId="5483"/>
    <cellStyle name="Note 2 8 20 2" xfId="12353"/>
    <cellStyle name="Note 2 8 20 2 2" xfId="24417"/>
    <cellStyle name="Note 2 8 20 2 2 2" xfId="45705"/>
    <cellStyle name="Note 2 8 20 2 3" xfId="36391"/>
    <cellStyle name="Note 2 8 20 3" xfId="17928"/>
    <cellStyle name="Note 2 8 20 4" xfId="28736"/>
    <cellStyle name="Note 2 8 21" xfId="5484"/>
    <cellStyle name="Note 2 8 21 2" xfId="12434"/>
    <cellStyle name="Note 2 8 21 2 2" xfId="24485"/>
    <cellStyle name="Note 2 8 21 2 2 2" xfId="45773"/>
    <cellStyle name="Note 2 8 21 2 3" xfId="36459"/>
    <cellStyle name="Note 2 8 21 3" xfId="17929"/>
    <cellStyle name="Note 2 8 21 4" xfId="28801"/>
    <cellStyle name="Note 2 8 22" xfId="5485"/>
    <cellStyle name="Note 2 8 22 2" xfId="12489"/>
    <cellStyle name="Note 2 8 22 2 2" xfId="24534"/>
    <cellStyle name="Note 2 8 22 2 2 2" xfId="45822"/>
    <cellStyle name="Note 2 8 22 2 3" xfId="36508"/>
    <cellStyle name="Note 2 8 22 3" xfId="17930"/>
    <cellStyle name="Note 2 8 22 4" xfId="28844"/>
    <cellStyle name="Note 2 8 23" xfId="5486"/>
    <cellStyle name="Note 2 8 23 2" xfId="12568"/>
    <cellStyle name="Note 2 8 23 2 2" xfId="24597"/>
    <cellStyle name="Note 2 8 23 2 2 2" xfId="45885"/>
    <cellStyle name="Note 2 8 23 2 3" xfId="36571"/>
    <cellStyle name="Note 2 8 23 3" xfId="17931"/>
    <cellStyle name="Note 2 8 23 4" xfId="28898"/>
    <cellStyle name="Note 2 8 24" xfId="5487"/>
    <cellStyle name="Note 2 8 24 2" xfId="12640"/>
    <cellStyle name="Note 2 8 24 2 2" xfId="24657"/>
    <cellStyle name="Note 2 8 24 2 2 2" xfId="45945"/>
    <cellStyle name="Note 2 8 24 2 3" xfId="36631"/>
    <cellStyle name="Note 2 8 24 3" xfId="17932"/>
    <cellStyle name="Note 2 8 24 4" xfId="28951"/>
    <cellStyle name="Note 2 8 25" xfId="5488"/>
    <cellStyle name="Note 2 8 25 2" xfId="12720"/>
    <cellStyle name="Note 2 8 25 2 2" xfId="24725"/>
    <cellStyle name="Note 2 8 25 2 2 2" xfId="46013"/>
    <cellStyle name="Note 2 8 25 2 3" xfId="36699"/>
    <cellStyle name="Note 2 8 25 3" xfId="17933"/>
    <cellStyle name="Note 2 8 25 4" xfId="29006"/>
    <cellStyle name="Note 2 8 26" xfId="5489"/>
    <cellStyle name="Note 2 8 26 2" xfId="12789"/>
    <cellStyle name="Note 2 8 26 2 2" xfId="24783"/>
    <cellStyle name="Note 2 8 26 2 2 2" xfId="46071"/>
    <cellStyle name="Note 2 8 26 2 3" xfId="36757"/>
    <cellStyle name="Note 2 8 26 3" xfId="17934"/>
    <cellStyle name="Note 2 8 26 4" xfId="29061"/>
    <cellStyle name="Note 2 8 27" xfId="5490"/>
    <cellStyle name="Note 2 8 27 2" xfId="12881"/>
    <cellStyle name="Note 2 8 27 2 2" xfId="24860"/>
    <cellStyle name="Note 2 8 27 2 2 2" xfId="46148"/>
    <cellStyle name="Note 2 8 27 2 3" xfId="36834"/>
    <cellStyle name="Note 2 8 27 3" xfId="17935"/>
    <cellStyle name="Note 2 8 27 4" xfId="29126"/>
    <cellStyle name="Note 2 8 28" xfId="5491"/>
    <cellStyle name="Note 2 8 28 2" xfId="12937"/>
    <cellStyle name="Note 2 8 28 2 2" xfId="24909"/>
    <cellStyle name="Note 2 8 28 2 2 2" xfId="46197"/>
    <cellStyle name="Note 2 8 28 2 3" xfId="36883"/>
    <cellStyle name="Note 2 8 28 3" xfId="17936"/>
    <cellStyle name="Note 2 8 28 4" xfId="29169"/>
    <cellStyle name="Note 2 8 29" xfId="5492"/>
    <cellStyle name="Note 2 8 29 2" xfId="13015"/>
    <cellStyle name="Note 2 8 29 2 2" xfId="24973"/>
    <cellStyle name="Note 2 8 29 2 2 2" xfId="46261"/>
    <cellStyle name="Note 2 8 29 2 3" xfId="36947"/>
    <cellStyle name="Note 2 8 29 3" xfId="17937"/>
    <cellStyle name="Note 2 8 29 4" xfId="29222"/>
    <cellStyle name="Note 2 8 3" xfId="5493"/>
    <cellStyle name="Note 2 8 3 2" xfId="7994"/>
    <cellStyle name="Note 2 8 3 2 2" xfId="20310"/>
    <cellStyle name="Note 2 8 3 2 2 2" xfId="41598"/>
    <cellStyle name="Note 2 8 3 2 3" xfId="32284"/>
    <cellStyle name="Note 2 8 3 3" xfId="10132"/>
    <cellStyle name="Note 2 8 3 3 2" xfId="22337"/>
    <cellStyle name="Note 2 8 3 3 2 2" xfId="43625"/>
    <cellStyle name="Note 2 8 3 3 3" xfId="34311"/>
    <cellStyle name="Note 2 8 3 4" xfId="15436"/>
    <cellStyle name="Note 2 8 3 4 2" xfId="27151"/>
    <cellStyle name="Note 2 8 3 4 2 2" xfId="48439"/>
    <cellStyle name="Note 2 8 3 4 3" xfId="39125"/>
    <cellStyle name="Note 2 8 3 5" xfId="17938"/>
    <cellStyle name="Note 2 8 3 6" xfId="27864"/>
    <cellStyle name="Note 2 8 30" xfId="5494"/>
    <cellStyle name="Note 2 8 30 2" xfId="13086"/>
    <cellStyle name="Note 2 8 30 2 2" xfId="25032"/>
    <cellStyle name="Note 2 8 30 2 2 2" xfId="46320"/>
    <cellStyle name="Note 2 8 30 2 3" xfId="37006"/>
    <cellStyle name="Note 2 8 30 3" xfId="17939"/>
    <cellStyle name="Note 2 8 30 4" xfId="29276"/>
    <cellStyle name="Note 2 8 31" xfId="5495"/>
    <cellStyle name="Note 2 8 31 2" xfId="13166"/>
    <cellStyle name="Note 2 8 31 2 2" xfId="25098"/>
    <cellStyle name="Note 2 8 31 2 2 2" xfId="46386"/>
    <cellStyle name="Note 2 8 31 2 3" xfId="37072"/>
    <cellStyle name="Note 2 8 31 3" xfId="17940"/>
    <cellStyle name="Note 2 8 31 4" xfId="29331"/>
    <cellStyle name="Note 2 8 32" xfId="5496"/>
    <cellStyle name="Note 2 8 32 2" xfId="13239"/>
    <cellStyle name="Note 2 8 32 2 2" xfId="25158"/>
    <cellStyle name="Note 2 8 32 2 2 2" xfId="46446"/>
    <cellStyle name="Note 2 8 32 2 3" xfId="37132"/>
    <cellStyle name="Note 2 8 32 3" xfId="17941"/>
    <cellStyle name="Note 2 8 32 4" xfId="29386"/>
    <cellStyle name="Note 2 8 33" xfId="5497"/>
    <cellStyle name="Note 2 8 33 2" xfId="13313"/>
    <cellStyle name="Note 2 8 33 2 2" xfId="25218"/>
    <cellStyle name="Note 2 8 33 2 2 2" xfId="46506"/>
    <cellStyle name="Note 2 8 33 2 3" xfId="37192"/>
    <cellStyle name="Note 2 8 33 3" xfId="17942"/>
    <cellStyle name="Note 2 8 33 4" xfId="29441"/>
    <cellStyle name="Note 2 8 34" xfId="5498"/>
    <cellStyle name="Note 2 8 34 2" xfId="13389"/>
    <cellStyle name="Note 2 8 34 2 2" xfId="25279"/>
    <cellStyle name="Note 2 8 34 2 2 2" xfId="46567"/>
    <cellStyle name="Note 2 8 34 2 3" xfId="37253"/>
    <cellStyle name="Note 2 8 34 3" xfId="17943"/>
    <cellStyle name="Note 2 8 34 4" xfId="29495"/>
    <cellStyle name="Note 2 8 35" xfId="5499"/>
    <cellStyle name="Note 2 8 35 2" xfId="13464"/>
    <cellStyle name="Note 2 8 35 2 2" xfId="25339"/>
    <cellStyle name="Note 2 8 35 2 2 2" xfId="46627"/>
    <cellStyle name="Note 2 8 35 2 3" xfId="37313"/>
    <cellStyle name="Note 2 8 35 3" xfId="17944"/>
    <cellStyle name="Note 2 8 35 4" xfId="29549"/>
    <cellStyle name="Note 2 8 36" xfId="5500"/>
    <cellStyle name="Note 2 8 36 2" xfId="13533"/>
    <cellStyle name="Note 2 8 36 2 2" xfId="25394"/>
    <cellStyle name="Note 2 8 36 2 2 2" xfId="46682"/>
    <cellStyle name="Note 2 8 36 2 3" xfId="37368"/>
    <cellStyle name="Note 2 8 36 3" xfId="17945"/>
    <cellStyle name="Note 2 8 36 4" xfId="29597"/>
    <cellStyle name="Note 2 8 37" xfId="5501"/>
    <cellStyle name="Note 2 8 37 2" xfId="13631"/>
    <cellStyle name="Note 2 8 37 2 2" xfId="25477"/>
    <cellStyle name="Note 2 8 37 2 2 2" xfId="46765"/>
    <cellStyle name="Note 2 8 37 2 3" xfId="37451"/>
    <cellStyle name="Note 2 8 37 3" xfId="17946"/>
    <cellStyle name="Note 2 8 37 4" xfId="29671"/>
    <cellStyle name="Note 2 8 38" xfId="5502"/>
    <cellStyle name="Note 2 8 38 2" xfId="13701"/>
    <cellStyle name="Note 2 8 38 2 2" xfId="25535"/>
    <cellStyle name="Note 2 8 38 2 2 2" xfId="46823"/>
    <cellStyle name="Note 2 8 38 2 3" xfId="37509"/>
    <cellStyle name="Note 2 8 38 3" xfId="17947"/>
    <cellStyle name="Note 2 8 38 4" xfId="29724"/>
    <cellStyle name="Note 2 8 39" xfId="5503"/>
    <cellStyle name="Note 2 8 39 2" xfId="13779"/>
    <cellStyle name="Note 2 8 39 2 2" xfId="25602"/>
    <cellStyle name="Note 2 8 39 2 2 2" xfId="46890"/>
    <cellStyle name="Note 2 8 39 2 3" xfId="37576"/>
    <cellStyle name="Note 2 8 39 3" xfId="17948"/>
    <cellStyle name="Note 2 8 39 4" xfId="29779"/>
    <cellStyle name="Note 2 8 4" xfId="5504"/>
    <cellStyle name="Note 2 8 4 2" xfId="8060"/>
    <cellStyle name="Note 2 8 4 2 2" xfId="20367"/>
    <cellStyle name="Note 2 8 4 2 2 2" xfId="41655"/>
    <cellStyle name="Note 2 8 4 2 3" xfId="32341"/>
    <cellStyle name="Note 2 8 4 3" xfId="9754"/>
    <cellStyle name="Note 2 8 4 3 2" xfId="21959"/>
    <cellStyle name="Note 2 8 4 3 2 2" xfId="43247"/>
    <cellStyle name="Note 2 8 4 3 3" xfId="33933"/>
    <cellStyle name="Note 2 8 4 4" xfId="15507"/>
    <cellStyle name="Note 2 8 4 4 2" xfId="27222"/>
    <cellStyle name="Note 2 8 4 4 2 2" xfId="48510"/>
    <cellStyle name="Note 2 8 4 4 3" xfId="39196"/>
    <cellStyle name="Note 2 8 4 5" xfId="17949"/>
    <cellStyle name="Note 2 8 4 6" xfId="27942"/>
    <cellStyle name="Note 2 8 40" xfId="5505"/>
    <cellStyle name="Note 2 8 40 2" xfId="13847"/>
    <cellStyle name="Note 2 8 40 2 2" xfId="25658"/>
    <cellStyle name="Note 2 8 40 2 2 2" xfId="46946"/>
    <cellStyle name="Note 2 8 40 2 3" xfId="37632"/>
    <cellStyle name="Note 2 8 40 3" xfId="17950"/>
    <cellStyle name="Note 2 8 40 4" xfId="29831"/>
    <cellStyle name="Note 2 8 41" xfId="5506"/>
    <cellStyle name="Note 2 8 41 2" xfId="13926"/>
    <cellStyle name="Note 2 8 41 2 2" xfId="25724"/>
    <cellStyle name="Note 2 8 41 2 2 2" xfId="47012"/>
    <cellStyle name="Note 2 8 41 2 3" xfId="37698"/>
    <cellStyle name="Note 2 8 41 3" xfId="17951"/>
    <cellStyle name="Note 2 8 41 4" xfId="29885"/>
    <cellStyle name="Note 2 8 42" xfId="5507"/>
    <cellStyle name="Note 2 8 42 2" xfId="13970"/>
    <cellStyle name="Note 2 8 42 2 2" xfId="25761"/>
    <cellStyle name="Note 2 8 42 2 2 2" xfId="47049"/>
    <cellStyle name="Note 2 8 42 2 3" xfId="37735"/>
    <cellStyle name="Note 2 8 42 3" xfId="17952"/>
    <cellStyle name="Note 2 8 42 4" xfId="29921"/>
    <cellStyle name="Note 2 8 43" xfId="5508"/>
    <cellStyle name="Note 2 8 43 2" xfId="14086"/>
    <cellStyle name="Note 2 8 43 2 2" xfId="25854"/>
    <cellStyle name="Note 2 8 43 2 2 2" xfId="47142"/>
    <cellStyle name="Note 2 8 43 2 3" xfId="37828"/>
    <cellStyle name="Note 2 8 43 3" xfId="17953"/>
    <cellStyle name="Note 2 8 43 4" xfId="30005"/>
    <cellStyle name="Note 2 8 44" xfId="5509"/>
    <cellStyle name="Note 2 8 44 2" xfId="14157"/>
    <cellStyle name="Note 2 8 44 2 2" xfId="25912"/>
    <cellStyle name="Note 2 8 44 2 2 2" xfId="47200"/>
    <cellStyle name="Note 2 8 44 2 3" xfId="37886"/>
    <cellStyle name="Note 2 8 44 3" xfId="17954"/>
    <cellStyle name="Note 2 8 44 4" xfId="30055"/>
    <cellStyle name="Note 2 8 45" xfId="5510"/>
    <cellStyle name="Note 2 8 45 2" xfId="14229"/>
    <cellStyle name="Note 2 8 45 2 2" xfId="25975"/>
    <cellStyle name="Note 2 8 45 2 2 2" xfId="47263"/>
    <cellStyle name="Note 2 8 45 2 3" xfId="37949"/>
    <cellStyle name="Note 2 8 45 3" xfId="17955"/>
    <cellStyle name="Note 2 8 45 4" xfId="30111"/>
    <cellStyle name="Note 2 8 46" xfId="5511"/>
    <cellStyle name="Note 2 8 46 2" xfId="14288"/>
    <cellStyle name="Note 2 8 46 2 2" xfId="26025"/>
    <cellStyle name="Note 2 8 46 2 2 2" xfId="47313"/>
    <cellStyle name="Note 2 8 46 2 3" xfId="37999"/>
    <cellStyle name="Note 2 8 46 3" xfId="17956"/>
    <cellStyle name="Note 2 8 46 4" xfId="30156"/>
    <cellStyle name="Note 2 8 47" xfId="5512"/>
    <cellStyle name="Note 2 8 47 2" xfId="14344"/>
    <cellStyle name="Note 2 8 47 2 2" xfId="26072"/>
    <cellStyle name="Note 2 8 47 2 2 2" xfId="47360"/>
    <cellStyle name="Note 2 8 47 2 3" xfId="38046"/>
    <cellStyle name="Note 2 8 47 3" xfId="17957"/>
    <cellStyle name="Note 2 8 47 4" xfId="30195"/>
    <cellStyle name="Note 2 8 48" xfId="5513"/>
    <cellStyle name="Note 2 8 48 2" xfId="14391"/>
    <cellStyle name="Note 2 8 48 2 2" xfId="26112"/>
    <cellStyle name="Note 2 8 48 2 2 2" xfId="47400"/>
    <cellStyle name="Note 2 8 48 2 3" xfId="38086"/>
    <cellStyle name="Note 2 8 48 3" xfId="17958"/>
    <cellStyle name="Note 2 8 48 4" xfId="30228"/>
    <cellStyle name="Note 2 8 49" xfId="7494"/>
    <cellStyle name="Note 2 8 49 2" xfId="19910"/>
    <cellStyle name="Note 2 8 49 2 2" xfId="41198"/>
    <cellStyle name="Note 2 8 49 3" xfId="31884"/>
    <cellStyle name="Note 2 8 5" xfId="5514"/>
    <cellStyle name="Note 2 8 5 2" xfId="8081"/>
    <cellStyle name="Note 2 8 5 2 2" xfId="20378"/>
    <cellStyle name="Note 2 8 5 2 2 2" xfId="41666"/>
    <cellStyle name="Note 2 8 5 2 3" xfId="32352"/>
    <cellStyle name="Note 2 8 5 3" xfId="9925"/>
    <cellStyle name="Note 2 8 5 3 2" xfId="22130"/>
    <cellStyle name="Note 2 8 5 3 2 2" xfId="43418"/>
    <cellStyle name="Note 2 8 5 3 3" xfId="34104"/>
    <cellStyle name="Note 2 8 5 4" xfId="15546"/>
    <cellStyle name="Note 2 8 5 4 2" xfId="27261"/>
    <cellStyle name="Note 2 8 5 4 2 2" xfId="48549"/>
    <cellStyle name="Note 2 8 5 4 3" xfId="39235"/>
    <cellStyle name="Note 2 8 5 5" xfId="17959"/>
    <cellStyle name="Note 2 8 5 6" xfId="27996"/>
    <cellStyle name="Note 2 8 50" xfId="9135"/>
    <cellStyle name="Note 2 8 50 2" xfId="21343"/>
    <cellStyle name="Note 2 8 50 2 2" xfId="42631"/>
    <cellStyle name="Note 2 8 50 3" xfId="33317"/>
    <cellStyle name="Note 2 8 51" xfId="14639"/>
    <cellStyle name="Note 2 8 51 2" xfId="26354"/>
    <cellStyle name="Note 2 8 51 2 2" xfId="47642"/>
    <cellStyle name="Note 2 8 51 3" xfId="38328"/>
    <cellStyle name="Note 2 8 52" xfId="14989"/>
    <cellStyle name="Note 2 8 52 2" xfId="26704"/>
    <cellStyle name="Note 2 8 52 2 2" xfId="47992"/>
    <cellStyle name="Note 2 8 52 3" xfId="38678"/>
    <cellStyle name="Note 2 8 53" xfId="17916"/>
    <cellStyle name="Note 2 8 54" xfId="27658"/>
    <cellStyle name="Note 2 8 6" xfId="5515"/>
    <cellStyle name="Note 2 8 6 2" xfId="8159"/>
    <cellStyle name="Note 2 8 6 2 2" xfId="20433"/>
    <cellStyle name="Note 2 8 6 2 2 2" xfId="41721"/>
    <cellStyle name="Note 2 8 6 2 3" xfId="32407"/>
    <cellStyle name="Note 2 8 6 3" xfId="11428"/>
    <cellStyle name="Note 2 8 6 3 2" xfId="23632"/>
    <cellStyle name="Note 2 8 6 3 2 2" xfId="44920"/>
    <cellStyle name="Note 2 8 6 3 3" xfId="35606"/>
    <cellStyle name="Note 2 8 6 4" xfId="15637"/>
    <cellStyle name="Note 2 8 6 4 2" xfId="27352"/>
    <cellStyle name="Note 2 8 6 4 2 2" xfId="48640"/>
    <cellStyle name="Note 2 8 6 4 3" xfId="39326"/>
    <cellStyle name="Note 2 8 6 5" xfId="17960"/>
    <cellStyle name="Note 2 8 6 6" xfId="28050"/>
    <cellStyle name="Note 2 8 7" xfId="5516"/>
    <cellStyle name="Note 2 8 7 2" xfId="8372"/>
    <cellStyle name="Note 2 8 7 2 2" xfId="20591"/>
    <cellStyle name="Note 2 8 7 2 2 2" xfId="41879"/>
    <cellStyle name="Note 2 8 7 2 3" xfId="32565"/>
    <cellStyle name="Note 2 8 7 3" xfId="11494"/>
    <cellStyle name="Note 2 8 7 3 2" xfId="23694"/>
    <cellStyle name="Note 2 8 7 3 2 2" xfId="44982"/>
    <cellStyle name="Note 2 8 7 3 3" xfId="35668"/>
    <cellStyle name="Note 2 8 7 4" xfId="15829"/>
    <cellStyle name="Note 2 8 7 4 2" xfId="27544"/>
    <cellStyle name="Note 2 8 7 4 2 2" xfId="48832"/>
    <cellStyle name="Note 2 8 7 4 3" xfId="39518"/>
    <cellStyle name="Note 2 8 7 5" xfId="17961"/>
    <cellStyle name="Note 2 8 7 6" xfId="28103"/>
    <cellStyle name="Note 2 8 8" xfId="5517"/>
    <cellStyle name="Note 2 8 8 2" xfId="8340"/>
    <cellStyle name="Note 2 8 8 2 2" xfId="20576"/>
    <cellStyle name="Note 2 8 8 2 2 2" xfId="41864"/>
    <cellStyle name="Note 2 8 8 2 3" xfId="32550"/>
    <cellStyle name="Note 2 8 8 3" xfId="11557"/>
    <cellStyle name="Note 2 8 8 3 2" xfId="23750"/>
    <cellStyle name="Note 2 8 8 3 2 2" xfId="45038"/>
    <cellStyle name="Note 2 8 8 3 3" xfId="35724"/>
    <cellStyle name="Note 2 8 8 4" xfId="15797"/>
    <cellStyle name="Note 2 8 8 4 2" xfId="27512"/>
    <cellStyle name="Note 2 8 8 4 2 2" xfId="48800"/>
    <cellStyle name="Note 2 8 8 4 3" xfId="39486"/>
    <cellStyle name="Note 2 8 8 5" xfId="17962"/>
    <cellStyle name="Note 2 8 8 6" xfId="28156"/>
    <cellStyle name="Note 2 8 9" xfId="5518"/>
    <cellStyle name="Note 2 8 9 2" xfId="11624"/>
    <cellStyle name="Note 2 8 9 2 2" xfId="23808"/>
    <cellStyle name="Note 2 8 9 2 2 2" xfId="45096"/>
    <cellStyle name="Note 2 8 9 2 3" xfId="35782"/>
    <cellStyle name="Note 2 8 9 3" xfId="17963"/>
    <cellStyle name="Note 2 8 9 4" xfId="28207"/>
    <cellStyle name="Note 2 9" xfId="5519"/>
    <cellStyle name="Note 2 9 10" xfId="5520"/>
    <cellStyle name="Note 2 9 10 2" xfId="11669"/>
    <cellStyle name="Note 2 9 10 2 2" xfId="23843"/>
    <cellStyle name="Note 2 9 10 2 2 2" xfId="45131"/>
    <cellStyle name="Note 2 9 10 2 3" xfId="35817"/>
    <cellStyle name="Note 2 9 10 3" xfId="17965"/>
    <cellStyle name="Note 2 9 10 4" xfId="28236"/>
    <cellStyle name="Note 2 9 11" xfId="5521"/>
    <cellStyle name="Note 2 9 11 2" xfId="11738"/>
    <cellStyle name="Note 2 9 11 2 2" xfId="23900"/>
    <cellStyle name="Note 2 9 11 2 2 2" xfId="45188"/>
    <cellStyle name="Note 2 9 11 2 3" xfId="35874"/>
    <cellStyle name="Note 2 9 11 3" xfId="17966"/>
    <cellStyle name="Note 2 9 11 4" xfId="28287"/>
    <cellStyle name="Note 2 9 12" xfId="5522"/>
    <cellStyle name="Note 2 9 12 2" xfId="11811"/>
    <cellStyle name="Note 2 9 12 2 2" xfId="23962"/>
    <cellStyle name="Note 2 9 12 2 2 2" xfId="45250"/>
    <cellStyle name="Note 2 9 12 2 3" xfId="35936"/>
    <cellStyle name="Note 2 9 12 3" xfId="17967"/>
    <cellStyle name="Note 2 9 12 4" xfId="28342"/>
    <cellStyle name="Note 2 9 13" xfId="5523"/>
    <cellStyle name="Note 2 9 13 2" xfId="11884"/>
    <cellStyle name="Note 2 9 13 2 2" xfId="24024"/>
    <cellStyle name="Note 2 9 13 2 2 2" xfId="45312"/>
    <cellStyle name="Note 2 9 13 2 3" xfId="35998"/>
    <cellStyle name="Note 2 9 13 3" xfId="17968"/>
    <cellStyle name="Note 2 9 13 4" xfId="28395"/>
    <cellStyle name="Note 2 9 14" xfId="5524"/>
    <cellStyle name="Note 2 9 14 2" xfId="11980"/>
    <cellStyle name="Note 2 9 14 2 2" xfId="24105"/>
    <cellStyle name="Note 2 9 14 2 2 2" xfId="45393"/>
    <cellStyle name="Note 2 9 14 2 3" xfId="36079"/>
    <cellStyle name="Note 2 9 14 3" xfId="17969"/>
    <cellStyle name="Note 2 9 14 4" xfId="28467"/>
    <cellStyle name="Note 2 9 15" xfId="5525"/>
    <cellStyle name="Note 2 9 15 2" xfId="12061"/>
    <cellStyle name="Note 2 9 15 2 2" xfId="24173"/>
    <cellStyle name="Note 2 9 15 2 2 2" xfId="45461"/>
    <cellStyle name="Note 2 9 15 2 3" xfId="36147"/>
    <cellStyle name="Note 2 9 15 3" xfId="17970"/>
    <cellStyle name="Note 2 9 15 4" xfId="28521"/>
    <cellStyle name="Note 2 9 16" xfId="5526"/>
    <cellStyle name="Note 2 9 16 2" xfId="12141"/>
    <cellStyle name="Note 2 9 16 2 2" xfId="24240"/>
    <cellStyle name="Note 2 9 16 2 2 2" xfId="45528"/>
    <cellStyle name="Note 2 9 16 2 3" xfId="36214"/>
    <cellStyle name="Note 2 9 16 3" xfId="17971"/>
    <cellStyle name="Note 2 9 16 4" xfId="28576"/>
    <cellStyle name="Note 2 9 17" xfId="5527"/>
    <cellStyle name="Note 2 9 17 2" xfId="12215"/>
    <cellStyle name="Note 2 9 17 2 2" xfId="24302"/>
    <cellStyle name="Note 2 9 17 2 2 2" xfId="45590"/>
    <cellStyle name="Note 2 9 17 2 3" xfId="36276"/>
    <cellStyle name="Note 2 9 17 3" xfId="17972"/>
    <cellStyle name="Note 2 9 17 4" xfId="28631"/>
    <cellStyle name="Note 2 9 18" xfId="5528"/>
    <cellStyle name="Note 2 9 18 2" xfId="12285"/>
    <cellStyle name="Note 2 9 18 2 2" xfId="24360"/>
    <cellStyle name="Note 2 9 18 2 2 2" xfId="45648"/>
    <cellStyle name="Note 2 9 18 2 3" xfId="36334"/>
    <cellStyle name="Note 2 9 18 3" xfId="17973"/>
    <cellStyle name="Note 2 9 18 4" xfId="28685"/>
    <cellStyle name="Note 2 9 19" xfId="5529"/>
    <cellStyle name="Note 2 9 19 2" xfId="12357"/>
    <cellStyle name="Note 2 9 19 2 2" xfId="24421"/>
    <cellStyle name="Note 2 9 19 2 2 2" xfId="45709"/>
    <cellStyle name="Note 2 9 19 2 3" xfId="36395"/>
    <cellStyle name="Note 2 9 19 3" xfId="17974"/>
    <cellStyle name="Note 2 9 19 4" xfId="28740"/>
    <cellStyle name="Note 2 9 2" xfId="5530"/>
    <cellStyle name="Note 2 9 2 2" xfId="7786"/>
    <cellStyle name="Note 2 9 2 2 2" xfId="10445"/>
    <cellStyle name="Note 2 9 2 2 2 2" xfId="22650"/>
    <cellStyle name="Note 2 9 2 2 2 2 2" xfId="43938"/>
    <cellStyle name="Note 2 9 2 2 2 3" xfId="34624"/>
    <cellStyle name="Note 2 9 2 2 3" xfId="20132"/>
    <cellStyle name="Note 2 9 2 2 3 2" xfId="41420"/>
    <cellStyle name="Note 2 9 2 2 4" xfId="32106"/>
    <cellStyle name="Note 2 9 2 3" xfId="10767"/>
    <cellStyle name="Note 2 9 2 3 2" xfId="22972"/>
    <cellStyle name="Note 2 9 2 3 2 2" xfId="44260"/>
    <cellStyle name="Note 2 9 2 3 3" xfId="34946"/>
    <cellStyle name="Note 2 9 2 4" xfId="11050"/>
    <cellStyle name="Note 2 9 2 4 2" xfId="23255"/>
    <cellStyle name="Note 2 9 2 4 2 2" xfId="44543"/>
    <cellStyle name="Note 2 9 2 4 3" xfId="35229"/>
    <cellStyle name="Note 2 9 2 5" xfId="9443"/>
    <cellStyle name="Note 2 9 2 5 2" xfId="21648"/>
    <cellStyle name="Note 2 9 2 5 2 2" xfId="42936"/>
    <cellStyle name="Note 2 9 2 5 3" xfId="33622"/>
    <cellStyle name="Note 2 9 2 6" xfId="15209"/>
    <cellStyle name="Note 2 9 2 6 2" xfId="26924"/>
    <cellStyle name="Note 2 9 2 6 2 2" xfId="48212"/>
    <cellStyle name="Note 2 9 2 6 3" xfId="38898"/>
    <cellStyle name="Note 2 9 2 7" xfId="17975"/>
    <cellStyle name="Note 2 9 2 8" xfId="27764"/>
    <cellStyle name="Note 2 9 20" xfId="5531"/>
    <cellStyle name="Note 2 9 20 2" xfId="12420"/>
    <cellStyle name="Note 2 9 20 2 2" xfId="24473"/>
    <cellStyle name="Note 2 9 20 2 2 2" xfId="45761"/>
    <cellStyle name="Note 2 9 20 2 3" xfId="36447"/>
    <cellStyle name="Note 2 9 20 3" xfId="17976"/>
    <cellStyle name="Note 2 9 20 4" xfId="28791"/>
    <cellStyle name="Note 2 9 21" xfId="5532"/>
    <cellStyle name="Note 2 9 21 2" xfId="12416"/>
    <cellStyle name="Note 2 9 21 2 2" xfId="24469"/>
    <cellStyle name="Note 2 9 21 2 2 2" xfId="45757"/>
    <cellStyle name="Note 2 9 21 2 3" xfId="36443"/>
    <cellStyle name="Note 2 9 21 3" xfId="17977"/>
    <cellStyle name="Note 2 9 21 4" xfId="28788"/>
    <cellStyle name="Note 2 9 22" xfId="5533"/>
    <cellStyle name="Note 2 9 22 2" xfId="12572"/>
    <cellStyle name="Note 2 9 22 2 2" xfId="24601"/>
    <cellStyle name="Note 2 9 22 2 2 2" xfId="45889"/>
    <cellStyle name="Note 2 9 22 2 3" xfId="36575"/>
    <cellStyle name="Note 2 9 22 3" xfId="17978"/>
    <cellStyle name="Note 2 9 22 4" xfId="28901"/>
    <cellStyle name="Note 2 9 23" xfId="5534"/>
    <cellStyle name="Note 2 9 23 2" xfId="12646"/>
    <cellStyle name="Note 2 9 23 2 2" xfId="24663"/>
    <cellStyle name="Note 2 9 23 2 2 2" xfId="45951"/>
    <cellStyle name="Note 2 9 23 2 3" xfId="36637"/>
    <cellStyle name="Note 2 9 23 3" xfId="17979"/>
    <cellStyle name="Note 2 9 23 4" xfId="28956"/>
    <cellStyle name="Note 2 9 24" xfId="5535"/>
    <cellStyle name="Note 2 9 24 2" xfId="12724"/>
    <cellStyle name="Note 2 9 24 2 2" xfId="24729"/>
    <cellStyle name="Note 2 9 24 2 2 2" xfId="46017"/>
    <cellStyle name="Note 2 9 24 2 3" xfId="36703"/>
    <cellStyle name="Note 2 9 24 3" xfId="17980"/>
    <cellStyle name="Note 2 9 24 4" xfId="29010"/>
    <cellStyle name="Note 2 9 25" xfId="5536"/>
    <cellStyle name="Note 2 9 25 2" xfId="12794"/>
    <cellStyle name="Note 2 9 25 2 2" xfId="24788"/>
    <cellStyle name="Note 2 9 25 2 2 2" xfId="46076"/>
    <cellStyle name="Note 2 9 25 2 3" xfId="36762"/>
    <cellStyle name="Note 2 9 25 3" xfId="17981"/>
    <cellStyle name="Note 2 9 25 4" xfId="29065"/>
    <cellStyle name="Note 2 9 26" xfId="5537"/>
    <cellStyle name="Note 2 9 26 2" xfId="12865"/>
    <cellStyle name="Note 2 9 26 2 2" xfId="24846"/>
    <cellStyle name="Note 2 9 26 2 2 2" xfId="46134"/>
    <cellStyle name="Note 2 9 26 2 3" xfId="36820"/>
    <cellStyle name="Note 2 9 26 3" xfId="17982"/>
    <cellStyle name="Note 2 9 26 4" xfId="29116"/>
    <cellStyle name="Note 2 9 27" xfId="5538"/>
    <cellStyle name="Note 2 9 27 2" xfId="12859"/>
    <cellStyle name="Note 2 9 27 2 2" xfId="24840"/>
    <cellStyle name="Note 2 9 27 2 2 2" xfId="46128"/>
    <cellStyle name="Note 2 9 27 2 3" xfId="36814"/>
    <cellStyle name="Note 2 9 27 3" xfId="17983"/>
    <cellStyle name="Note 2 9 27 4" xfId="29113"/>
    <cellStyle name="Note 2 9 28" xfId="5539"/>
    <cellStyle name="Note 2 9 28 2" xfId="13020"/>
    <cellStyle name="Note 2 9 28 2 2" xfId="24978"/>
    <cellStyle name="Note 2 9 28 2 2 2" xfId="46266"/>
    <cellStyle name="Note 2 9 28 2 3" xfId="36952"/>
    <cellStyle name="Note 2 9 28 3" xfId="17984"/>
    <cellStyle name="Note 2 9 28 4" xfId="29225"/>
    <cellStyle name="Note 2 9 29" xfId="5540"/>
    <cellStyle name="Note 2 9 29 2" xfId="13089"/>
    <cellStyle name="Note 2 9 29 2 2" xfId="25035"/>
    <cellStyle name="Note 2 9 29 2 2 2" xfId="46323"/>
    <cellStyle name="Note 2 9 29 2 3" xfId="37009"/>
    <cellStyle name="Note 2 9 29 3" xfId="17985"/>
    <cellStyle name="Note 2 9 29 4" xfId="29279"/>
    <cellStyle name="Note 2 9 3" xfId="5541"/>
    <cellStyle name="Note 2 9 3 2" xfId="7995"/>
    <cellStyle name="Note 2 9 3 2 2" xfId="20311"/>
    <cellStyle name="Note 2 9 3 2 2 2" xfId="41599"/>
    <cellStyle name="Note 2 9 3 2 3" xfId="32285"/>
    <cellStyle name="Note 2 9 3 3" xfId="10133"/>
    <cellStyle name="Note 2 9 3 3 2" xfId="22338"/>
    <cellStyle name="Note 2 9 3 3 2 2" xfId="43626"/>
    <cellStyle name="Note 2 9 3 3 3" xfId="34312"/>
    <cellStyle name="Note 2 9 3 4" xfId="15437"/>
    <cellStyle name="Note 2 9 3 4 2" xfId="27152"/>
    <cellStyle name="Note 2 9 3 4 2 2" xfId="48440"/>
    <cellStyle name="Note 2 9 3 4 3" xfId="39126"/>
    <cellStyle name="Note 2 9 3 5" xfId="17986"/>
    <cellStyle name="Note 2 9 3 6" xfId="27865"/>
    <cellStyle name="Note 2 9 30" xfId="5542"/>
    <cellStyle name="Note 2 9 30 2" xfId="13169"/>
    <cellStyle name="Note 2 9 30 2 2" xfId="25101"/>
    <cellStyle name="Note 2 9 30 2 2 2" xfId="46389"/>
    <cellStyle name="Note 2 9 30 2 3" xfId="37075"/>
    <cellStyle name="Note 2 9 30 3" xfId="17987"/>
    <cellStyle name="Note 2 9 30 4" xfId="29334"/>
    <cellStyle name="Note 2 9 31" xfId="5543"/>
    <cellStyle name="Note 2 9 31 2" xfId="13243"/>
    <cellStyle name="Note 2 9 31 2 2" xfId="25162"/>
    <cellStyle name="Note 2 9 31 2 2 2" xfId="46450"/>
    <cellStyle name="Note 2 9 31 2 3" xfId="37136"/>
    <cellStyle name="Note 2 9 31 3" xfId="17988"/>
    <cellStyle name="Note 2 9 31 4" xfId="29389"/>
    <cellStyle name="Note 2 9 32" xfId="5544"/>
    <cellStyle name="Note 2 9 32 2" xfId="13318"/>
    <cellStyle name="Note 2 9 32 2 2" xfId="25223"/>
    <cellStyle name="Note 2 9 32 2 2 2" xfId="46511"/>
    <cellStyle name="Note 2 9 32 2 3" xfId="37197"/>
    <cellStyle name="Note 2 9 32 3" xfId="17989"/>
    <cellStyle name="Note 2 9 32 4" xfId="29445"/>
    <cellStyle name="Note 2 9 33" xfId="5545"/>
    <cellStyle name="Note 2 9 33 2" xfId="13394"/>
    <cellStyle name="Note 2 9 33 2 2" xfId="25284"/>
    <cellStyle name="Note 2 9 33 2 2 2" xfId="46572"/>
    <cellStyle name="Note 2 9 33 2 3" xfId="37258"/>
    <cellStyle name="Note 2 9 33 3" xfId="17990"/>
    <cellStyle name="Note 2 9 33 4" xfId="29500"/>
    <cellStyle name="Note 2 9 34" xfId="5546"/>
    <cellStyle name="Note 2 9 34 2" xfId="13470"/>
    <cellStyle name="Note 2 9 34 2 2" xfId="25345"/>
    <cellStyle name="Note 2 9 34 2 2 2" xfId="46633"/>
    <cellStyle name="Note 2 9 34 2 3" xfId="37319"/>
    <cellStyle name="Note 2 9 34 3" xfId="17991"/>
    <cellStyle name="Note 2 9 34 4" xfId="29553"/>
    <cellStyle name="Note 2 9 35" xfId="5547"/>
    <cellStyle name="Note 2 9 35 2" xfId="13542"/>
    <cellStyle name="Note 2 9 35 2 2" xfId="25403"/>
    <cellStyle name="Note 2 9 35 2 2 2" xfId="46691"/>
    <cellStyle name="Note 2 9 35 2 3" xfId="37377"/>
    <cellStyle name="Note 2 9 35 3" xfId="17992"/>
    <cellStyle name="Note 2 9 35 4" xfId="29605"/>
    <cellStyle name="Note 2 9 36" xfId="5548"/>
    <cellStyle name="Note 2 9 36 2" xfId="13557"/>
    <cellStyle name="Note 2 9 36 2 2" xfId="25416"/>
    <cellStyle name="Note 2 9 36 2 2 2" xfId="46704"/>
    <cellStyle name="Note 2 9 36 2 3" xfId="37390"/>
    <cellStyle name="Note 2 9 36 3" xfId="17993"/>
    <cellStyle name="Note 2 9 36 4" xfId="29615"/>
    <cellStyle name="Note 2 9 37" xfId="5549"/>
    <cellStyle name="Note 2 9 37 2" xfId="13537"/>
    <cellStyle name="Note 2 9 37 2 2" xfId="25398"/>
    <cellStyle name="Note 2 9 37 2 2 2" xfId="46686"/>
    <cellStyle name="Note 2 9 37 2 3" xfId="37372"/>
    <cellStyle name="Note 2 9 37 3" xfId="17994"/>
    <cellStyle name="Note 2 9 37 4" xfId="29600"/>
    <cellStyle name="Note 2 9 38" xfId="5550"/>
    <cellStyle name="Note 2 9 38 2" xfId="13609"/>
    <cellStyle name="Note 2 9 38 2 2" xfId="25460"/>
    <cellStyle name="Note 2 9 38 2 2 2" xfId="46748"/>
    <cellStyle name="Note 2 9 38 2 3" xfId="37434"/>
    <cellStyle name="Note 2 9 38 3" xfId="17995"/>
    <cellStyle name="Note 2 9 38 4" xfId="29657"/>
    <cellStyle name="Note 2 9 39" xfId="5551"/>
    <cellStyle name="Note 2 9 39 2" xfId="13681"/>
    <cellStyle name="Note 2 9 39 2 2" xfId="25520"/>
    <cellStyle name="Note 2 9 39 2 2 2" xfId="46808"/>
    <cellStyle name="Note 2 9 39 2 3" xfId="37494"/>
    <cellStyle name="Note 2 9 39 3" xfId="17996"/>
    <cellStyle name="Note 2 9 39 4" xfId="29710"/>
    <cellStyle name="Note 2 9 4" xfId="5552"/>
    <cellStyle name="Note 2 9 4 2" xfId="8104"/>
    <cellStyle name="Note 2 9 4 2 2" xfId="20399"/>
    <cellStyle name="Note 2 9 4 2 2 2" xfId="41687"/>
    <cellStyle name="Note 2 9 4 2 3" xfId="32373"/>
    <cellStyle name="Note 2 9 4 3" xfId="9753"/>
    <cellStyle name="Note 2 9 4 3 2" xfId="21958"/>
    <cellStyle name="Note 2 9 4 3 2 2" xfId="43246"/>
    <cellStyle name="Note 2 9 4 3 3" xfId="33932"/>
    <cellStyle name="Note 2 9 4 4" xfId="15569"/>
    <cellStyle name="Note 2 9 4 4 2" xfId="27284"/>
    <cellStyle name="Note 2 9 4 4 2 2" xfId="48572"/>
    <cellStyle name="Note 2 9 4 4 3" xfId="39258"/>
    <cellStyle name="Note 2 9 4 5" xfId="17997"/>
    <cellStyle name="Note 2 9 4 6" xfId="27920"/>
    <cellStyle name="Note 2 9 40" xfId="5553"/>
    <cellStyle name="Note 2 9 40 2" xfId="13755"/>
    <cellStyle name="Note 2 9 40 2 2" xfId="25582"/>
    <cellStyle name="Note 2 9 40 2 2 2" xfId="46870"/>
    <cellStyle name="Note 2 9 40 2 3" xfId="37556"/>
    <cellStyle name="Note 2 9 40 3" xfId="17998"/>
    <cellStyle name="Note 2 9 40 4" xfId="29764"/>
    <cellStyle name="Note 2 9 41" xfId="5554"/>
    <cellStyle name="Note 2 9 41 2" xfId="13827"/>
    <cellStyle name="Note 2 9 41 2 2" xfId="25643"/>
    <cellStyle name="Note 2 9 41 2 2 2" xfId="46931"/>
    <cellStyle name="Note 2 9 41 2 3" xfId="37617"/>
    <cellStyle name="Note 2 9 41 3" xfId="17999"/>
    <cellStyle name="Note 2 9 41 4" xfId="29817"/>
    <cellStyle name="Note 2 9 42" xfId="5555"/>
    <cellStyle name="Note 2 9 42 2" xfId="13991"/>
    <cellStyle name="Note 2 9 42 2 2" xfId="25775"/>
    <cellStyle name="Note 2 9 42 2 2 2" xfId="47063"/>
    <cellStyle name="Note 2 9 42 2 3" xfId="37749"/>
    <cellStyle name="Note 2 9 42 3" xfId="18000"/>
    <cellStyle name="Note 2 9 42 4" xfId="29935"/>
    <cellStyle name="Note 2 9 43" xfId="5556"/>
    <cellStyle name="Note 2 9 43 2" xfId="14039"/>
    <cellStyle name="Note 2 9 43 2 2" xfId="25814"/>
    <cellStyle name="Note 2 9 43 2 2 2" xfId="47102"/>
    <cellStyle name="Note 2 9 43 2 3" xfId="37788"/>
    <cellStyle name="Note 2 9 43 3" xfId="18001"/>
    <cellStyle name="Note 2 9 43 4" xfId="29972"/>
    <cellStyle name="Note 2 9 44" xfId="5557"/>
    <cellStyle name="Note 2 9 44 2" xfId="14136"/>
    <cellStyle name="Note 2 9 44 2 2" xfId="25896"/>
    <cellStyle name="Note 2 9 44 2 2 2" xfId="47184"/>
    <cellStyle name="Note 2 9 44 2 3" xfId="37870"/>
    <cellStyle name="Note 2 9 44 3" xfId="18002"/>
    <cellStyle name="Note 2 9 44 4" xfId="30043"/>
    <cellStyle name="Note 2 9 45" xfId="5558"/>
    <cellStyle name="Note 2 9 45 2" xfId="14221"/>
    <cellStyle name="Note 2 9 45 2 2" xfId="25967"/>
    <cellStyle name="Note 2 9 45 2 2 2" xfId="47255"/>
    <cellStyle name="Note 2 9 45 2 3" xfId="37941"/>
    <cellStyle name="Note 2 9 45 3" xfId="18003"/>
    <cellStyle name="Note 2 9 45 4" xfId="30104"/>
    <cellStyle name="Note 2 9 46" xfId="5559"/>
    <cellStyle name="Note 2 9 46 2" xfId="14280"/>
    <cellStyle name="Note 2 9 46 2 2" xfId="26017"/>
    <cellStyle name="Note 2 9 46 2 2 2" xfId="47305"/>
    <cellStyle name="Note 2 9 46 2 3" xfId="37991"/>
    <cellStyle name="Note 2 9 46 3" xfId="18004"/>
    <cellStyle name="Note 2 9 46 4" xfId="30149"/>
    <cellStyle name="Note 2 9 47" xfId="5560"/>
    <cellStyle name="Note 2 9 47 2" xfId="14336"/>
    <cellStyle name="Note 2 9 47 2 2" xfId="26064"/>
    <cellStyle name="Note 2 9 47 2 2 2" xfId="47352"/>
    <cellStyle name="Note 2 9 47 2 3" xfId="38038"/>
    <cellStyle name="Note 2 9 47 3" xfId="18005"/>
    <cellStyle name="Note 2 9 47 4" xfId="30188"/>
    <cellStyle name="Note 2 9 48" xfId="5561"/>
    <cellStyle name="Note 2 9 48 2" xfId="14384"/>
    <cellStyle name="Note 2 9 48 2 2" xfId="26105"/>
    <cellStyle name="Note 2 9 48 2 2 2" xfId="47393"/>
    <cellStyle name="Note 2 9 48 2 3" xfId="38079"/>
    <cellStyle name="Note 2 9 48 3" xfId="18006"/>
    <cellStyle name="Note 2 9 48 4" xfId="30221"/>
    <cellStyle name="Note 2 9 49" xfId="7495"/>
    <cellStyle name="Note 2 9 49 2" xfId="19911"/>
    <cellStyle name="Note 2 9 49 2 2" xfId="41199"/>
    <cellStyle name="Note 2 9 49 3" xfId="31885"/>
    <cellStyle name="Note 2 9 5" xfId="5562"/>
    <cellStyle name="Note 2 9 5 2" xfId="8128"/>
    <cellStyle name="Note 2 9 5 2 2" xfId="20418"/>
    <cellStyle name="Note 2 9 5 2 2 2" xfId="41706"/>
    <cellStyle name="Note 2 9 5 2 3" xfId="32392"/>
    <cellStyle name="Note 2 9 5 3" xfId="9926"/>
    <cellStyle name="Note 2 9 5 3 2" xfId="22131"/>
    <cellStyle name="Note 2 9 5 3 2 2" xfId="43419"/>
    <cellStyle name="Note 2 9 5 3 3" xfId="34105"/>
    <cellStyle name="Note 2 9 5 4" xfId="15591"/>
    <cellStyle name="Note 2 9 5 4 2" xfId="27306"/>
    <cellStyle name="Note 2 9 5 4 2 2" xfId="48594"/>
    <cellStyle name="Note 2 9 5 4 3" xfId="39280"/>
    <cellStyle name="Note 2 9 5 5" xfId="18007"/>
    <cellStyle name="Note 2 9 5 6" xfId="27974"/>
    <cellStyle name="Note 2 9 50" xfId="9136"/>
    <cellStyle name="Note 2 9 50 2" xfId="21344"/>
    <cellStyle name="Note 2 9 50 2 2" xfId="42632"/>
    <cellStyle name="Note 2 9 50 3" xfId="33318"/>
    <cellStyle name="Note 2 9 51" xfId="12523"/>
    <cellStyle name="Note 2 9 51 2" xfId="24561"/>
    <cellStyle name="Note 2 9 51 2 2" xfId="45849"/>
    <cellStyle name="Note 2 9 51 3" xfId="36535"/>
    <cellStyle name="Note 2 9 52" xfId="14990"/>
    <cellStyle name="Note 2 9 52 2" xfId="26705"/>
    <cellStyle name="Note 2 9 52 2 2" xfId="47993"/>
    <cellStyle name="Note 2 9 52 3" xfId="38679"/>
    <cellStyle name="Note 2 9 53" xfId="17964"/>
    <cellStyle name="Note 2 9 54" xfId="27661"/>
    <cellStyle name="Note 2 9 6" xfId="5563"/>
    <cellStyle name="Note 2 9 6 2" xfId="8160"/>
    <cellStyle name="Note 2 9 6 2 2" xfId="20434"/>
    <cellStyle name="Note 2 9 6 2 2 2" xfId="41722"/>
    <cellStyle name="Note 2 9 6 2 3" xfId="32408"/>
    <cellStyle name="Note 2 9 6 3" xfId="11406"/>
    <cellStyle name="Note 2 9 6 3 2" xfId="23610"/>
    <cellStyle name="Note 2 9 6 3 2 2" xfId="44898"/>
    <cellStyle name="Note 2 9 6 3 3" xfId="35584"/>
    <cellStyle name="Note 2 9 6 4" xfId="15638"/>
    <cellStyle name="Note 2 9 6 4 2" xfId="27353"/>
    <cellStyle name="Note 2 9 6 4 2 2" xfId="48641"/>
    <cellStyle name="Note 2 9 6 4 3" xfId="39327"/>
    <cellStyle name="Note 2 9 6 5" xfId="18008"/>
    <cellStyle name="Note 2 9 6 6" xfId="28028"/>
    <cellStyle name="Note 2 9 7" xfId="5564"/>
    <cellStyle name="Note 2 9 7 2" xfId="8373"/>
    <cellStyle name="Note 2 9 7 2 2" xfId="20592"/>
    <cellStyle name="Note 2 9 7 2 2 2" xfId="41880"/>
    <cellStyle name="Note 2 9 7 2 3" xfId="32566"/>
    <cellStyle name="Note 2 9 7 3" xfId="11471"/>
    <cellStyle name="Note 2 9 7 3 2" xfId="23671"/>
    <cellStyle name="Note 2 9 7 3 2 2" xfId="44959"/>
    <cellStyle name="Note 2 9 7 3 3" xfId="35645"/>
    <cellStyle name="Note 2 9 7 4" xfId="15830"/>
    <cellStyle name="Note 2 9 7 4 2" xfId="27545"/>
    <cellStyle name="Note 2 9 7 4 2 2" xfId="48833"/>
    <cellStyle name="Note 2 9 7 4 3" xfId="39519"/>
    <cellStyle name="Note 2 9 7 5" xfId="18009"/>
    <cellStyle name="Note 2 9 7 6" xfId="28081"/>
    <cellStyle name="Note 2 9 8" xfId="5565"/>
    <cellStyle name="Note 2 9 8 2" xfId="8339"/>
    <cellStyle name="Note 2 9 8 2 2" xfId="20575"/>
    <cellStyle name="Note 2 9 8 2 2 2" xfId="41863"/>
    <cellStyle name="Note 2 9 8 2 3" xfId="32549"/>
    <cellStyle name="Note 2 9 8 3" xfId="11536"/>
    <cellStyle name="Note 2 9 8 3 2" xfId="23730"/>
    <cellStyle name="Note 2 9 8 3 2 2" xfId="45018"/>
    <cellStyle name="Note 2 9 8 3 3" xfId="35704"/>
    <cellStyle name="Note 2 9 8 4" xfId="15796"/>
    <cellStyle name="Note 2 9 8 4 2" xfId="27511"/>
    <cellStyle name="Note 2 9 8 4 2 2" xfId="48799"/>
    <cellStyle name="Note 2 9 8 4 3" xfId="39485"/>
    <cellStyle name="Note 2 9 8 5" xfId="18010"/>
    <cellStyle name="Note 2 9 8 6" xfId="28134"/>
    <cellStyle name="Note 2 9 9" xfId="5566"/>
    <cellStyle name="Note 2 9 9 2" xfId="11600"/>
    <cellStyle name="Note 2 9 9 2 2" xfId="23786"/>
    <cellStyle name="Note 2 9 9 2 2 2" xfId="45074"/>
    <cellStyle name="Note 2 9 9 2 3" xfId="35760"/>
    <cellStyle name="Note 2 9 9 3" xfId="18011"/>
    <cellStyle name="Note 2 9 9 4" xfId="28185"/>
    <cellStyle name="Note 3" xfId="5567"/>
    <cellStyle name="Note 3 10" xfId="5568"/>
    <cellStyle name="Note 3 10 2" xfId="11660"/>
    <cellStyle name="Note 3 10 2 2" xfId="23836"/>
    <cellStyle name="Note 3 10 2 2 2" xfId="45124"/>
    <cellStyle name="Note 3 10 2 3" xfId="35810"/>
    <cellStyle name="Note 3 10 3" xfId="18013"/>
    <cellStyle name="Note 3 10 4" xfId="28230"/>
    <cellStyle name="Note 3 11" xfId="5569"/>
    <cellStyle name="Note 3 11 2" xfId="11728"/>
    <cellStyle name="Note 3 11 2 2" xfId="23892"/>
    <cellStyle name="Note 3 11 2 2 2" xfId="45180"/>
    <cellStyle name="Note 3 11 2 3" xfId="35866"/>
    <cellStyle name="Note 3 11 3" xfId="18014"/>
    <cellStyle name="Note 3 11 4" xfId="28280"/>
    <cellStyle name="Note 3 12" xfId="5570"/>
    <cellStyle name="Note 3 12 2" xfId="11800"/>
    <cellStyle name="Note 3 12 2 2" xfId="23953"/>
    <cellStyle name="Note 3 12 2 2 2" xfId="45241"/>
    <cellStyle name="Note 3 12 2 3" xfId="35927"/>
    <cellStyle name="Note 3 12 3" xfId="18015"/>
    <cellStyle name="Note 3 12 4" xfId="28335"/>
    <cellStyle name="Note 3 13" xfId="5571"/>
    <cellStyle name="Note 3 13 2" xfId="11872"/>
    <cellStyle name="Note 3 13 2 2" xfId="24015"/>
    <cellStyle name="Note 3 13 2 2 2" xfId="45303"/>
    <cellStyle name="Note 3 13 2 3" xfId="35989"/>
    <cellStyle name="Note 3 13 3" xfId="18016"/>
    <cellStyle name="Note 3 13 4" xfId="28388"/>
    <cellStyle name="Note 3 14" xfId="5572"/>
    <cellStyle name="Note 3 14 2" xfId="11957"/>
    <cellStyle name="Note 3 14 2 2" xfId="24084"/>
    <cellStyle name="Note 3 14 2 2 2" xfId="45372"/>
    <cellStyle name="Note 3 14 2 3" xfId="36058"/>
    <cellStyle name="Note 3 14 3" xfId="18017"/>
    <cellStyle name="Note 3 14 4" xfId="28450"/>
    <cellStyle name="Note 3 15" xfId="5573"/>
    <cellStyle name="Note 3 15 2" xfId="12035"/>
    <cellStyle name="Note 3 15 2 2" xfId="24150"/>
    <cellStyle name="Note 3 15 2 2 2" xfId="45438"/>
    <cellStyle name="Note 3 15 2 3" xfId="36124"/>
    <cellStyle name="Note 3 15 3" xfId="18018"/>
    <cellStyle name="Note 3 15 4" xfId="28504"/>
    <cellStyle name="Note 3 16" xfId="5574"/>
    <cellStyle name="Note 3 16 2" xfId="12120"/>
    <cellStyle name="Note 3 16 2 2" xfId="24221"/>
    <cellStyle name="Note 3 16 2 2 2" xfId="45509"/>
    <cellStyle name="Note 3 16 2 3" xfId="36195"/>
    <cellStyle name="Note 3 16 3" xfId="18019"/>
    <cellStyle name="Note 3 16 4" xfId="28559"/>
    <cellStyle name="Note 3 17" xfId="5575"/>
    <cellStyle name="Note 3 17 2" xfId="12192"/>
    <cellStyle name="Note 3 17 2 2" xfId="24281"/>
    <cellStyle name="Note 3 17 2 2 2" xfId="45569"/>
    <cellStyle name="Note 3 17 2 3" xfId="36255"/>
    <cellStyle name="Note 3 17 3" xfId="18020"/>
    <cellStyle name="Note 3 17 4" xfId="28613"/>
    <cellStyle name="Note 3 18" xfId="5576"/>
    <cellStyle name="Note 3 18 2" xfId="12262"/>
    <cellStyle name="Note 3 18 2 2" xfId="24339"/>
    <cellStyle name="Note 3 18 2 2 2" xfId="45627"/>
    <cellStyle name="Note 3 18 2 3" xfId="36313"/>
    <cellStyle name="Note 3 18 3" xfId="18021"/>
    <cellStyle name="Note 3 18 4" xfId="28668"/>
    <cellStyle name="Note 3 19" xfId="5577"/>
    <cellStyle name="Note 3 19 2" xfId="12332"/>
    <cellStyle name="Note 3 19 2 2" xfId="24398"/>
    <cellStyle name="Note 3 19 2 2 2" xfId="45686"/>
    <cellStyle name="Note 3 19 2 3" xfId="36372"/>
    <cellStyle name="Note 3 19 3" xfId="18022"/>
    <cellStyle name="Note 3 19 4" xfId="28721"/>
    <cellStyle name="Note 3 2" xfId="5578"/>
    <cellStyle name="Note 3 2 2" xfId="5579"/>
    <cellStyle name="Note 3 2 2 2" xfId="7798"/>
    <cellStyle name="Note 3 2 2 2 2" xfId="10447"/>
    <cellStyle name="Note 3 2 2 2 2 2" xfId="22652"/>
    <cellStyle name="Note 3 2 2 2 2 2 2" xfId="43940"/>
    <cellStyle name="Note 3 2 2 2 2 3" xfId="34626"/>
    <cellStyle name="Note 3 2 2 2 3" xfId="20140"/>
    <cellStyle name="Note 3 2 2 2 3 2" xfId="41428"/>
    <cellStyle name="Note 3 2 2 2 4" xfId="32114"/>
    <cellStyle name="Note 3 2 2 3" xfId="10769"/>
    <cellStyle name="Note 3 2 2 3 2" xfId="22974"/>
    <cellStyle name="Note 3 2 2 3 2 2" xfId="44262"/>
    <cellStyle name="Note 3 2 2 3 3" xfId="34948"/>
    <cellStyle name="Note 3 2 2 4" xfId="11052"/>
    <cellStyle name="Note 3 2 2 4 2" xfId="23257"/>
    <cellStyle name="Note 3 2 2 4 2 2" xfId="44545"/>
    <cellStyle name="Note 3 2 2 4 3" xfId="35231"/>
    <cellStyle name="Note 3 2 2 5" xfId="9445"/>
    <cellStyle name="Note 3 2 2 5 2" xfId="21650"/>
    <cellStyle name="Note 3 2 2 5 2 2" xfId="42938"/>
    <cellStyle name="Note 3 2 2 5 3" xfId="33624"/>
    <cellStyle name="Note 3 2 2 6" xfId="15245"/>
    <cellStyle name="Note 3 2 2 6 2" xfId="26960"/>
    <cellStyle name="Note 3 2 2 6 2 2" xfId="48248"/>
    <cellStyle name="Note 3 2 2 6 3" xfId="38934"/>
    <cellStyle name="Note 3 2 2 7" xfId="18024"/>
    <cellStyle name="Note 3 2 3" xfId="7497"/>
    <cellStyle name="Note 3 2 3 2" xfId="10135"/>
    <cellStyle name="Note 3 2 3 2 2" xfId="22340"/>
    <cellStyle name="Note 3 2 3 2 2 2" xfId="43628"/>
    <cellStyle name="Note 3 2 3 2 3" xfId="34314"/>
    <cellStyle name="Note 3 2 3 3" xfId="19913"/>
    <cellStyle name="Note 3 2 3 3 2" xfId="41201"/>
    <cellStyle name="Note 3 2 3 4" xfId="31887"/>
    <cellStyle name="Note 3 2 4" xfId="9751"/>
    <cellStyle name="Note 3 2 4 2" xfId="21956"/>
    <cellStyle name="Note 3 2 4 2 2" xfId="43244"/>
    <cellStyle name="Note 3 2 4 3" xfId="33930"/>
    <cellStyle name="Note 3 2 5" xfId="9928"/>
    <cellStyle name="Note 3 2 5 2" xfId="22133"/>
    <cellStyle name="Note 3 2 5 2 2" xfId="43421"/>
    <cellStyle name="Note 3 2 5 3" xfId="34107"/>
    <cellStyle name="Note 3 2 6" xfId="9138"/>
    <cellStyle name="Note 3 2 6 2" xfId="21346"/>
    <cellStyle name="Note 3 2 6 2 2" xfId="42634"/>
    <cellStyle name="Note 3 2 6 3" xfId="33320"/>
    <cellStyle name="Note 3 2 7" xfId="14992"/>
    <cellStyle name="Note 3 2 7 2" xfId="26707"/>
    <cellStyle name="Note 3 2 7 2 2" xfId="47995"/>
    <cellStyle name="Note 3 2 7 3" xfId="38681"/>
    <cellStyle name="Note 3 2 8" xfId="18023"/>
    <cellStyle name="Note 3 2 9" xfId="27765"/>
    <cellStyle name="Note 3 20" xfId="5580"/>
    <cellStyle name="Note 3 20 2" xfId="12399"/>
    <cellStyle name="Note 3 20 2 2" xfId="24455"/>
    <cellStyle name="Note 3 20 2 2 2" xfId="45743"/>
    <cellStyle name="Note 3 20 2 3" xfId="36429"/>
    <cellStyle name="Note 3 20 3" xfId="18025"/>
    <cellStyle name="Note 3 20 4" xfId="28774"/>
    <cellStyle name="Note 3 21" xfId="5581"/>
    <cellStyle name="Note 3 21 2" xfId="12496"/>
    <cellStyle name="Note 3 21 2 2" xfId="24539"/>
    <cellStyle name="Note 3 21 2 2 2" xfId="45827"/>
    <cellStyle name="Note 3 21 2 3" xfId="36513"/>
    <cellStyle name="Note 3 21 3" xfId="18026"/>
    <cellStyle name="Note 3 21 4" xfId="28849"/>
    <cellStyle name="Note 3 22" xfId="5582"/>
    <cellStyle name="Note 3 22 2" xfId="12549"/>
    <cellStyle name="Note 3 22 2 2" xfId="24580"/>
    <cellStyle name="Note 3 22 2 2 2" xfId="45868"/>
    <cellStyle name="Note 3 22 2 3" xfId="36554"/>
    <cellStyle name="Note 3 22 3" xfId="18027"/>
    <cellStyle name="Note 3 22 4" xfId="28884"/>
    <cellStyle name="Note 3 23" xfId="5583"/>
    <cellStyle name="Note 3 23 2" xfId="12624"/>
    <cellStyle name="Note 3 23 2 2" xfId="24643"/>
    <cellStyle name="Note 3 23 2 2 2" xfId="45931"/>
    <cellStyle name="Note 3 23 2 3" xfId="36617"/>
    <cellStyle name="Note 3 23 3" xfId="18028"/>
    <cellStyle name="Note 3 23 4" xfId="28938"/>
    <cellStyle name="Note 3 24" xfId="5584"/>
    <cellStyle name="Note 3 24 2" xfId="12703"/>
    <cellStyle name="Note 3 24 2 2" xfId="24710"/>
    <cellStyle name="Note 3 24 2 2 2" xfId="45998"/>
    <cellStyle name="Note 3 24 2 3" xfId="36684"/>
    <cellStyle name="Note 3 24 3" xfId="18029"/>
    <cellStyle name="Note 3 24 4" xfId="28993"/>
    <cellStyle name="Note 3 25" xfId="5585"/>
    <cellStyle name="Note 3 25 2" xfId="12771"/>
    <cellStyle name="Note 3 25 2 2" xfId="24767"/>
    <cellStyle name="Note 3 25 2 2 2" xfId="46055"/>
    <cellStyle name="Note 3 25 2 3" xfId="36741"/>
    <cellStyle name="Note 3 25 3" xfId="18030"/>
    <cellStyle name="Note 3 25 4" xfId="29046"/>
    <cellStyle name="Note 3 26" xfId="5586"/>
    <cellStyle name="Note 3 26 2" xfId="12840"/>
    <cellStyle name="Note 3 26 2 2" xfId="24824"/>
    <cellStyle name="Note 3 26 2 2 2" xfId="46112"/>
    <cellStyle name="Note 3 26 2 3" xfId="36798"/>
    <cellStyle name="Note 3 26 3" xfId="18031"/>
    <cellStyle name="Note 3 26 4" xfId="29099"/>
    <cellStyle name="Note 3 27" xfId="5587"/>
    <cellStyle name="Note 3 27 2" xfId="12944"/>
    <cellStyle name="Note 3 27 2 2" xfId="24914"/>
    <cellStyle name="Note 3 27 2 2 2" xfId="46202"/>
    <cellStyle name="Note 3 27 2 3" xfId="36888"/>
    <cellStyle name="Note 3 27 3" xfId="18032"/>
    <cellStyle name="Note 3 27 4" xfId="29174"/>
    <cellStyle name="Note 3 28" xfId="5588"/>
    <cellStyle name="Note 3 28 2" xfId="12996"/>
    <cellStyle name="Note 3 28 2 2" xfId="24956"/>
    <cellStyle name="Note 3 28 2 2 2" xfId="46244"/>
    <cellStyle name="Note 3 28 2 3" xfId="36930"/>
    <cellStyle name="Note 3 28 3" xfId="18033"/>
    <cellStyle name="Note 3 28 4" xfId="29208"/>
    <cellStyle name="Note 3 29" xfId="5589"/>
    <cellStyle name="Note 3 29 2" xfId="13067"/>
    <cellStyle name="Note 3 29 2 2" xfId="25015"/>
    <cellStyle name="Note 3 29 2 2 2" xfId="46303"/>
    <cellStyle name="Note 3 29 2 3" xfId="36989"/>
    <cellStyle name="Note 3 29 3" xfId="18034"/>
    <cellStyle name="Note 3 29 4" xfId="29262"/>
    <cellStyle name="Note 3 3" xfId="5590"/>
    <cellStyle name="Note 3 3 2" xfId="7772"/>
    <cellStyle name="Note 3 3 2 2" xfId="10446"/>
    <cellStyle name="Note 3 3 2 2 2" xfId="22651"/>
    <cellStyle name="Note 3 3 2 2 2 2" xfId="43939"/>
    <cellStyle name="Note 3 3 2 2 3" xfId="34625"/>
    <cellStyle name="Note 3 3 2 3" xfId="20123"/>
    <cellStyle name="Note 3 3 2 3 2" xfId="41411"/>
    <cellStyle name="Note 3 3 2 4" xfId="32097"/>
    <cellStyle name="Note 3 3 3" xfId="10768"/>
    <cellStyle name="Note 3 3 3 2" xfId="22973"/>
    <cellStyle name="Note 3 3 3 2 2" xfId="44261"/>
    <cellStyle name="Note 3 3 3 3" xfId="34947"/>
    <cellStyle name="Note 3 3 4" xfId="11051"/>
    <cellStyle name="Note 3 3 4 2" xfId="23256"/>
    <cellStyle name="Note 3 3 4 2 2" xfId="44544"/>
    <cellStyle name="Note 3 3 4 3" xfId="35230"/>
    <cellStyle name="Note 3 3 5" xfId="9444"/>
    <cellStyle name="Note 3 3 5 2" xfId="21649"/>
    <cellStyle name="Note 3 3 5 2 2" xfId="42937"/>
    <cellStyle name="Note 3 3 5 3" xfId="33623"/>
    <cellStyle name="Note 3 3 6" xfId="15200"/>
    <cellStyle name="Note 3 3 6 2" xfId="26915"/>
    <cellStyle name="Note 3 3 6 2 2" xfId="48203"/>
    <cellStyle name="Note 3 3 6 3" xfId="38889"/>
    <cellStyle name="Note 3 3 7" xfId="18035"/>
    <cellStyle name="Note 3 3 8" xfId="27866"/>
    <cellStyle name="Note 3 30" xfId="5591"/>
    <cellStyle name="Note 3 30 2" xfId="13147"/>
    <cellStyle name="Note 3 30 2 2" xfId="25082"/>
    <cellStyle name="Note 3 30 2 2 2" xfId="46370"/>
    <cellStyle name="Note 3 30 2 3" xfId="37056"/>
    <cellStyle name="Note 3 30 3" xfId="18036"/>
    <cellStyle name="Note 3 30 4" xfId="29317"/>
    <cellStyle name="Note 3 31" xfId="5592"/>
    <cellStyle name="Note 3 31 2" xfId="13222"/>
    <cellStyle name="Note 3 31 2 2" xfId="25143"/>
    <cellStyle name="Note 3 31 2 2 2" xfId="46431"/>
    <cellStyle name="Note 3 31 2 3" xfId="37117"/>
    <cellStyle name="Note 3 31 3" xfId="18037"/>
    <cellStyle name="Note 3 31 4" xfId="29373"/>
    <cellStyle name="Note 3 32" xfId="5593"/>
    <cellStyle name="Note 3 32 2" xfId="13294"/>
    <cellStyle name="Note 3 32 2 2" xfId="25202"/>
    <cellStyle name="Note 3 32 2 2 2" xfId="46490"/>
    <cellStyle name="Note 3 32 2 3" xfId="37176"/>
    <cellStyle name="Note 3 32 3" xfId="18038"/>
    <cellStyle name="Note 3 32 4" xfId="29428"/>
    <cellStyle name="Note 3 33" xfId="5594"/>
    <cellStyle name="Note 3 33 2" xfId="13370"/>
    <cellStyle name="Note 3 33 2 2" xfId="25262"/>
    <cellStyle name="Note 3 33 2 2 2" xfId="46550"/>
    <cellStyle name="Note 3 33 2 3" xfId="37236"/>
    <cellStyle name="Note 3 33 3" xfId="18039"/>
    <cellStyle name="Note 3 33 4" xfId="29481"/>
    <cellStyle name="Note 3 34" xfId="5595"/>
    <cellStyle name="Note 3 34 2" xfId="13446"/>
    <cellStyle name="Note 3 34 2 2" xfId="25324"/>
    <cellStyle name="Note 3 34 2 2 2" xfId="46612"/>
    <cellStyle name="Note 3 34 2 3" xfId="37298"/>
    <cellStyle name="Note 3 34 3" xfId="18040"/>
    <cellStyle name="Note 3 34 4" xfId="29535"/>
    <cellStyle name="Note 3 35" xfId="5596"/>
    <cellStyle name="Note 3 35 2" xfId="13519"/>
    <cellStyle name="Note 3 35 2 2" xfId="25383"/>
    <cellStyle name="Note 3 35 2 2 2" xfId="46671"/>
    <cellStyle name="Note 3 35 2 3" xfId="37357"/>
    <cellStyle name="Note 3 35 3" xfId="18041"/>
    <cellStyle name="Note 3 35 4" xfId="29588"/>
    <cellStyle name="Note 3 36" xfId="5597"/>
    <cellStyle name="Note 3 36 2" xfId="13539"/>
    <cellStyle name="Note 3 36 2 2" xfId="25400"/>
    <cellStyle name="Note 3 36 2 2 2" xfId="46688"/>
    <cellStyle name="Note 3 36 2 3" xfId="37374"/>
    <cellStyle name="Note 3 36 3" xfId="18042"/>
    <cellStyle name="Note 3 36 4" xfId="29602"/>
    <cellStyle name="Note 3 37" xfId="5598"/>
    <cellStyle name="Note 3 37 2" xfId="13611"/>
    <cellStyle name="Note 3 37 2 2" xfId="25462"/>
    <cellStyle name="Note 3 37 2 2 2" xfId="46750"/>
    <cellStyle name="Note 3 37 2 3" xfId="37436"/>
    <cellStyle name="Note 3 37 3" xfId="18043"/>
    <cellStyle name="Note 3 37 4" xfId="29659"/>
    <cellStyle name="Note 3 38" xfId="5599"/>
    <cellStyle name="Note 3 38 2" xfId="13683"/>
    <cellStyle name="Note 3 38 2 2" xfId="25522"/>
    <cellStyle name="Note 3 38 2 2 2" xfId="46810"/>
    <cellStyle name="Note 3 38 2 3" xfId="37496"/>
    <cellStyle name="Note 3 38 3" xfId="18044"/>
    <cellStyle name="Note 3 38 4" xfId="29712"/>
    <cellStyle name="Note 3 39" xfId="5600"/>
    <cellStyle name="Note 3 39 2" xfId="13757"/>
    <cellStyle name="Note 3 39 2 2" xfId="25584"/>
    <cellStyle name="Note 3 39 2 2 2" xfId="46872"/>
    <cellStyle name="Note 3 39 2 3" xfId="37558"/>
    <cellStyle name="Note 3 39 3" xfId="18045"/>
    <cellStyle name="Note 3 39 4" xfId="29766"/>
    <cellStyle name="Note 3 4" xfId="5601"/>
    <cellStyle name="Note 3 4 2" xfId="8059"/>
    <cellStyle name="Note 3 4 2 2" xfId="20366"/>
    <cellStyle name="Note 3 4 2 2 2" xfId="41654"/>
    <cellStyle name="Note 3 4 2 3" xfId="32340"/>
    <cellStyle name="Note 3 4 3" xfId="10134"/>
    <cellStyle name="Note 3 4 3 2" xfId="22339"/>
    <cellStyle name="Note 3 4 3 2 2" xfId="43627"/>
    <cellStyle name="Note 3 4 3 3" xfId="34313"/>
    <cellStyle name="Note 3 4 4" xfId="15506"/>
    <cellStyle name="Note 3 4 4 2" xfId="27221"/>
    <cellStyle name="Note 3 4 4 2 2" xfId="48509"/>
    <cellStyle name="Note 3 4 4 3" xfId="39195"/>
    <cellStyle name="Note 3 4 5" xfId="18046"/>
    <cellStyle name="Note 3 4 6" xfId="27913"/>
    <cellStyle name="Note 3 40" xfId="5602"/>
    <cellStyle name="Note 3 40 2" xfId="13829"/>
    <cellStyle name="Note 3 40 2 2" xfId="25645"/>
    <cellStyle name="Note 3 40 2 2 2" xfId="46933"/>
    <cellStyle name="Note 3 40 2 3" xfId="37619"/>
    <cellStyle name="Note 3 40 3" xfId="18047"/>
    <cellStyle name="Note 3 40 4" xfId="29819"/>
    <cellStyle name="Note 3 41" xfId="5603"/>
    <cellStyle name="Note 3 41 2" xfId="13905"/>
    <cellStyle name="Note 3 41 2 2" xfId="25708"/>
    <cellStyle name="Note 3 41 2 2 2" xfId="46996"/>
    <cellStyle name="Note 3 41 2 3" xfId="37682"/>
    <cellStyle name="Note 3 41 3" xfId="18048"/>
    <cellStyle name="Note 3 41 4" xfId="29872"/>
    <cellStyle name="Note 3 42" xfId="5604"/>
    <cellStyle name="Note 3 42 2" xfId="13903"/>
    <cellStyle name="Note 3 42 2 2" xfId="25706"/>
    <cellStyle name="Note 3 42 2 2 2" xfId="46994"/>
    <cellStyle name="Note 3 42 2 3" xfId="37680"/>
    <cellStyle name="Note 3 42 3" xfId="18049"/>
    <cellStyle name="Note 3 42 4" xfId="29870"/>
    <cellStyle name="Note 3 43" xfId="5605"/>
    <cellStyle name="Note 3 43 2" xfId="14064"/>
    <cellStyle name="Note 3 43 2 2" xfId="25836"/>
    <cellStyle name="Note 3 43 2 2 2" xfId="47124"/>
    <cellStyle name="Note 3 43 2 3" xfId="37810"/>
    <cellStyle name="Note 3 43 3" xfId="18050"/>
    <cellStyle name="Note 3 43 4" xfId="29993"/>
    <cellStyle name="Note 3 44" xfId="5606"/>
    <cellStyle name="Note 3 44 2" xfId="14041"/>
    <cellStyle name="Note 3 44 2 2" xfId="25816"/>
    <cellStyle name="Note 3 44 2 2 2" xfId="47104"/>
    <cellStyle name="Note 3 44 2 3" xfId="37790"/>
    <cellStyle name="Note 3 44 3" xfId="18051"/>
    <cellStyle name="Note 3 44 4" xfId="29974"/>
    <cellStyle name="Note 3 45" xfId="5607"/>
    <cellStyle name="Note 3 45 2" xfId="14203"/>
    <cellStyle name="Note 3 45 2 2" xfId="25953"/>
    <cellStyle name="Note 3 45 2 2 2" xfId="47241"/>
    <cellStyle name="Note 3 45 2 3" xfId="37927"/>
    <cellStyle name="Note 3 45 3" xfId="18052"/>
    <cellStyle name="Note 3 45 4" xfId="30091"/>
    <cellStyle name="Note 3 46" xfId="5608"/>
    <cellStyle name="Note 3 46 2" xfId="14265"/>
    <cellStyle name="Note 3 46 2 2" xfId="26006"/>
    <cellStyle name="Note 3 46 2 2 2" xfId="47294"/>
    <cellStyle name="Note 3 46 2 3" xfId="37980"/>
    <cellStyle name="Note 3 46 3" xfId="18053"/>
    <cellStyle name="Note 3 46 4" xfId="30138"/>
    <cellStyle name="Note 3 47" xfId="5609"/>
    <cellStyle name="Note 3 47 2" xfId="14323"/>
    <cellStyle name="Note 3 47 2 2" xfId="26055"/>
    <cellStyle name="Note 3 47 2 2 2" xfId="47343"/>
    <cellStyle name="Note 3 47 2 3" xfId="38029"/>
    <cellStyle name="Note 3 47 3" xfId="18054"/>
    <cellStyle name="Note 3 47 4" xfId="30179"/>
    <cellStyle name="Note 3 48" xfId="5610"/>
    <cellStyle name="Note 3 48 2" xfId="14372"/>
    <cellStyle name="Note 3 48 2 2" xfId="26095"/>
    <cellStyle name="Note 3 48 2 2 2" xfId="47383"/>
    <cellStyle name="Note 3 48 2 3" xfId="38069"/>
    <cellStyle name="Note 3 48 3" xfId="18055"/>
    <cellStyle name="Note 3 48 4" xfId="30212"/>
    <cellStyle name="Note 3 49" xfId="7496"/>
    <cellStyle name="Note 3 49 2" xfId="19912"/>
    <cellStyle name="Note 3 49 2 2" xfId="41200"/>
    <cellStyle name="Note 3 49 3" xfId="31886"/>
    <cellStyle name="Note 3 5" xfId="5611"/>
    <cellStyle name="Note 3 5 2" xfId="8031"/>
    <cellStyle name="Note 3 5 2 2" xfId="20341"/>
    <cellStyle name="Note 3 5 2 2 2" xfId="41629"/>
    <cellStyle name="Note 3 5 2 3" xfId="32315"/>
    <cellStyle name="Note 3 5 3" xfId="9752"/>
    <cellStyle name="Note 3 5 3 2" xfId="21957"/>
    <cellStyle name="Note 3 5 3 2 2" xfId="43245"/>
    <cellStyle name="Note 3 5 3 3" xfId="33931"/>
    <cellStyle name="Note 3 5 4" xfId="15480"/>
    <cellStyle name="Note 3 5 4 2" xfId="27195"/>
    <cellStyle name="Note 3 5 4 2 2" xfId="48483"/>
    <cellStyle name="Note 3 5 4 3" xfId="39169"/>
    <cellStyle name="Note 3 5 5" xfId="18056"/>
    <cellStyle name="Note 3 5 6" xfId="27967"/>
    <cellStyle name="Note 3 50" xfId="9137"/>
    <cellStyle name="Note 3 50 2" xfId="21345"/>
    <cellStyle name="Note 3 50 2 2" xfId="42633"/>
    <cellStyle name="Note 3 50 3" xfId="33319"/>
    <cellStyle name="Note 3 51" xfId="14991"/>
    <cellStyle name="Note 3 51 2" xfId="26706"/>
    <cellStyle name="Note 3 51 2 2" xfId="47994"/>
    <cellStyle name="Note 3 51 3" xfId="38680"/>
    <cellStyle name="Note 3 52" xfId="18012"/>
    <cellStyle name="Note 3 53" xfId="27614"/>
    <cellStyle name="Note 3 6" xfId="5612"/>
    <cellStyle name="Note 3 6 2" xfId="8161"/>
    <cellStyle name="Note 3 6 2 2" xfId="20435"/>
    <cellStyle name="Note 3 6 2 2 2" xfId="41723"/>
    <cellStyle name="Note 3 6 2 3" xfId="32409"/>
    <cellStyle name="Note 3 6 3" xfId="9927"/>
    <cellStyle name="Note 3 6 3 2" xfId="22132"/>
    <cellStyle name="Note 3 6 3 2 2" xfId="43420"/>
    <cellStyle name="Note 3 6 3 3" xfId="34106"/>
    <cellStyle name="Note 3 6 4" xfId="15639"/>
    <cellStyle name="Note 3 6 4 2" xfId="27354"/>
    <cellStyle name="Note 3 6 4 2 2" xfId="48642"/>
    <cellStyle name="Note 3 6 4 3" xfId="39328"/>
    <cellStyle name="Note 3 6 5" xfId="18057"/>
    <cellStyle name="Note 3 6 6" xfId="28021"/>
    <cellStyle name="Note 3 7" xfId="5613"/>
    <cellStyle name="Note 3 7 2" xfId="8374"/>
    <cellStyle name="Note 3 7 2 2" xfId="20593"/>
    <cellStyle name="Note 3 7 2 2 2" xfId="41881"/>
    <cellStyle name="Note 3 7 2 3" xfId="32567"/>
    <cellStyle name="Note 3 7 3" xfId="11461"/>
    <cellStyle name="Note 3 7 3 2" xfId="23663"/>
    <cellStyle name="Note 3 7 3 2 2" xfId="44951"/>
    <cellStyle name="Note 3 7 3 3" xfId="35637"/>
    <cellStyle name="Note 3 7 4" xfId="15831"/>
    <cellStyle name="Note 3 7 4 2" xfId="27546"/>
    <cellStyle name="Note 3 7 4 2 2" xfId="48834"/>
    <cellStyle name="Note 3 7 4 3" xfId="39520"/>
    <cellStyle name="Note 3 7 5" xfId="18058"/>
    <cellStyle name="Note 3 7 6" xfId="28074"/>
    <cellStyle name="Note 3 8" xfId="5614"/>
    <cellStyle name="Note 3 8 2" xfId="8338"/>
    <cellStyle name="Note 3 8 2 2" xfId="20574"/>
    <cellStyle name="Note 3 8 2 2 2" xfId="41862"/>
    <cellStyle name="Note 3 8 2 3" xfId="32548"/>
    <cellStyle name="Note 3 8 3" xfId="11526"/>
    <cellStyle name="Note 3 8 3 2" xfId="23722"/>
    <cellStyle name="Note 3 8 3 2 2" xfId="45010"/>
    <cellStyle name="Note 3 8 3 3" xfId="35696"/>
    <cellStyle name="Note 3 8 4" xfId="15795"/>
    <cellStyle name="Note 3 8 4 2" xfId="27510"/>
    <cellStyle name="Note 3 8 4 2 2" xfId="48798"/>
    <cellStyle name="Note 3 8 4 3" xfId="39484"/>
    <cellStyle name="Note 3 8 5" xfId="18059"/>
    <cellStyle name="Note 3 8 6" xfId="28127"/>
    <cellStyle name="Note 3 9" xfId="5615"/>
    <cellStyle name="Note 3 9 2" xfId="11590"/>
    <cellStyle name="Note 3 9 2 2" xfId="23778"/>
    <cellStyle name="Note 3 9 2 2 2" xfId="45066"/>
    <cellStyle name="Note 3 9 2 3" xfId="35752"/>
    <cellStyle name="Note 3 9 3" xfId="18060"/>
    <cellStyle name="Note 3 9 4" xfId="28178"/>
    <cellStyle name="Note 4" xfId="5616"/>
    <cellStyle name="Note 4 10" xfId="5617"/>
    <cellStyle name="Note 4 10 2" xfId="11548"/>
    <cellStyle name="Note 4 10 2 2" xfId="23741"/>
    <cellStyle name="Note 4 10 2 2 2" xfId="45029"/>
    <cellStyle name="Note 4 10 2 3" xfId="35715"/>
    <cellStyle name="Note 4 10 3" xfId="18062"/>
    <cellStyle name="Note 4 10 4" xfId="28147"/>
    <cellStyle name="Note 4 11" xfId="5618"/>
    <cellStyle name="Note 4 11 2" xfId="11614"/>
    <cellStyle name="Note 4 11 2 2" xfId="23798"/>
    <cellStyle name="Note 4 11 2 2 2" xfId="45086"/>
    <cellStyle name="Note 4 11 2 3" xfId="35772"/>
    <cellStyle name="Note 4 11 3" xfId="18063"/>
    <cellStyle name="Note 4 11 4" xfId="28198"/>
    <cellStyle name="Note 4 12" xfId="5619"/>
    <cellStyle name="Note 4 12 2" xfId="11683"/>
    <cellStyle name="Note 4 12 2 2" xfId="23855"/>
    <cellStyle name="Note 4 12 2 2 2" xfId="45143"/>
    <cellStyle name="Note 4 12 2 3" xfId="35829"/>
    <cellStyle name="Note 4 12 3" xfId="18064"/>
    <cellStyle name="Note 4 12 4" xfId="28249"/>
    <cellStyle name="Note 4 13" xfId="5620"/>
    <cellStyle name="Note 4 13 2" xfId="11753"/>
    <cellStyle name="Note 4 13 2 2" xfId="23913"/>
    <cellStyle name="Note 4 13 2 2 2" xfId="45201"/>
    <cellStyle name="Note 4 13 2 3" xfId="35887"/>
    <cellStyle name="Note 4 13 3" xfId="18065"/>
    <cellStyle name="Note 4 13 4" xfId="28300"/>
    <cellStyle name="Note 4 14" xfId="5621"/>
    <cellStyle name="Note 4 14 2" xfId="11921"/>
    <cellStyle name="Note 4 14 2 2" xfId="24056"/>
    <cellStyle name="Note 4 14 2 2 2" xfId="45344"/>
    <cellStyle name="Note 4 14 2 3" xfId="36030"/>
    <cellStyle name="Note 4 14 3" xfId="18066"/>
    <cellStyle name="Note 4 14 4" xfId="28426"/>
    <cellStyle name="Note 4 15" xfId="5622"/>
    <cellStyle name="Note 4 15 2" xfId="11900"/>
    <cellStyle name="Note 4 15 2 2" xfId="24038"/>
    <cellStyle name="Note 4 15 2 2 2" xfId="45326"/>
    <cellStyle name="Note 4 15 2 3" xfId="36012"/>
    <cellStyle name="Note 4 15 3" xfId="18067"/>
    <cellStyle name="Note 4 15 4" xfId="28410"/>
    <cellStyle name="Note 4 16" xfId="5623"/>
    <cellStyle name="Note 4 16 2" xfId="11973"/>
    <cellStyle name="Note 4 16 2 2" xfId="24098"/>
    <cellStyle name="Note 4 16 2 2 2" xfId="45386"/>
    <cellStyle name="Note 4 16 2 3" xfId="36072"/>
    <cellStyle name="Note 4 16 3" xfId="18068"/>
    <cellStyle name="Note 4 16 4" xfId="28462"/>
    <cellStyle name="Note 4 17" xfId="5624"/>
    <cellStyle name="Note 4 17 2" xfId="12055"/>
    <cellStyle name="Note 4 17 2 2" xfId="24167"/>
    <cellStyle name="Note 4 17 2 2 2" xfId="45455"/>
    <cellStyle name="Note 4 17 2 3" xfId="36141"/>
    <cellStyle name="Note 4 17 3" xfId="18069"/>
    <cellStyle name="Note 4 17 4" xfId="28516"/>
    <cellStyle name="Note 4 18" xfId="5625"/>
    <cellStyle name="Note 4 18 2" xfId="12136"/>
    <cellStyle name="Note 4 18 2 2" xfId="24235"/>
    <cellStyle name="Note 4 18 2 2 2" xfId="45523"/>
    <cellStyle name="Note 4 18 2 3" xfId="36209"/>
    <cellStyle name="Note 4 18 3" xfId="18070"/>
    <cellStyle name="Note 4 18 4" xfId="28571"/>
    <cellStyle name="Note 4 19" xfId="5626"/>
    <cellStyle name="Note 4 19 2" xfId="12207"/>
    <cellStyle name="Note 4 19 2 2" xfId="24294"/>
    <cellStyle name="Note 4 19 2 2 2" xfId="45582"/>
    <cellStyle name="Note 4 19 2 3" xfId="36268"/>
    <cellStyle name="Note 4 19 3" xfId="18071"/>
    <cellStyle name="Note 4 19 4" xfId="28624"/>
    <cellStyle name="Note 4 2" xfId="5627"/>
    <cellStyle name="Note 4 2 2" xfId="5628"/>
    <cellStyle name="Note 4 2 2 2" xfId="7799"/>
    <cellStyle name="Note 4 2 2 2 2" xfId="10449"/>
    <cellStyle name="Note 4 2 2 2 2 2" xfId="22654"/>
    <cellStyle name="Note 4 2 2 2 2 2 2" xfId="43942"/>
    <cellStyle name="Note 4 2 2 2 2 3" xfId="34628"/>
    <cellStyle name="Note 4 2 2 2 3" xfId="20141"/>
    <cellStyle name="Note 4 2 2 2 3 2" xfId="41429"/>
    <cellStyle name="Note 4 2 2 2 4" xfId="32115"/>
    <cellStyle name="Note 4 2 2 3" xfId="10771"/>
    <cellStyle name="Note 4 2 2 3 2" xfId="22976"/>
    <cellStyle name="Note 4 2 2 3 2 2" xfId="44264"/>
    <cellStyle name="Note 4 2 2 3 3" xfId="34950"/>
    <cellStyle name="Note 4 2 2 4" xfId="11054"/>
    <cellStyle name="Note 4 2 2 4 2" xfId="23259"/>
    <cellStyle name="Note 4 2 2 4 2 2" xfId="44547"/>
    <cellStyle name="Note 4 2 2 4 3" xfId="35233"/>
    <cellStyle name="Note 4 2 2 5" xfId="9447"/>
    <cellStyle name="Note 4 2 2 5 2" xfId="21652"/>
    <cellStyle name="Note 4 2 2 5 2 2" xfId="42940"/>
    <cellStyle name="Note 4 2 2 5 3" xfId="33626"/>
    <cellStyle name="Note 4 2 2 6" xfId="15246"/>
    <cellStyle name="Note 4 2 2 6 2" xfId="26961"/>
    <cellStyle name="Note 4 2 2 6 2 2" xfId="48249"/>
    <cellStyle name="Note 4 2 2 6 3" xfId="38935"/>
    <cellStyle name="Note 4 2 2 7" xfId="18073"/>
    <cellStyle name="Note 4 2 3" xfId="7499"/>
    <cellStyle name="Note 4 2 3 2" xfId="10137"/>
    <cellStyle name="Note 4 2 3 2 2" xfId="22342"/>
    <cellStyle name="Note 4 2 3 2 2 2" xfId="43630"/>
    <cellStyle name="Note 4 2 3 2 3" xfId="34316"/>
    <cellStyle name="Note 4 2 3 3" xfId="19915"/>
    <cellStyle name="Note 4 2 3 3 2" xfId="41203"/>
    <cellStyle name="Note 4 2 3 4" xfId="31889"/>
    <cellStyle name="Note 4 2 4" xfId="9749"/>
    <cellStyle name="Note 4 2 4 2" xfId="21954"/>
    <cellStyle name="Note 4 2 4 2 2" xfId="43242"/>
    <cellStyle name="Note 4 2 4 3" xfId="33928"/>
    <cellStyle name="Note 4 2 5" xfId="9930"/>
    <cellStyle name="Note 4 2 5 2" xfId="22135"/>
    <cellStyle name="Note 4 2 5 2 2" xfId="43423"/>
    <cellStyle name="Note 4 2 5 3" xfId="34109"/>
    <cellStyle name="Note 4 2 6" xfId="9140"/>
    <cellStyle name="Note 4 2 6 2" xfId="21348"/>
    <cellStyle name="Note 4 2 6 2 2" xfId="42636"/>
    <cellStyle name="Note 4 2 6 3" xfId="33322"/>
    <cellStyle name="Note 4 2 7" xfId="14994"/>
    <cellStyle name="Note 4 2 7 2" xfId="26709"/>
    <cellStyle name="Note 4 2 7 2 2" xfId="47997"/>
    <cellStyle name="Note 4 2 7 3" xfId="38683"/>
    <cellStyle name="Note 4 2 8" xfId="18072"/>
    <cellStyle name="Note 4 2 9" xfId="27766"/>
    <cellStyle name="Note 4 20" xfId="5629"/>
    <cellStyle name="Note 4 20 2" xfId="12279"/>
    <cellStyle name="Note 4 20 2 2" xfId="24354"/>
    <cellStyle name="Note 4 20 2 2 2" xfId="45642"/>
    <cellStyle name="Note 4 20 2 3" xfId="36328"/>
    <cellStyle name="Note 4 20 3" xfId="18074"/>
    <cellStyle name="Note 4 20 4" xfId="28679"/>
    <cellStyle name="Note 4 21" xfId="5630"/>
    <cellStyle name="Note 4 21 2" xfId="12459"/>
    <cellStyle name="Note 4 21 2 2" xfId="24508"/>
    <cellStyle name="Note 4 21 2 2 2" xfId="45796"/>
    <cellStyle name="Note 4 21 2 3" xfId="36482"/>
    <cellStyle name="Note 4 21 3" xfId="18075"/>
    <cellStyle name="Note 4 21 4" xfId="28820"/>
    <cellStyle name="Note 4 22" xfId="5631"/>
    <cellStyle name="Note 4 22 2" xfId="12404"/>
    <cellStyle name="Note 4 22 2 2" xfId="24458"/>
    <cellStyle name="Note 4 22 2 2 2" xfId="45746"/>
    <cellStyle name="Note 4 22 2 3" xfId="36432"/>
    <cellStyle name="Note 4 22 3" xfId="18076"/>
    <cellStyle name="Note 4 22 4" xfId="28777"/>
    <cellStyle name="Note 4 23" xfId="5632"/>
    <cellStyle name="Note 4 23 2" xfId="12487"/>
    <cellStyle name="Note 4 23 2 2" xfId="24532"/>
    <cellStyle name="Note 4 23 2 2 2" xfId="45820"/>
    <cellStyle name="Note 4 23 2 3" xfId="36506"/>
    <cellStyle name="Note 4 23 3" xfId="18077"/>
    <cellStyle name="Note 4 23 4" xfId="28842"/>
    <cellStyle name="Note 4 24" xfId="5633"/>
    <cellStyle name="Note 4 24 2" xfId="12566"/>
    <cellStyle name="Note 4 24 2 2" xfId="24595"/>
    <cellStyle name="Note 4 24 2 2 2" xfId="45883"/>
    <cellStyle name="Note 4 24 2 3" xfId="36569"/>
    <cellStyle name="Note 4 24 3" xfId="18078"/>
    <cellStyle name="Note 4 24 4" xfId="28896"/>
    <cellStyle name="Note 4 25" xfId="5634"/>
    <cellStyle name="Note 4 25 2" xfId="12638"/>
    <cellStyle name="Note 4 25 2 2" xfId="24655"/>
    <cellStyle name="Note 4 25 2 2 2" xfId="45943"/>
    <cellStyle name="Note 4 25 2 3" xfId="36629"/>
    <cellStyle name="Note 4 25 3" xfId="18079"/>
    <cellStyle name="Note 4 25 4" xfId="28949"/>
    <cellStyle name="Note 4 26" xfId="5635"/>
    <cellStyle name="Note 4 26 2" xfId="12717"/>
    <cellStyle name="Note 4 26 2 2" xfId="24722"/>
    <cellStyle name="Note 4 26 2 2 2" xfId="46010"/>
    <cellStyle name="Note 4 26 2 3" xfId="36696"/>
    <cellStyle name="Note 4 26 3" xfId="18080"/>
    <cellStyle name="Note 4 26 4" xfId="29004"/>
    <cellStyle name="Note 4 27" xfId="5636"/>
    <cellStyle name="Note 4 27 2" xfId="12906"/>
    <cellStyle name="Note 4 27 2 2" xfId="24882"/>
    <cellStyle name="Note 4 27 2 2 2" xfId="46170"/>
    <cellStyle name="Note 4 27 2 3" xfId="36856"/>
    <cellStyle name="Note 4 27 3" xfId="18081"/>
    <cellStyle name="Note 4 27 4" xfId="29145"/>
    <cellStyle name="Note 4 28" xfId="5637"/>
    <cellStyle name="Note 4 28 2" xfId="12846"/>
    <cellStyle name="Note 4 28 2 2" xfId="24828"/>
    <cellStyle name="Note 4 28 2 2 2" xfId="46116"/>
    <cellStyle name="Note 4 28 2 3" xfId="36802"/>
    <cellStyle name="Note 4 28 3" xfId="18082"/>
    <cellStyle name="Note 4 28 4" xfId="29102"/>
    <cellStyle name="Note 4 29" xfId="5638"/>
    <cellStyle name="Note 4 29 2" xfId="12934"/>
    <cellStyle name="Note 4 29 2 2" xfId="24906"/>
    <cellStyle name="Note 4 29 2 2 2" xfId="46194"/>
    <cellStyle name="Note 4 29 2 3" xfId="36880"/>
    <cellStyle name="Note 4 29 3" xfId="18083"/>
    <cellStyle name="Note 4 29 4" xfId="29167"/>
    <cellStyle name="Note 4 3" xfId="5639"/>
    <cellStyle name="Note 4 3 2" xfId="7773"/>
    <cellStyle name="Note 4 3 2 2" xfId="10448"/>
    <cellStyle name="Note 4 3 2 2 2" xfId="22653"/>
    <cellStyle name="Note 4 3 2 2 2 2" xfId="43941"/>
    <cellStyle name="Note 4 3 2 2 3" xfId="34627"/>
    <cellStyle name="Note 4 3 2 3" xfId="20124"/>
    <cellStyle name="Note 4 3 2 3 2" xfId="41412"/>
    <cellStyle name="Note 4 3 2 4" xfId="32098"/>
    <cellStyle name="Note 4 3 3" xfId="10770"/>
    <cellStyle name="Note 4 3 3 2" xfId="22975"/>
    <cellStyle name="Note 4 3 3 2 2" xfId="44263"/>
    <cellStyle name="Note 4 3 3 3" xfId="34949"/>
    <cellStyle name="Note 4 3 4" xfId="11053"/>
    <cellStyle name="Note 4 3 4 2" xfId="23258"/>
    <cellStyle name="Note 4 3 4 2 2" xfId="44546"/>
    <cellStyle name="Note 4 3 4 3" xfId="35232"/>
    <cellStyle name="Note 4 3 5" xfId="9446"/>
    <cellStyle name="Note 4 3 5 2" xfId="21651"/>
    <cellStyle name="Note 4 3 5 2 2" xfId="42939"/>
    <cellStyle name="Note 4 3 5 3" xfId="33625"/>
    <cellStyle name="Note 4 3 6" xfId="15201"/>
    <cellStyle name="Note 4 3 6 2" xfId="26916"/>
    <cellStyle name="Note 4 3 6 2 2" xfId="48204"/>
    <cellStyle name="Note 4 3 6 3" xfId="38890"/>
    <cellStyle name="Note 4 3 7" xfId="18084"/>
    <cellStyle name="Note 4 3 8" xfId="27868"/>
    <cellStyle name="Note 4 30" xfId="5640"/>
    <cellStyle name="Note 4 30 2" xfId="13013"/>
    <cellStyle name="Note 4 30 2 2" xfId="24971"/>
    <cellStyle name="Note 4 30 2 2 2" xfId="46259"/>
    <cellStyle name="Note 4 30 2 3" xfId="36945"/>
    <cellStyle name="Note 4 30 3" xfId="18085"/>
    <cellStyle name="Note 4 30 4" xfId="29220"/>
    <cellStyle name="Note 4 31" xfId="5641"/>
    <cellStyle name="Note 4 31 2" xfId="13083"/>
    <cellStyle name="Note 4 31 2 2" xfId="25029"/>
    <cellStyle name="Note 4 31 2 2 2" xfId="46317"/>
    <cellStyle name="Note 4 31 2 3" xfId="37003"/>
    <cellStyle name="Note 4 31 3" xfId="18086"/>
    <cellStyle name="Note 4 31 4" xfId="29274"/>
    <cellStyle name="Note 4 32" xfId="5642"/>
    <cellStyle name="Note 4 32 2" xfId="13164"/>
    <cellStyle name="Note 4 32 2 2" xfId="25096"/>
    <cellStyle name="Note 4 32 2 2 2" xfId="46384"/>
    <cellStyle name="Note 4 32 2 3" xfId="37070"/>
    <cellStyle name="Note 4 32 3" xfId="18087"/>
    <cellStyle name="Note 4 32 4" xfId="29329"/>
    <cellStyle name="Note 4 33" xfId="5643"/>
    <cellStyle name="Note 4 33 2" xfId="13237"/>
    <cellStyle name="Note 4 33 2 2" xfId="25156"/>
    <cellStyle name="Note 4 33 2 2 2" xfId="46444"/>
    <cellStyle name="Note 4 33 2 3" xfId="37130"/>
    <cellStyle name="Note 4 33 3" xfId="18088"/>
    <cellStyle name="Note 4 33 4" xfId="29384"/>
    <cellStyle name="Note 4 34" xfId="5644"/>
    <cellStyle name="Note 4 34 2" xfId="13311"/>
    <cellStyle name="Note 4 34 2 2" xfId="25216"/>
    <cellStyle name="Note 4 34 2 2 2" xfId="46504"/>
    <cellStyle name="Note 4 34 2 3" xfId="37190"/>
    <cellStyle name="Note 4 34 3" xfId="18089"/>
    <cellStyle name="Note 4 34 4" xfId="29439"/>
    <cellStyle name="Note 4 35" xfId="5645"/>
    <cellStyle name="Note 4 35 2" xfId="13387"/>
    <cellStyle name="Note 4 35 2 2" xfId="25277"/>
    <cellStyle name="Note 4 35 2 2 2" xfId="46565"/>
    <cellStyle name="Note 4 35 2 3" xfId="37251"/>
    <cellStyle name="Note 4 35 3" xfId="18090"/>
    <cellStyle name="Note 4 35 4" xfId="29493"/>
    <cellStyle name="Note 4 36" xfId="5646"/>
    <cellStyle name="Note 4 36 2" xfId="13592"/>
    <cellStyle name="Note 4 36 2 2" xfId="25446"/>
    <cellStyle name="Note 4 36 2 2 2" xfId="46734"/>
    <cellStyle name="Note 4 36 2 3" xfId="37420"/>
    <cellStyle name="Note 4 36 3" xfId="18091"/>
    <cellStyle name="Note 4 36 4" xfId="29645"/>
    <cellStyle name="Note 4 37" xfId="5647"/>
    <cellStyle name="Note 4 37 2" xfId="13665"/>
    <cellStyle name="Note 4 37 2 2" xfId="25506"/>
    <cellStyle name="Note 4 37 2 2 2" xfId="46794"/>
    <cellStyle name="Note 4 37 2 3" xfId="37480"/>
    <cellStyle name="Note 4 37 3" xfId="18092"/>
    <cellStyle name="Note 4 37 4" xfId="29698"/>
    <cellStyle name="Note 4 38" xfId="5648"/>
    <cellStyle name="Note 4 38 2" xfId="13736"/>
    <cellStyle name="Note 4 38 2 2" xfId="25566"/>
    <cellStyle name="Note 4 38 2 2 2" xfId="46854"/>
    <cellStyle name="Note 4 38 2 3" xfId="37540"/>
    <cellStyle name="Note 4 38 3" xfId="18093"/>
    <cellStyle name="Note 4 38 4" xfId="29752"/>
    <cellStyle name="Note 4 39" xfId="5649"/>
    <cellStyle name="Note 4 39 2" xfId="13812"/>
    <cellStyle name="Note 4 39 2 2" xfId="25630"/>
    <cellStyle name="Note 4 39 2 2 2" xfId="46918"/>
    <cellStyle name="Note 4 39 2 3" xfId="37604"/>
    <cellStyle name="Note 4 39 3" xfId="18094"/>
    <cellStyle name="Note 4 39 4" xfId="29805"/>
    <cellStyle name="Note 4 4" xfId="5650"/>
    <cellStyle name="Note 4 4 2" xfId="8058"/>
    <cellStyle name="Note 4 4 2 2" xfId="20365"/>
    <cellStyle name="Note 4 4 2 2 2" xfId="41653"/>
    <cellStyle name="Note 4 4 2 3" xfId="32339"/>
    <cellStyle name="Note 4 4 3" xfId="10136"/>
    <cellStyle name="Note 4 4 3 2" xfId="22341"/>
    <cellStyle name="Note 4 4 3 2 2" xfId="43629"/>
    <cellStyle name="Note 4 4 3 3" xfId="34315"/>
    <cellStyle name="Note 4 4 4" xfId="15505"/>
    <cellStyle name="Note 4 4 4 2" xfId="27220"/>
    <cellStyle name="Note 4 4 4 2 2" xfId="48508"/>
    <cellStyle name="Note 4 4 4 3" xfId="39194"/>
    <cellStyle name="Note 4 4 5" xfId="18095"/>
    <cellStyle name="Note 4 4 6" xfId="27701"/>
    <cellStyle name="Note 4 40" xfId="5651"/>
    <cellStyle name="Note 4 40 2" xfId="13883"/>
    <cellStyle name="Note 4 40 2 2" xfId="25689"/>
    <cellStyle name="Note 4 40 2 2 2" xfId="46977"/>
    <cellStyle name="Note 4 40 2 3" xfId="37663"/>
    <cellStyle name="Note 4 40 3" xfId="18096"/>
    <cellStyle name="Note 4 40 4" xfId="29860"/>
    <cellStyle name="Note 4 41" xfId="5652"/>
    <cellStyle name="Note 4 41 2" xfId="13960"/>
    <cellStyle name="Note 4 41 2 2" xfId="25753"/>
    <cellStyle name="Note 4 41 2 2 2" xfId="47041"/>
    <cellStyle name="Note 4 41 2 3" xfId="37727"/>
    <cellStyle name="Note 4 41 3" xfId="18097"/>
    <cellStyle name="Note 4 41 4" xfId="29913"/>
    <cellStyle name="Note 4 42" xfId="5653"/>
    <cellStyle name="Note 4 42 2" xfId="14051"/>
    <cellStyle name="Note 4 42 2 2" xfId="25826"/>
    <cellStyle name="Note 4 42 2 2 2" xfId="47114"/>
    <cellStyle name="Note 4 42 2 3" xfId="37800"/>
    <cellStyle name="Note 4 42 3" xfId="18098"/>
    <cellStyle name="Note 4 42 4" xfId="29983"/>
    <cellStyle name="Note 4 43" xfId="5654"/>
    <cellStyle name="Note 4 43 2" xfId="14043"/>
    <cellStyle name="Note 4 43 2 2" xfId="25818"/>
    <cellStyle name="Note 4 43 2 2 2" xfId="47106"/>
    <cellStyle name="Note 4 43 2 3" xfId="37792"/>
    <cellStyle name="Note 4 43 3" xfId="18099"/>
    <cellStyle name="Note 4 43 4" xfId="29975"/>
    <cellStyle name="Note 4 44" xfId="5655"/>
    <cellStyle name="Note 4 44 2" xfId="14117"/>
    <cellStyle name="Note 4 44 2 2" xfId="25880"/>
    <cellStyle name="Note 4 44 2 2 2" xfId="47168"/>
    <cellStyle name="Note 4 44 2 3" xfId="37854"/>
    <cellStyle name="Note 4 44 3" xfId="18100"/>
    <cellStyle name="Note 4 44 4" xfId="30029"/>
    <cellStyle name="Note 4 45" xfId="5656"/>
    <cellStyle name="Note 4 45 2" xfId="13750"/>
    <cellStyle name="Note 4 45 2 2" xfId="25578"/>
    <cellStyle name="Note 4 45 2 2 2" xfId="46866"/>
    <cellStyle name="Note 4 45 2 3" xfId="37552"/>
    <cellStyle name="Note 4 45 3" xfId="18101"/>
    <cellStyle name="Note 4 45 4" xfId="29760"/>
    <cellStyle name="Note 4 46" xfId="5657"/>
    <cellStyle name="Note 4 46 2" xfId="13801"/>
    <cellStyle name="Note 4 46 2 2" xfId="25619"/>
    <cellStyle name="Note 4 46 2 2 2" xfId="46907"/>
    <cellStyle name="Note 4 46 2 3" xfId="37593"/>
    <cellStyle name="Note 4 46 3" xfId="18102"/>
    <cellStyle name="Note 4 46 4" xfId="29794"/>
    <cellStyle name="Note 4 47" xfId="5658"/>
    <cellStyle name="Note 4 47 2" xfId="13585"/>
    <cellStyle name="Note 4 47 2 2" xfId="25439"/>
    <cellStyle name="Note 4 47 2 2 2" xfId="46727"/>
    <cellStyle name="Note 4 47 2 3" xfId="37413"/>
    <cellStyle name="Note 4 47 3" xfId="18103"/>
    <cellStyle name="Note 4 47 4" xfId="29638"/>
    <cellStyle name="Note 4 48" xfId="5659"/>
    <cellStyle name="Note 4 48 2" xfId="13948"/>
    <cellStyle name="Note 4 48 2 2" xfId="25741"/>
    <cellStyle name="Note 4 48 2 2 2" xfId="47029"/>
    <cellStyle name="Note 4 48 2 3" xfId="37715"/>
    <cellStyle name="Note 4 48 3" xfId="18104"/>
    <cellStyle name="Note 4 48 4" xfId="29901"/>
    <cellStyle name="Note 4 49" xfId="7498"/>
    <cellStyle name="Note 4 49 2" xfId="19914"/>
    <cellStyle name="Note 4 49 2 2" xfId="41202"/>
    <cellStyle name="Note 4 49 3" xfId="31888"/>
    <cellStyle name="Note 4 5" xfId="5660"/>
    <cellStyle name="Note 4 5 2" xfId="8082"/>
    <cellStyle name="Note 4 5 2 2" xfId="20379"/>
    <cellStyle name="Note 4 5 2 2 2" xfId="41667"/>
    <cellStyle name="Note 4 5 2 3" xfId="32353"/>
    <cellStyle name="Note 4 5 3" xfId="9750"/>
    <cellStyle name="Note 4 5 3 2" xfId="21955"/>
    <cellStyle name="Note 4 5 3 2 2" xfId="43243"/>
    <cellStyle name="Note 4 5 3 3" xfId="33929"/>
    <cellStyle name="Note 4 5 4" xfId="15547"/>
    <cellStyle name="Note 4 5 4 2" xfId="27262"/>
    <cellStyle name="Note 4 5 4 2 2" xfId="48550"/>
    <cellStyle name="Note 4 5 4 3" xfId="39236"/>
    <cellStyle name="Note 4 5 5" xfId="18105"/>
    <cellStyle name="Note 4 5 6" xfId="27717"/>
    <cellStyle name="Note 4 50" xfId="9139"/>
    <cellStyle name="Note 4 50 2" xfId="21347"/>
    <cellStyle name="Note 4 50 2 2" xfId="42635"/>
    <cellStyle name="Note 4 50 3" xfId="33321"/>
    <cellStyle name="Note 4 51" xfId="14993"/>
    <cellStyle name="Note 4 51 2" xfId="26708"/>
    <cellStyle name="Note 4 51 2 2" xfId="47996"/>
    <cellStyle name="Note 4 51 3" xfId="38682"/>
    <cellStyle name="Note 4 52" xfId="18061"/>
    <cellStyle name="Note 4 53" xfId="27619"/>
    <cellStyle name="Note 4 6" xfId="5661"/>
    <cellStyle name="Note 4 6 2" xfId="8162"/>
    <cellStyle name="Note 4 6 2 2" xfId="20436"/>
    <cellStyle name="Note 4 6 2 2 2" xfId="41724"/>
    <cellStyle name="Note 4 6 2 3" xfId="32410"/>
    <cellStyle name="Note 4 6 3" xfId="9929"/>
    <cellStyle name="Note 4 6 3 2" xfId="22134"/>
    <cellStyle name="Note 4 6 3 2 2" xfId="43422"/>
    <cellStyle name="Note 4 6 3 3" xfId="34108"/>
    <cellStyle name="Note 4 6 4" xfId="15640"/>
    <cellStyle name="Note 4 6 4 2" xfId="27355"/>
    <cellStyle name="Note 4 6 4 2 2" xfId="48643"/>
    <cellStyle name="Note 4 6 4 3" xfId="39329"/>
    <cellStyle name="Note 4 6 5" xfId="18106"/>
    <cellStyle name="Note 4 6 6" xfId="27933"/>
    <cellStyle name="Note 4 7" xfId="5662"/>
    <cellStyle name="Note 4 7 2" xfId="8375"/>
    <cellStyle name="Note 4 7 2 2" xfId="20594"/>
    <cellStyle name="Note 4 7 2 2 2" xfId="41882"/>
    <cellStyle name="Note 4 7 2 3" xfId="32568"/>
    <cellStyle name="Note 4 7 3" xfId="11362"/>
    <cellStyle name="Note 4 7 3 2" xfId="23567"/>
    <cellStyle name="Note 4 7 3 2 2" xfId="44855"/>
    <cellStyle name="Note 4 7 3 3" xfId="35541"/>
    <cellStyle name="Note 4 7 4" xfId="15833"/>
    <cellStyle name="Note 4 7 4 2" xfId="27548"/>
    <cellStyle name="Note 4 7 4 2 2" xfId="48836"/>
    <cellStyle name="Note 4 7 4 3" xfId="39522"/>
    <cellStyle name="Note 4 7 5" xfId="18107"/>
    <cellStyle name="Note 4 7 6" xfId="27987"/>
    <cellStyle name="Note 4 8" xfId="5663"/>
    <cellStyle name="Note 4 8 2" xfId="8337"/>
    <cellStyle name="Note 4 8 2 2" xfId="20573"/>
    <cellStyle name="Note 4 8 2 2 2" xfId="41861"/>
    <cellStyle name="Note 4 8 2 3" xfId="32547"/>
    <cellStyle name="Note 4 8 3" xfId="11419"/>
    <cellStyle name="Note 4 8 3 2" xfId="23623"/>
    <cellStyle name="Note 4 8 3 2 2" xfId="44911"/>
    <cellStyle name="Note 4 8 3 3" xfId="35597"/>
    <cellStyle name="Note 4 8 4" xfId="15794"/>
    <cellStyle name="Note 4 8 4 2" xfId="27509"/>
    <cellStyle name="Note 4 8 4 2 2" xfId="48797"/>
    <cellStyle name="Note 4 8 4 3" xfId="39483"/>
    <cellStyle name="Note 4 8 5" xfId="18108"/>
    <cellStyle name="Note 4 8 6" xfId="28041"/>
    <cellStyle name="Note 4 9" xfId="5664"/>
    <cellStyle name="Note 4 9 2" xfId="11485"/>
    <cellStyle name="Note 4 9 2 2" xfId="23685"/>
    <cellStyle name="Note 4 9 2 2 2" xfId="44973"/>
    <cellStyle name="Note 4 9 2 3" xfId="35659"/>
    <cellStyle name="Note 4 9 3" xfId="18109"/>
    <cellStyle name="Note 4 9 4" xfId="28094"/>
    <cellStyle name="Note 5" xfId="5665"/>
    <cellStyle name="Note 5 10" xfId="5666"/>
    <cellStyle name="Note 5 10 2" xfId="11641"/>
    <cellStyle name="Note 5 10 2 2" xfId="23821"/>
    <cellStyle name="Note 5 10 2 2 2" xfId="45109"/>
    <cellStyle name="Note 5 10 2 3" xfId="35795"/>
    <cellStyle name="Note 5 10 3" xfId="18111"/>
    <cellStyle name="Note 5 10 4" xfId="28218"/>
    <cellStyle name="Note 5 11" xfId="5667"/>
    <cellStyle name="Note 5 11 2" xfId="11711"/>
    <cellStyle name="Note 5 11 2 2" xfId="23879"/>
    <cellStyle name="Note 5 11 2 2 2" xfId="45167"/>
    <cellStyle name="Note 5 11 2 3" xfId="35853"/>
    <cellStyle name="Note 5 11 3" xfId="18112"/>
    <cellStyle name="Note 5 11 4" xfId="28268"/>
    <cellStyle name="Note 5 12" xfId="5668"/>
    <cellStyle name="Note 5 12 2" xfId="11779"/>
    <cellStyle name="Note 5 12 2 2" xfId="23935"/>
    <cellStyle name="Note 5 12 2 2 2" xfId="45223"/>
    <cellStyle name="Note 5 12 2 3" xfId="35909"/>
    <cellStyle name="Note 5 12 3" xfId="18113"/>
    <cellStyle name="Note 5 12 4" xfId="28321"/>
    <cellStyle name="Note 5 13" xfId="5669"/>
    <cellStyle name="Note 5 13 2" xfId="11856"/>
    <cellStyle name="Note 5 13 2 2" xfId="24001"/>
    <cellStyle name="Note 5 13 2 2 2" xfId="45289"/>
    <cellStyle name="Note 5 13 2 3" xfId="35975"/>
    <cellStyle name="Note 5 13 3" xfId="18114"/>
    <cellStyle name="Note 5 13 4" xfId="28376"/>
    <cellStyle name="Note 5 14" xfId="5670"/>
    <cellStyle name="Note 5 14 2" xfId="11792"/>
    <cellStyle name="Note 5 14 2 2" xfId="23946"/>
    <cellStyle name="Note 5 14 2 2 2" xfId="45234"/>
    <cellStyle name="Note 5 14 2 3" xfId="35920"/>
    <cellStyle name="Note 5 14 3" xfId="18115"/>
    <cellStyle name="Note 5 14 4" xfId="28330"/>
    <cellStyle name="Note 5 15" xfId="5671"/>
    <cellStyle name="Note 5 15 2" xfId="11710"/>
    <cellStyle name="Note 5 15 2 2" xfId="23878"/>
    <cellStyle name="Note 5 15 2 2 2" xfId="45166"/>
    <cellStyle name="Note 5 15 2 3" xfId="35852"/>
    <cellStyle name="Note 5 15 3" xfId="18116"/>
    <cellStyle name="Note 5 15 4" xfId="28267"/>
    <cellStyle name="Note 5 16" xfId="5672"/>
    <cellStyle name="Note 5 16 2" xfId="11937"/>
    <cellStyle name="Note 5 16 2 2" xfId="24069"/>
    <cellStyle name="Note 5 16 2 2 2" xfId="45357"/>
    <cellStyle name="Note 5 16 2 3" xfId="36043"/>
    <cellStyle name="Note 5 16 3" xfId="18117"/>
    <cellStyle name="Note 5 16 4" xfId="28437"/>
    <cellStyle name="Note 5 17" xfId="5673"/>
    <cellStyle name="Note 5 17 2" xfId="12013"/>
    <cellStyle name="Note 5 17 2 2" xfId="24133"/>
    <cellStyle name="Note 5 17 2 2 2" xfId="45421"/>
    <cellStyle name="Note 5 17 2 3" xfId="36107"/>
    <cellStyle name="Note 5 17 3" xfId="18118"/>
    <cellStyle name="Note 5 17 4" xfId="28491"/>
    <cellStyle name="Note 5 18" xfId="5674"/>
    <cellStyle name="Note 5 18 2" xfId="12098"/>
    <cellStyle name="Note 5 18 2 2" xfId="24204"/>
    <cellStyle name="Note 5 18 2 2 2" xfId="45492"/>
    <cellStyle name="Note 5 18 2 3" xfId="36178"/>
    <cellStyle name="Note 5 18 3" xfId="18119"/>
    <cellStyle name="Note 5 18 4" xfId="28546"/>
    <cellStyle name="Note 5 19" xfId="5675"/>
    <cellStyle name="Note 5 19 2" xfId="12172"/>
    <cellStyle name="Note 5 19 2 2" xfId="24266"/>
    <cellStyle name="Note 5 19 2 2 2" xfId="45554"/>
    <cellStyle name="Note 5 19 2 3" xfId="36240"/>
    <cellStyle name="Note 5 19 3" xfId="18120"/>
    <cellStyle name="Note 5 19 4" xfId="28600"/>
    <cellStyle name="Note 5 2" xfId="5676"/>
    <cellStyle name="Note 5 2 2" xfId="7787"/>
    <cellStyle name="Note 5 2 2 2" xfId="10450"/>
    <cellStyle name="Note 5 2 2 2 2" xfId="22655"/>
    <cellStyle name="Note 5 2 2 2 2 2" xfId="43943"/>
    <cellStyle name="Note 5 2 2 2 3" xfId="34629"/>
    <cellStyle name="Note 5 2 2 3" xfId="20133"/>
    <cellStyle name="Note 5 2 2 3 2" xfId="41421"/>
    <cellStyle name="Note 5 2 2 4" xfId="32107"/>
    <cellStyle name="Note 5 2 3" xfId="10772"/>
    <cellStyle name="Note 5 2 3 2" xfId="22977"/>
    <cellStyle name="Note 5 2 3 2 2" xfId="44265"/>
    <cellStyle name="Note 5 2 3 3" xfId="34951"/>
    <cellStyle name="Note 5 2 4" xfId="11055"/>
    <cellStyle name="Note 5 2 4 2" xfId="23260"/>
    <cellStyle name="Note 5 2 4 2 2" xfId="44548"/>
    <cellStyle name="Note 5 2 4 3" xfId="35234"/>
    <cellStyle name="Note 5 2 5" xfId="9448"/>
    <cellStyle name="Note 5 2 5 2" xfId="21653"/>
    <cellStyle name="Note 5 2 5 2 2" xfId="42941"/>
    <cellStyle name="Note 5 2 5 3" xfId="33627"/>
    <cellStyle name="Note 5 2 6" xfId="15210"/>
    <cellStyle name="Note 5 2 6 2" xfId="26925"/>
    <cellStyle name="Note 5 2 6 2 2" xfId="48213"/>
    <cellStyle name="Note 5 2 6 3" xfId="38899"/>
    <cellStyle name="Note 5 2 7" xfId="18121"/>
    <cellStyle name="Note 5 2 8" xfId="27767"/>
    <cellStyle name="Note 5 20" xfId="5677"/>
    <cellStyle name="Note 5 20 2" xfId="12245"/>
    <cellStyle name="Note 5 20 2 2" xfId="24327"/>
    <cellStyle name="Note 5 20 2 2 2" xfId="45615"/>
    <cellStyle name="Note 5 20 2 3" xfId="36301"/>
    <cellStyle name="Note 5 20 3" xfId="18122"/>
    <cellStyle name="Note 5 20 4" xfId="28656"/>
    <cellStyle name="Note 5 21" xfId="5678"/>
    <cellStyle name="Note 5 21 2" xfId="12339"/>
    <cellStyle name="Note 5 21 2 2" xfId="24404"/>
    <cellStyle name="Note 5 21 2 2 2" xfId="45692"/>
    <cellStyle name="Note 5 21 2 3" xfId="36378"/>
    <cellStyle name="Note 5 21 3" xfId="18123"/>
    <cellStyle name="Note 5 21 4" xfId="28725"/>
    <cellStyle name="Note 5 22" xfId="5679"/>
    <cellStyle name="Note 5 22 2" xfId="12233"/>
    <cellStyle name="Note 5 22 2 2" xfId="24317"/>
    <cellStyle name="Note 5 22 2 2 2" xfId="45605"/>
    <cellStyle name="Note 5 22 2 3" xfId="36291"/>
    <cellStyle name="Note 5 22 3" xfId="18124"/>
    <cellStyle name="Note 5 22 4" xfId="28646"/>
    <cellStyle name="Note 5 23" xfId="5680"/>
    <cellStyle name="Note 5 23 2" xfId="12477"/>
    <cellStyle name="Note 5 23 2 2" xfId="24523"/>
    <cellStyle name="Note 5 23 2 2 2" xfId="45811"/>
    <cellStyle name="Note 5 23 2 3" xfId="36497"/>
    <cellStyle name="Note 5 23 3" xfId="18125"/>
    <cellStyle name="Note 5 23 4" xfId="28834"/>
    <cellStyle name="Note 5 24" xfId="5681"/>
    <cellStyle name="Note 5 24 2" xfId="12530"/>
    <cellStyle name="Note 5 24 2 2" xfId="24567"/>
    <cellStyle name="Note 5 24 2 2 2" xfId="45855"/>
    <cellStyle name="Note 5 24 2 3" xfId="36541"/>
    <cellStyle name="Note 5 24 3" xfId="18126"/>
    <cellStyle name="Note 5 24 4" xfId="28871"/>
    <cellStyle name="Note 5 25" xfId="5682"/>
    <cellStyle name="Note 5 25 2" xfId="12602"/>
    <cellStyle name="Note 5 25 2 2" xfId="24627"/>
    <cellStyle name="Note 5 25 2 2 2" xfId="45915"/>
    <cellStyle name="Note 5 25 2 3" xfId="36601"/>
    <cellStyle name="Note 5 25 3" xfId="18127"/>
    <cellStyle name="Note 5 25 4" xfId="28925"/>
    <cellStyle name="Note 5 26" xfId="5683"/>
    <cellStyle name="Note 5 26 2" xfId="12682"/>
    <cellStyle name="Note 5 26 2 2" xfId="24695"/>
    <cellStyle name="Note 5 26 2 2 2" xfId="45983"/>
    <cellStyle name="Note 5 26 2 3" xfId="36669"/>
    <cellStyle name="Note 5 26 3" xfId="18128"/>
    <cellStyle name="Note 5 26 4" xfId="28981"/>
    <cellStyle name="Note 5 27" xfId="5684"/>
    <cellStyle name="Note 5 27 2" xfId="12776"/>
    <cellStyle name="Note 5 27 2 2" xfId="24771"/>
    <cellStyle name="Note 5 27 2 2 2" xfId="46059"/>
    <cellStyle name="Note 5 27 2 3" xfId="36745"/>
    <cellStyle name="Note 5 27 3" xfId="18129"/>
    <cellStyle name="Note 5 27 4" xfId="29050"/>
    <cellStyle name="Note 5 28" xfId="5685"/>
    <cellStyle name="Note 5 28 2" xfId="12668"/>
    <cellStyle name="Note 5 28 2 2" xfId="24682"/>
    <cellStyle name="Note 5 28 2 2 2" xfId="45970"/>
    <cellStyle name="Note 5 28 2 3" xfId="36656"/>
    <cellStyle name="Note 5 28 3" xfId="18130"/>
    <cellStyle name="Note 5 28 4" xfId="28971"/>
    <cellStyle name="Note 5 29" xfId="5686"/>
    <cellStyle name="Note 5 29 2" xfId="12924"/>
    <cellStyle name="Note 5 29 2 2" xfId="24897"/>
    <cellStyle name="Note 5 29 2 2 2" xfId="46185"/>
    <cellStyle name="Note 5 29 2 3" xfId="36871"/>
    <cellStyle name="Note 5 29 3" xfId="18131"/>
    <cellStyle name="Note 5 29 4" xfId="29159"/>
    <cellStyle name="Note 5 3" xfId="5687"/>
    <cellStyle name="Note 5 3 2" xfId="7996"/>
    <cellStyle name="Note 5 3 2 2" xfId="20312"/>
    <cellStyle name="Note 5 3 2 2 2" xfId="41600"/>
    <cellStyle name="Note 5 3 2 3" xfId="32286"/>
    <cellStyle name="Note 5 3 3" xfId="10138"/>
    <cellStyle name="Note 5 3 3 2" xfId="22343"/>
    <cellStyle name="Note 5 3 3 2 2" xfId="43631"/>
    <cellStyle name="Note 5 3 3 3" xfId="34317"/>
    <cellStyle name="Note 5 3 4" xfId="15438"/>
    <cellStyle name="Note 5 3 4 2" xfId="27153"/>
    <cellStyle name="Note 5 3 4 2 2" xfId="48441"/>
    <cellStyle name="Note 5 3 4 3" xfId="39127"/>
    <cellStyle name="Note 5 3 5" xfId="18132"/>
    <cellStyle name="Note 5 3 6" xfId="27870"/>
    <cellStyle name="Note 5 30" xfId="5688"/>
    <cellStyle name="Note 5 30 2" xfId="12975"/>
    <cellStyle name="Note 5 30 2 2" xfId="24941"/>
    <cellStyle name="Note 5 30 2 2 2" xfId="46229"/>
    <cellStyle name="Note 5 30 2 3" xfId="36915"/>
    <cellStyle name="Note 5 30 3" xfId="18133"/>
    <cellStyle name="Note 5 30 4" xfId="29195"/>
    <cellStyle name="Note 5 31" xfId="5689"/>
    <cellStyle name="Note 5 31 2" xfId="13047"/>
    <cellStyle name="Note 5 31 2 2" xfId="25001"/>
    <cellStyle name="Note 5 31 2 2 2" xfId="46289"/>
    <cellStyle name="Note 5 31 2 3" xfId="36975"/>
    <cellStyle name="Note 5 31 3" xfId="18134"/>
    <cellStyle name="Note 5 31 4" xfId="29249"/>
    <cellStyle name="Note 5 32" xfId="5690"/>
    <cellStyle name="Note 5 32 2" xfId="13123"/>
    <cellStyle name="Note 5 32 2 2" xfId="25064"/>
    <cellStyle name="Note 5 32 2 2 2" xfId="46352"/>
    <cellStyle name="Note 5 32 2 3" xfId="37038"/>
    <cellStyle name="Note 5 32 3" xfId="18135"/>
    <cellStyle name="Note 5 32 4" xfId="29304"/>
    <cellStyle name="Note 5 33" xfId="5691"/>
    <cellStyle name="Note 5 33 2" xfId="13200"/>
    <cellStyle name="Note 5 33 2 2" xfId="25127"/>
    <cellStyle name="Note 5 33 2 2 2" xfId="46415"/>
    <cellStyle name="Note 5 33 2 3" xfId="37101"/>
    <cellStyle name="Note 5 33 3" xfId="18136"/>
    <cellStyle name="Note 5 33 4" xfId="29360"/>
    <cellStyle name="Note 5 34" xfId="5692"/>
    <cellStyle name="Note 5 34 2" xfId="13274"/>
    <cellStyle name="Note 5 34 2 2" xfId="25189"/>
    <cellStyle name="Note 5 34 2 2 2" xfId="46477"/>
    <cellStyle name="Note 5 34 2 3" xfId="37163"/>
    <cellStyle name="Note 5 34 3" xfId="18137"/>
    <cellStyle name="Note 5 34 4" xfId="29415"/>
    <cellStyle name="Note 5 35" xfId="5693"/>
    <cellStyle name="Note 5 35 2" xfId="13350"/>
    <cellStyle name="Note 5 35 2 2" xfId="25249"/>
    <cellStyle name="Note 5 35 2 2 2" xfId="46537"/>
    <cellStyle name="Note 5 35 2 3" xfId="37223"/>
    <cellStyle name="Note 5 35 3" xfId="18138"/>
    <cellStyle name="Note 5 35 4" xfId="29469"/>
    <cellStyle name="Note 5 36" xfId="5694"/>
    <cellStyle name="Note 5 36 2" xfId="13462"/>
    <cellStyle name="Note 5 36 2 2" xfId="25337"/>
    <cellStyle name="Note 5 36 2 2 2" xfId="46625"/>
    <cellStyle name="Note 5 36 2 3" xfId="37311"/>
    <cellStyle name="Note 5 36 3" xfId="18139"/>
    <cellStyle name="Note 5 36 4" xfId="29547"/>
    <cellStyle name="Note 5 37" xfId="5695"/>
    <cellStyle name="Note 5 37 2" xfId="13526"/>
    <cellStyle name="Note 5 37 2 2" xfId="25388"/>
    <cellStyle name="Note 5 37 2 2 2" xfId="46676"/>
    <cellStyle name="Note 5 37 2 3" xfId="37362"/>
    <cellStyle name="Note 5 37 3" xfId="18140"/>
    <cellStyle name="Note 5 37 4" xfId="29592"/>
    <cellStyle name="Note 5 38" xfId="5696"/>
    <cellStyle name="Note 5 38 2" xfId="13625"/>
    <cellStyle name="Note 5 38 2 2" xfId="25472"/>
    <cellStyle name="Note 5 38 2 2 2" xfId="46760"/>
    <cellStyle name="Note 5 38 2 3" xfId="37446"/>
    <cellStyle name="Note 5 38 3" xfId="18141"/>
    <cellStyle name="Note 5 38 4" xfId="29666"/>
    <cellStyle name="Note 5 39" xfId="5697"/>
    <cellStyle name="Note 5 39 2" xfId="13693"/>
    <cellStyle name="Note 5 39 2 2" xfId="25529"/>
    <cellStyle name="Note 5 39 2 2 2" xfId="46817"/>
    <cellStyle name="Note 5 39 2 3" xfId="37503"/>
    <cellStyle name="Note 5 39 3" xfId="18142"/>
    <cellStyle name="Note 5 39 4" xfId="29719"/>
    <cellStyle name="Note 5 4" xfId="5698"/>
    <cellStyle name="Note 5 4 2" xfId="8057"/>
    <cellStyle name="Note 5 4 2 2" xfId="20364"/>
    <cellStyle name="Note 5 4 2 2 2" xfId="41652"/>
    <cellStyle name="Note 5 4 2 3" xfId="32338"/>
    <cellStyle name="Note 5 4 3" xfId="9748"/>
    <cellStyle name="Note 5 4 3 2" xfId="21953"/>
    <cellStyle name="Note 5 4 3 2 2" xfId="43241"/>
    <cellStyle name="Note 5 4 3 3" xfId="33927"/>
    <cellStyle name="Note 5 4 4" xfId="15504"/>
    <cellStyle name="Note 5 4 4 2" xfId="27219"/>
    <cellStyle name="Note 5 4 4 2 2" xfId="48507"/>
    <cellStyle name="Note 5 4 4 3" xfId="39193"/>
    <cellStyle name="Note 5 4 5" xfId="18143"/>
    <cellStyle name="Note 5 4 6" xfId="27737"/>
    <cellStyle name="Note 5 40" xfId="5699"/>
    <cellStyle name="Note 5 40 2" xfId="13769"/>
    <cellStyle name="Note 5 40 2 2" xfId="25593"/>
    <cellStyle name="Note 5 40 2 2 2" xfId="46881"/>
    <cellStyle name="Note 5 40 2 3" xfId="37567"/>
    <cellStyle name="Note 5 40 3" xfId="18144"/>
    <cellStyle name="Note 5 40 4" xfId="29774"/>
    <cellStyle name="Note 5 41" xfId="5700"/>
    <cellStyle name="Note 5 41 2" xfId="13840"/>
    <cellStyle name="Note 5 41 2 2" xfId="25653"/>
    <cellStyle name="Note 5 41 2 2 2" xfId="46941"/>
    <cellStyle name="Note 5 41 2 3" xfId="37627"/>
    <cellStyle name="Note 5 41 3" xfId="18145"/>
    <cellStyle name="Note 5 41 4" xfId="29826"/>
    <cellStyle name="Note 5 42" xfId="5701"/>
    <cellStyle name="Note 5 42 2" xfId="14015"/>
    <cellStyle name="Note 5 42 2 2" xfId="25794"/>
    <cellStyle name="Note 5 42 2 2 2" xfId="47082"/>
    <cellStyle name="Note 5 42 2 3" xfId="37768"/>
    <cellStyle name="Note 5 42 3" xfId="18146"/>
    <cellStyle name="Note 5 42 4" xfId="29953"/>
    <cellStyle name="Note 5 43" xfId="5702"/>
    <cellStyle name="Note 5 43 2" xfId="14097"/>
    <cellStyle name="Note 5 43 2 2" xfId="25865"/>
    <cellStyle name="Note 5 43 2 2 2" xfId="47153"/>
    <cellStyle name="Note 5 43 2 3" xfId="37839"/>
    <cellStyle name="Note 5 43 3" xfId="18147"/>
    <cellStyle name="Note 5 43 4" xfId="30016"/>
    <cellStyle name="Note 5 44" xfId="5703"/>
    <cellStyle name="Note 5 44 2" xfId="14170"/>
    <cellStyle name="Note 5 44 2 2" xfId="25925"/>
    <cellStyle name="Note 5 44 2 2 2" xfId="47213"/>
    <cellStyle name="Note 5 44 2 3" xfId="37899"/>
    <cellStyle name="Note 5 44 3" xfId="18148"/>
    <cellStyle name="Note 5 44 4" xfId="30066"/>
    <cellStyle name="Note 5 45" xfId="5704"/>
    <cellStyle name="Note 5 45 2" xfId="14250"/>
    <cellStyle name="Note 5 45 2 2" xfId="25994"/>
    <cellStyle name="Note 5 45 2 2 2" xfId="47282"/>
    <cellStyle name="Note 5 45 2 3" xfId="37968"/>
    <cellStyle name="Note 5 45 3" xfId="18149"/>
    <cellStyle name="Note 5 45 4" xfId="30129"/>
    <cellStyle name="Note 5 46" xfId="5705"/>
    <cellStyle name="Note 5 46 2" xfId="14308"/>
    <cellStyle name="Note 5 46 2 2" xfId="26043"/>
    <cellStyle name="Note 5 46 2 2 2" xfId="47331"/>
    <cellStyle name="Note 5 46 2 3" xfId="38017"/>
    <cellStyle name="Note 5 46 3" xfId="18150"/>
    <cellStyle name="Note 5 46 4" xfId="30170"/>
    <cellStyle name="Note 5 47" xfId="5706"/>
    <cellStyle name="Note 5 47 2" xfId="14360"/>
    <cellStyle name="Note 5 47 2 2" xfId="26086"/>
    <cellStyle name="Note 5 47 2 2 2" xfId="47374"/>
    <cellStyle name="Note 5 47 2 3" xfId="38060"/>
    <cellStyle name="Note 5 47 3" xfId="18151"/>
    <cellStyle name="Note 5 47 4" xfId="30205"/>
    <cellStyle name="Note 5 48" xfId="5707"/>
    <cellStyle name="Note 5 48 2" xfId="14401"/>
    <cellStyle name="Note 5 48 2 2" xfId="26121"/>
    <cellStyle name="Note 5 48 2 2 2" xfId="47409"/>
    <cellStyle name="Note 5 48 2 3" xfId="38095"/>
    <cellStyle name="Note 5 48 3" xfId="18152"/>
    <cellStyle name="Note 5 48 4" xfId="30236"/>
    <cellStyle name="Note 5 49" xfId="7500"/>
    <cellStyle name="Note 5 49 2" xfId="19916"/>
    <cellStyle name="Note 5 49 2 2" xfId="41204"/>
    <cellStyle name="Note 5 49 3" xfId="31890"/>
    <cellStyle name="Note 5 5" xfId="5708"/>
    <cellStyle name="Note 5 5 2" xfId="8032"/>
    <cellStyle name="Note 5 5 2 2" xfId="20342"/>
    <cellStyle name="Note 5 5 2 2 2" xfId="41630"/>
    <cellStyle name="Note 5 5 2 3" xfId="32316"/>
    <cellStyle name="Note 5 5 3" xfId="9931"/>
    <cellStyle name="Note 5 5 3 2" xfId="22136"/>
    <cellStyle name="Note 5 5 3 2 2" xfId="43424"/>
    <cellStyle name="Note 5 5 3 3" xfId="34110"/>
    <cellStyle name="Note 5 5 4" xfId="15481"/>
    <cellStyle name="Note 5 5 4 2" xfId="27196"/>
    <cellStyle name="Note 5 5 4 2 2" xfId="48484"/>
    <cellStyle name="Note 5 5 4 3" xfId="39170"/>
    <cellStyle name="Note 5 5 5" xfId="18153"/>
    <cellStyle name="Note 5 5 6" xfId="27955"/>
    <cellStyle name="Note 5 50" xfId="9141"/>
    <cellStyle name="Note 5 50 2" xfId="21349"/>
    <cellStyle name="Note 5 50 2 2" xfId="42637"/>
    <cellStyle name="Note 5 50 3" xfId="33323"/>
    <cellStyle name="Note 5 51" xfId="14601"/>
    <cellStyle name="Note 5 51 2" xfId="26316"/>
    <cellStyle name="Note 5 51 2 2" xfId="47604"/>
    <cellStyle name="Note 5 51 3" xfId="38290"/>
    <cellStyle name="Note 5 52" xfId="14995"/>
    <cellStyle name="Note 5 52 2" xfId="26710"/>
    <cellStyle name="Note 5 52 2 2" xfId="47998"/>
    <cellStyle name="Note 5 52 3" xfId="38684"/>
    <cellStyle name="Note 5 53" xfId="18110"/>
    <cellStyle name="Note 5 54" xfId="27664"/>
    <cellStyle name="Note 5 6" xfId="5709"/>
    <cellStyle name="Note 5 6 2" xfId="8163"/>
    <cellStyle name="Note 5 6 2 2" xfId="20437"/>
    <cellStyle name="Note 5 6 2 2 2" xfId="41725"/>
    <cellStyle name="Note 5 6 2 3" xfId="32411"/>
    <cellStyle name="Note 5 6 3" xfId="11387"/>
    <cellStyle name="Note 5 6 3 2" xfId="23592"/>
    <cellStyle name="Note 5 6 3 2 2" xfId="44880"/>
    <cellStyle name="Note 5 6 3 3" xfId="35566"/>
    <cellStyle name="Note 5 6 4" xfId="15641"/>
    <cellStyle name="Note 5 6 4 2" xfId="27356"/>
    <cellStyle name="Note 5 6 4 2 2" xfId="48644"/>
    <cellStyle name="Note 5 6 4 3" xfId="39330"/>
    <cellStyle name="Note 5 6 5" xfId="18154"/>
    <cellStyle name="Note 5 6 6" xfId="28009"/>
    <cellStyle name="Note 5 7" xfId="5710"/>
    <cellStyle name="Note 5 7 2" xfId="8376"/>
    <cellStyle name="Note 5 7 2 2" xfId="20595"/>
    <cellStyle name="Note 5 7 2 2 2" xfId="41883"/>
    <cellStyle name="Note 5 7 2 3" xfId="32569"/>
    <cellStyle name="Note 5 7 3" xfId="11445"/>
    <cellStyle name="Note 5 7 3 2" xfId="23649"/>
    <cellStyle name="Note 5 7 3 2 2" xfId="44937"/>
    <cellStyle name="Note 5 7 3 3" xfId="35623"/>
    <cellStyle name="Note 5 7 4" xfId="15835"/>
    <cellStyle name="Note 5 7 4 2" xfId="27550"/>
    <cellStyle name="Note 5 7 4 2 2" xfId="48838"/>
    <cellStyle name="Note 5 7 4 3" xfId="39524"/>
    <cellStyle name="Note 5 7 5" xfId="18155"/>
    <cellStyle name="Note 5 7 6" xfId="28062"/>
    <cellStyle name="Note 5 8" xfId="5711"/>
    <cellStyle name="Note 5 8 2" xfId="8336"/>
    <cellStyle name="Note 5 8 2 2" xfId="20572"/>
    <cellStyle name="Note 5 8 2 2 2" xfId="41860"/>
    <cellStyle name="Note 5 8 2 3" xfId="32546"/>
    <cellStyle name="Note 5 8 3" xfId="11507"/>
    <cellStyle name="Note 5 8 3 2" xfId="23707"/>
    <cellStyle name="Note 5 8 3 2 2" xfId="44995"/>
    <cellStyle name="Note 5 8 3 3" xfId="35681"/>
    <cellStyle name="Note 5 8 4" xfId="15793"/>
    <cellStyle name="Note 5 8 4 2" xfId="27508"/>
    <cellStyle name="Note 5 8 4 2 2" xfId="48796"/>
    <cellStyle name="Note 5 8 4 3" xfId="39482"/>
    <cellStyle name="Note 5 8 5" xfId="18156"/>
    <cellStyle name="Note 5 8 6" xfId="28115"/>
    <cellStyle name="Note 5 9" xfId="5712"/>
    <cellStyle name="Note 5 9 2" xfId="11572"/>
    <cellStyle name="Note 5 9 2 2" xfId="23764"/>
    <cellStyle name="Note 5 9 2 2 2" xfId="45052"/>
    <cellStyle name="Note 5 9 2 3" xfId="35738"/>
    <cellStyle name="Note 5 9 3" xfId="18157"/>
    <cellStyle name="Note 5 9 4" xfId="28166"/>
    <cellStyle name="Note 6" xfId="5713"/>
    <cellStyle name="Note 6 2" xfId="5714"/>
    <cellStyle name="Note 6 2 2" xfId="7820"/>
    <cellStyle name="Note 6 2 2 2" xfId="10451"/>
    <cellStyle name="Note 6 2 2 2 2" xfId="22656"/>
    <cellStyle name="Note 6 2 2 2 2 2" xfId="43944"/>
    <cellStyle name="Note 6 2 2 2 3" xfId="34630"/>
    <cellStyle name="Note 6 2 2 3" xfId="20162"/>
    <cellStyle name="Note 6 2 2 3 2" xfId="41450"/>
    <cellStyle name="Note 6 2 2 4" xfId="32136"/>
    <cellStyle name="Note 6 2 3" xfId="10773"/>
    <cellStyle name="Note 6 2 3 2" xfId="22978"/>
    <cellStyle name="Note 6 2 3 2 2" xfId="44266"/>
    <cellStyle name="Note 6 2 3 3" xfId="34952"/>
    <cellStyle name="Note 6 2 4" xfId="11056"/>
    <cellStyle name="Note 6 2 4 2" xfId="23261"/>
    <cellStyle name="Note 6 2 4 2 2" xfId="44549"/>
    <cellStyle name="Note 6 2 4 3" xfId="35235"/>
    <cellStyle name="Note 6 2 5" xfId="9449"/>
    <cellStyle name="Note 6 2 5 2" xfId="21654"/>
    <cellStyle name="Note 6 2 5 2 2" xfId="42942"/>
    <cellStyle name="Note 6 2 5 3" xfId="33628"/>
    <cellStyle name="Note 6 2 6" xfId="15267"/>
    <cellStyle name="Note 6 2 6 2" xfId="26982"/>
    <cellStyle name="Note 6 2 6 2 2" xfId="48270"/>
    <cellStyle name="Note 6 2 6 3" xfId="38956"/>
    <cellStyle name="Note 6 2 7" xfId="18159"/>
    <cellStyle name="Note 6 3" xfId="7501"/>
    <cellStyle name="Note 6 3 2" xfId="10139"/>
    <cellStyle name="Note 6 3 2 2" xfId="22344"/>
    <cellStyle name="Note 6 3 2 2 2" xfId="43632"/>
    <cellStyle name="Note 6 3 2 3" xfId="34318"/>
    <cellStyle name="Note 6 3 3" xfId="19917"/>
    <cellStyle name="Note 6 3 3 2" xfId="41205"/>
    <cellStyle name="Note 6 3 4" xfId="31891"/>
    <cellStyle name="Note 6 4" xfId="9747"/>
    <cellStyle name="Note 6 4 2" xfId="21952"/>
    <cellStyle name="Note 6 4 2 2" xfId="43240"/>
    <cellStyle name="Note 6 4 3" xfId="33926"/>
    <cellStyle name="Note 6 5" xfId="9932"/>
    <cellStyle name="Note 6 5 2" xfId="22137"/>
    <cellStyle name="Note 6 5 2 2" xfId="43425"/>
    <cellStyle name="Note 6 5 3" xfId="34111"/>
    <cellStyle name="Note 6 6" xfId="9142"/>
    <cellStyle name="Note 6 6 2" xfId="21350"/>
    <cellStyle name="Note 6 6 2 2" xfId="42638"/>
    <cellStyle name="Note 6 6 3" xfId="33324"/>
    <cellStyle name="Note 6 7" xfId="14996"/>
    <cellStyle name="Note 6 7 2" xfId="26711"/>
    <cellStyle name="Note 6 7 2 2" xfId="47999"/>
    <cellStyle name="Note 6 7 3" xfId="38685"/>
    <cellStyle name="Note 6 8" xfId="18158"/>
    <cellStyle name="Note 6 9" xfId="27796"/>
    <cellStyle name="Note 7" xfId="5715"/>
    <cellStyle name="Note 7 10" xfId="5716"/>
    <cellStyle name="Note 7 10 2" xfId="5717"/>
    <cellStyle name="Note 7 10 2 2" xfId="7881"/>
    <cellStyle name="Note 7 10 2 2 2" xfId="10452"/>
    <cellStyle name="Note 7 10 2 2 2 2" xfId="22657"/>
    <cellStyle name="Note 7 10 2 2 2 2 2" xfId="43945"/>
    <cellStyle name="Note 7 10 2 2 2 3" xfId="34631"/>
    <cellStyle name="Note 7 10 2 2 3" xfId="20209"/>
    <cellStyle name="Note 7 10 2 2 3 2" xfId="41497"/>
    <cellStyle name="Note 7 10 2 2 4" xfId="32183"/>
    <cellStyle name="Note 7 10 2 3" xfId="10774"/>
    <cellStyle name="Note 7 10 2 3 2" xfId="22979"/>
    <cellStyle name="Note 7 10 2 3 2 2" xfId="44267"/>
    <cellStyle name="Note 7 10 2 3 3" xfId="34953"/>
    <cellStyle name="Note 7 10 2 4" xfId="11057"/>
    <cellStyle name="Note 7 10 2 4 2" xfId="23262"/>
    <cellStyle name="Note 7 10 2 4 2 2" xfId="44550"/>
    <cellStyle name="Note 7 10 2 4 3" xfId="35236"/>
    <cellStyle name="Note 7 10 2 5" xfId="9450"/>
    <cellStyle name="Note 7 10 2 5 2" xfId="21655"/>
    <cellStyle name="Note 7 10 2 5 2 2" xfId="42943"/>
    <cellStyle name="Note 7 10 2 5 3" xfId="33629"/>
    <cellStyle name="Note 7 10 2 6" xfId="15314"/>
    <cellStyle name="Note 7 10 2 6 2" xfId="27029"/>
    <cellStyle name="Note 7 10 2 6 2 2" xfId="48317"/>
    <cellStyle name="Note 7 10 2 6 3" xfId="39003"/>
    <cellStyle name="Note 7 10 2 7" xfId="18162"/>
    <cellStyle name="Note 7 10 3" xfId="7503"/>
    <cellStyle name="Note 7 10 3 2" xfId="10141"/>
    <cellStyle name="Note 7 10 3 2 2" xfId="22346"/>
    <cellStyle name="Note 7 10 3 2 2 2" xfId="43634"/>
    <cellStyle name="Note 7 10 3 2 3" xfId="34320"/>
    <cellStyle name="Note 7 10 3 3" xfId="19919"/>
    <cellStyle name="Note 7 10 3 3 2" xfId="41207"/>
    <cellStyle name="Note 7 10 3 4" xfId="31893"/>
    <cellStyle name="Note 7 10 4" xfId="9745"/>
    <cellStyle name="Note 7 10 4 2" xfId="21950"/>
    <cellStyle name="Note 7 10 4 2 2" xfId="43238"/>
    <cellStyle name="Note 7 10 4 3" xfId="33924"/>
    <cellStyle name="Note 7 10 5" xfId="9934"/>
    <cellStyle name="Note 7 10 5 2" xfId="22139"/>
    <cellStyle name="Note 7 10 5 2 2" xfId="43427"/>
    <cellStyle name="Note 7 10 5 3" xfId="34113"/>
    <cellStyle name="Note 7 10 6" xfId="9144"/>
    <cellStyle name="Note 7 10 6 2" xfId="21352"/>
    <cellStyle name="Note 7 10 6 2 2" xfId="42640"/>
    <cellStyle name="Note 7 10 6 3" xfId="33326"/>
    <cellStyle name="Note 7 10 7" xfId="14998"/>
    <cellStyle name="Note 7 10 7 2" xfId="26713"/>
    <cellStyle name="Note 7 10 7 2 2" xfId="48001"/>
    <cellStyle name="Note 7 10 7 3" xfId="38687"/>
    <cellStyle name="Note 7 10 8" xfId="18161"/>
    <cellStyle name="Note 7 11" xfId="5718"/>
    <cellStyle name="Note 7 11 2" xfId="5719"/>
    <cellStyle name="Note 7 11 2 2" xfId="7882"/>
    <cellStyle name="Note 7 11 2 2 2" xfId="10453"/>
    <cellStyle name="Note 7 11 2 2 2 2" xfId="22658"/>
    <cellStyle name="Note 7 11 2 2 2 2 2" xfId="43946"/>
    <cellStyle name="Note 7 11 2 2 2 3" xfId="34632"/>
    <cellStyle name="Note 7 11 2 2 3" xfId="20210"/>
    <cellStyle name="Note 7 11 2 2 3 2" xfId="41498"/>
    <cellStyle name="Note 7 11 2 2 4" xfId="32184"/>
    <cellStyle name="Note 7 11 2 3" xfId="10775"/>
    <cellStyle name="Note 7 11 2 3 2" xfId="22980"/>
    <cellStyle name="Note 7 11 2 3 2 2" xfId="44268"/>
    <cellStyle name="Note 7 11 2 3 3" xfId="34954"/>
    <cellStyle name="Note 7 11 2 4" xfId="11058"/>
    <cellStyle name="Note 7 11 2 4 2" xfId="23263"/>
    <cellStyle name="Note 7 11 2 4 2 2" xfId="44551"/>
    <cellStyle name="Note 7 11 2 4 3" xfId="35237"/>
    <cellStyle name="Note 7 11 2 5" xfId="9451"/>
    <cellStyle name="Note 7 11 2 5 2" xfId="21656"/>
    <cellStyle name="Note 7 11 2 5 2 2" xfId="42944"/>
    <cellStyle name="Note 7 11 2 5 3" xfId="33630"/>
    <cellStyle name="Note 7 11 2 6" xfId="15315"/>
    <cellStyle name="Note 7 11 2 6 2" xfId="27030"/>
    <cellStyle name="Note 7 11 2 6 2 2" xfId="48318"/>
    <cellStyle name="Note 7 11 2 6 3" xfId="39004"/>
    <cellStyle name="Note 7 11 2 7" xfId="18164"/>
    <cellStyle name="Note 7 11 3" xfId="7504"/>
    <cellStyle name="Note 7 11 3 2" xfId="10142"/>
    <cellStyle name="Note 7 11 3 2 2" xfId="22347"/>
    <cellStyle name="Note 7 11 3 2 2 2" xfId="43635"/>
    <cellStyle name="Note 7 11 3 2 3" xfId="34321"/>
    <cellStyle name="Note 7 11 3 3" xfId="19920"/>
    <cellStyle name="Note 7 11 3 3 2" xfId="41208"/>
    <cellStyle name="Note 7 11 3 4" xfId="31894"/>
    <cellStyle name="Note 7 11 4" xfId="9744"/>
    <cellStyle name="Note 7 11 4 2" xfId="21949"/>
    <cellStyle name="Note 7 11 4 2 2" xfId="43237"/>
    <cellStyle name="Note 7 11 4 3" xfId="33923"/>
    <cellStyle name="Note 7 11 5" xfId="9935"/>
    <cellStyle name="Note 7 11 5 2" xfId="22140"/>
    <cellStyle name="Note 7 11 5 2 2" xfId="43428"/>
    <cellStyle name="Note 7 11 5 3" xfId="34114"/>
    <cellStyle name="Note 7 11 6" xfId="9145"/>
    <cellStyle name="Note 7 11 6 2" xfId="21353"/>
    <cellStyle name="Note 7 11 6 2 2" xfId="42641"/>
    <cellStyle name="Note 7 11 6 3" xfId="33327"/>
    <cellStyle name="Note 7 11 7" xfId="14999"/>
    <cellStyle name="Note 7 11 7 2" xfId="26714"/>
    <cellStyle name="Note 7 11 7 2 2" xfId="48002"/>
    <cellStyle name="Note 7 11 7 3" xfId="38688"/>
    <cellStyle name="Note 7 11 8" xfId="18163"/>
    <cellStyle name="Note 7 12" xfId="5720"/>
    <cellStyle name="Note 7 12 2" xfId="5721"/>
    <cellStyle name="Note 7 12 2 2" xfId="7883"/>
    <cellStyle name="Note 7 12 2 2 2" xfId="10454"/>
    <cellStyle name="Note 7 12 2 2 2 2" xfId="22659"/>
    <cellStyle name="Note 7 12 2 2 2 2 2" xfId="43947"/>
    <cellStyle name="Note 7 12 2 2 2 3" xfId="34633"/>
    <cellStyle name="Note 7 12 2 2 3" xfId="20211"/>
    <cellStyle name="Note 7 12 2 2 3 2" xfId="41499"/>
    <cellStyle name="Note 7 12 2 2 4" xfId="32185"/>
    <cellStyle name="Note 7 12 2 3" xfId="10776"/>
    <cellStyle name="Note 7 12 2 3 2" xfId="22981"/>
    <cellStyle name="Note 7 12 2 3 2 2" xfId="44269"/>
    <cellStyle name="Note 7 12 2 3 3" xfId="34955"/>
    <cellStyle name="Note 7 12 2 4" xfId="11059"/>
    <cellStyle name="Note 7 12 2 4 2" xfId="23264"/>
    <cellStyle name="Note 7 12 2 4 2 2" xfId="44552"/>
    <cellStyle name="Note 7 12 2 4 3" xfId="35238"/>
    <cellStyle name="Note 7 12 2 5" xfId="9452"/>
    <cellStyle name="Note 7 12 2 5 2" xfId="21657"/>
    <cellStyle name="Note 7 12 2 5 2 2" xfId="42945"/>
    <cellStyle name="Note 7 12 2 5 3" xfId="33631"/>
    <cellStyle name="Note 7 12 2 6" xfId="15316"/>
    <cellStyle name="Note 7 12 2 6 2" xfId="27031"/>
    <cellStyle name="Note 7 12 2 6 2 2" xfId="48319"/>
    <cellStyle name="Note 7 12 2 6 3" xfId="39005"/>
    <cellStyle name="Note 7 12 2 7" xfId="18166"/>
    <cellStyle name="Note 7 12 3" xfId="7505"/>
    <cellStyle name="Note 7 12 3 2" xfId="10143"/>
    <cellStyle name="Note 7 12 3 2 2" xfId="22348"/>
    <cellStyle name="Note 7 12 3 2 2 2" xfId="43636"/>
    <cellStyle name="Note 7 12 3 2 3" xfId="34322"/>
    <cellStyle name="Note 7 12 3 3" xfId="19921"/>
    <cellStyle name="Note 7 12 3 3 2" xfId="41209"/>
    <cellStyle name="Note 7 12 3 4" xfId="31895"/>
    <cellStyle name="Note 7 12 4" xfId="9743"/>
    <cellStyle name="Note 7 12 4 2" xfId="21948"/>
    <cellStyle name="Note 7 12 4 2 2" xfId="43236"/>
    <cellStyle name="Note 7 12 4 3" xfId="33922"/>
    <cellStyle name="Note 7 12 5" xfId="9936"/>
    <cellStyle name="Note 7 12 5 2" xfId="22141"/>
    <cellStyle name="Note 7 12 5 2 2" xfId="43429"/>
    <cellStyle name="Note 7 12 5 3" xfId="34115"/>
    <cellStyle name="Note 7 12 6" xfId="9146"/>
    <cellStyle name="Note 7 12 6 2" xfId="21354"/>
    <cellStyle name="Note 7 12 6 2 2" xfId="42642"/>
    <cellStyle name="Note 7 12 6 3" xfId="33328"/>
    <cellStyle name="Note 7 12 7" xfId="15000"/>
    <cellStyle name="Note 7 12 7 2" xfId="26715"/>
    <cellStyle name="Note 7 12 7 2 2" xfId="48003"/>
    <cellStyle name="Note 7 12 7 3" xfId="38689"/>
    <cellStyle name="Note 7 12 8" xfId="18165"/>
    <cellStyle name="Note 7 13" xfId="5722"/>
    <cellStyle name="Note 7 13 2" xfId="5723"/>
    <cellStyle name="Note 7 13 2 2" xfId="7884"/>
    <cellStyle name="Note 7 13 2 2 2" xfId="10455"/>
    <cellStyle name="Note 7 13 2 2 2 2" xfId="22660"/>
    <cellStyle name="Note 7 13 2 2 2 2 2" xfId="43948"/>
    <cellStyle name="Note 7 13 2 2 2 3" xfId="34634"/>
    <cellStyle name="Note 7 13 2 2 3" xfId="20212"/>
    <cellStyle name="Note 7 13 2 2 3 2" xfId="41500"/>
    <cellStyle name="Note 7 13 2 2 4" xfId="32186"/>
    <cellStyle name="Note 7 13 2 3" xfId="10777"/>
    <cellStyle name="Note 7 13 2 3 2" xfId="22982"/>
    <cellStyle name="Note 7 13 2 3 2 2" xfId="44270"/>
    <cellStyle name="Note 7 13 2 3 3" xfId="34956"/>
    <cellStyle name="Note 7 13 2 4" xfId="11060"/>
    <cellStyle name="Note 7 13 2 4 2" xfId="23265"/>
    <cellStyle name="Note 7 13 2 4 2 2" xfId="44553"/>
    <cellStyle name="Note 7 13 2 4 3" xfId="35239"/>
    <cellStyle name="Note 7 13 2 5" xfId="9453"/>
    <cellStyle name="Note 7 13 2 5 2" xfId="21658"/>
    <cellStyle name="Note 7 13 2 5 2 2" xfId="42946"/>
    <cellStyle name="Note 7 13 2 5 3" xfId="33632"/>
    <cellStyle name="Note 7 13 2 6" xfId="15317"/>
    <cellStyle name="Note 7 13 2 6 2" xfId="27032"/>
    <cellStyle name="Note 7 13 2 6 2 2" xfId="48320"/>
    <cellStyle name="Note 7 13 2 6 3" xfId="39006"/>
    <cellStyle name="Note 7 13 2 7" xfId="18168"/>
    <cellStyle name="Note 7 13 3" xfId="7506"/>
    <cellStyle name="Note 7 13 3 2" xfId="10144"/>
    <cellStyle name="Note 7 13 3 2 2" xfId="22349"/>
    <cellStyle name="Note 7 13 3 2 2 2" xfId="43637"/>
    <cellStyle name="Note 7 13 3 2 3" xfId="34323"/>
    <cellStyle name="Note 7 13 3 3" xfId="19922"/>
    <cellStyle name="Note 7 13 3 3 2" xfId="41210"/>
    <cellStyle name="Note 7 13 3 4" xfId="31896"/>
    <cellStyle name="Note 7 13 4" xfId="9742"/>
    <cellStyle name="Note 7 13 4 2" xfId="21947"/>
    <cellStyle name="Note 7 13 4 2 2" xfId="43235"/>
    <cellStyle name="Note 7 13 4 3" xfId="33921"/>
    <cellStyle name="Note 7 13 5" xfId="9937"/>
    <cellStyle name="Note 7 13 5 2" xfId="22142"/>
    <cellStyle name="Note 7 13 5 2 2" xfId="43430"/>
    <cellStyle name="Note 7 13 5 3" xfId="34116"/>
    <cellStyle name="Note 7 13 6" xfId="9147"/>
    <cellStyle name="Note 7 13 6 2" xfId="21355"/>
    <cellStyle name="Note 7 13 6 2 2" xfId="42643"/>
    <cellStyle name="Note 7 13 6 3" xfId="33329"/>
    <cellStyle name="Note 7 13 7" xfId="15001"/>
    <cellStyle name="Note 7 13 7 2" xfId="26716"/>
    <cellStyle name="Note 7 13 7 2 2" xfId="48004"/>
    <cellStyle name="Note 7 13 7 3" xfId="38690"/>
    <cellStyle name="Note 7 13 8" xfId="18167"/>
    <cellStyle name="Note 7 14" xfId="5724"/>
    <cellStyle name="Note 7 14 2" xfId="5725"/>
    <cellStyle name="Note 7 14 2 2" xfId="7885"/>
    <cellStyle name="Note 7 14 2 2 2" xfId="10456"/>
    <cellStyle name="Note 7 14 2 2 2 2" xfId="22661"/>
    <cellStyle name="Note 7 14 2 2 2 2 2" xfId="43949"/>
    <cellStyle name="Note 7 14 2 2 2 3" xfId="34635"/>
    <cellStyle name="Note 7 14 2 2 3" xfId="20213"/>
    <cellStyle name="Note 7 14 2 2 3 2" xfId="41501"/>
    <cellStyle name="Note 7 14 2 2 4" xfId="32187"/>
    <cellStyle name="Note 7 14 2 3" xfId="10778"/>
    <cellStyle name="Note 7 14 2 3 2" xfId="22983"/>
    <cellStyle name="Note 7 14 2 3 2 2" xfId="44271"/>
    <cellStyle name="Note 7 14 2 3 3" xfId="34957"/>
    <cellStyle name="Note 7 14 2 4" xfId="11061"/>
    <cellStyle name="Note 7 14 2 4 2" xfId="23266"/>
    <cellStyle name="Note 7 14 2 4 2 2" xfId="44554"/>
    <cellStyle name="Note 7 14 2 4 3" xfId="35240"/>
    <cellStyle name="Note 7 14 2 5" xfId="9454"/>
    <cellStyle name="Note 7 14 2 5 2" xfId="21659"/>
    <cellStyle name="Note 7 14 2 5 2 2" xfId="42947"/>
    <cellStyle name="Note 7 14 2 5 3" xfId="33633"/>
    <cellStyle name="Note 7 14 2 6" xfId="15318"/>
    <cellStyle name="Note 7 14 2 6 2" xfId="27033"/>
    <cellStyle name="Note 7 14 2 6 2 2" xfId="48321"/>
    <cellStyle name="Note 7 14 2 6 3" xfId="39007"/>
    <cellStyle name="Note 7 14 2 7" xfId="18170"/>
    <cellStyle name="Note 7 14 3" xfId="7507"/>
    <cellStyle name="Note 7 14 3 2" xfId="10145"/>
    <cellStyle name="Note 7 14 3 2 2" xfId="22350"/>
    <cellStyle name="Note 7 14 3 2 2 2" xfId="43638"/>
    <cellStyle name="Note 7 14 3 2 3" xfId="34324"/>
    <cellStyle name="Note 7 14 3 3" xfId="19923"/>
    <cellStyle name="Note 7 14 3 3 2" xfId="41211"/>
    <cellStyle name="Note 7 14 3 4" xfId="31897"/>
    <cellStyle name="Note 7 14 4" xfId="9741"/>
    <cellStyle name="Note 7 14 4 2" xfId="21946"/>
    <cellStyle name="Note 7 14 4 2 2" xfId="43234"/>
    <cellStyle name="Note 7 14 4 3" xfId="33920"/>
    <cellStyle name="Note 7 14 5" xfId="9957"/>
    <cellStyle name="Note 7 14 5 2" xfId="22162"/>
    <cellStyle name="Note 7 14 5 2 2" xfId="43450"/>
    <cellStyle name="Note 7 14 5 3" xfId="34136"/>
    <cellStyle name="Note 7 14 6" xfId="9148"/>
    <cellStyle name="Note 7 14 6 2" xfId="21356"/>
    <cellStyle name="Note 7 14 6 2 2" xfId="42644"/>
    <cellStyle name="Note 7 14 6 3" xfId="33330"/>
    <cellStyle name="Note 7 14 7" xfId="15002"/>
    <cellStyle name="Note 7 14 7 2" xfId="26717"/>
    <cellStyle name="Note 7 14 7 2 2" xfId="48005"/>
    <cellStyle name="Note 7 14 7 3" xfId="38691"/>
    <cellStyle name="Note 7 14 8" xfId="18169"/>
    <cellStyle name="Note 7 15" xfId="5726"/>
    <cellStyle name="Note 7 15 2" xfId="5727"/>
    <cellStyle name="Note 7 15 2 2" xfId="7886"/>
    <cellStyle name="Note 7 15 2 2 2" xfId="10457"/>
    <cellStyle name="Note 7 15 2 2 2 2" xfId="22662"/>
    <cellStyle name="Note 7 15 2 2 2 2 2" xfId="43950"/>
    <cellStyle name="Note 7 15 2 2 2 3" xfId="34636"/>
    <cellStyle name="Note 7 15 2 2 3" xfId="20214"/>
    <cellStyle name="Note 7 15 2 2 3 2" xfId="41502"/>
    <cellStyle name="Note 7 15 2 2 4" xfId="32188"/>
    <cellStyle name="Note 7 15 2 3" xfId="10779"/>
    <cellStyle name="Note 7 15 2 3 2" xfId="22984"/>
    <cellStyle name="Note 7 15 2 3 2 2" xfId="44272"/>
    <cellStyle name="Note 7 15 2 3 3" xfId="34958"/>
    <cellStyle name="Note 7 15 2 4" xfId="11062"/>
    <cellStyle name="Note 7 15 2 4 2" xfId="23267"/>
    <cellStyle name="Note 7 15 2 4 2 2" xfId="44555"/>
    <cellStyle name="Note 7 15 2 4 3" xfId="35241"/>
    <cellStyle name="Note 7 15 2 5" xfId="9455"/>
    <cellStyle name="Note 7 15 2 5 2" xfId="21660"/>
    <cellStyle name="Note 7 15 2 5 2 2" xfId="42948"/>
    <cellStyle name="Note 7 15 2 5 3" xfId="33634"/>
    <cellStyle name="Note 7 15 2 6" xfId="15319"/>
    <cellStyle name="Note 7 15 2 6 2" xfId="27034"/>
    <cellStyle name="Note 7 15 2 6 2 2" xfId="48322"/>
    <cellStyle name="Note 7 15 2 6 3" xfId="39008"/>
    <cellStyle name="Note 7 15 2 7" xfId="18172"/>
    <cellStyle name="Note 7 15 3" xfId="7508"/>
    <cellStyle name="Note 7 15 3 2" xfId="10146"/>
    <cellStyle name="Note 7 15 3 2 2" xfId="22351"/>
    <cellStyle name="Note 7 15 3 2 2 2" xfId="43639"/>
    <cellStyle name="Note 7 15 3 2 3" xfId="34325"/>
    <cellStyle name="Note 7 15 3 3" xfId="19924"/>
    <cellStyle name="Note 7 15 3 3 2" xfId="41212"/>
    <cellStyle name="Note 7 15 3 4" xfId="31898"/>
    <cellStyle name="Note 7 15 4" xfId="9740"/>
    <cellStyle name="Note 7 15 4 2" xfId="21945"/>
    <cellStyle name="Note 7 15 4 2 2" xfId="43233"/>
    <cellStyle name="Note 7 15 4 3" xfId="33919"/>
    <cellStyle name="Note 7 15 5" xfId="9958"/>
    <cellStyle name="Note 7 15 5 2" xfId="22163"/>
    <cellStyle name="Note 7 15 5 2 2" xfId="43451"/>
    <cellStyle name="Note 7 15 5 3" xfId="34137"/>
    <cellStyle name="Note 7 15 6" xfId="9149"/>
    <cellStyle name="Note 7 15 6 2" xfId="21357"/>
    <cellStyle name="Note 7 15 6 2 2" xfId="42645"/>
    <cellStyle name="Note 7 15 6 3" xfId="33331"/>
    <cellStyle name="Note 7 15 7" xfId="15003"/>
    <cellStyle name="Note 7 15 7 2" xfId="26718"/>
    <cellStyle name="Note 7 15 7 2 2" xfId="48006"/>
    <cellStyle name="Note 7 15 7 3" xfId="38692"/>
    <cellStyle name="Note 7 15 8" xfId="18171"/>
    <cellStyle name="Note 7 16" xfId="5728"/>
    <cellStyle name="Note 7 16 2" xfId="5729"/>
    <cellStyle name="Note 7 16 2 2" xfId="7887"/>
    <cellStyle name="Note 7 16 2 2 2" xfId="10458"/>
    <cellStyle name="Note 7 16 2 2 2 2" xfId="22663"/>
    <cellStyle name="Note 7 16 2 2 2 2 2" xfId="43951"/>
    <cellStyle name="Note 7 16 2 2 2 3" xfId="34637"/>
    <cellStyle name="Note 7 16 2 2 3" xfId="20215"/>
    <cellStyle name="Note 7 16 2 2 3 2" xfId="41503"/>
    <cellStyle name="Note 7 16 2 2 4" xfId="32189"/>
    <cellStyle name="Note 7 16 2 3" xfId="10780"/>
    <cellStyle name="Note 7 16 2 3 2" xfId="22985"/>
    <cellStyle name="Note 7 16 2 3 2 2" xfId="44273"/>
    <cellStyle name="Note 7 16 2 3 3" xfId="34959"/>
    <cellStyle name="Note 7 16 2 4" xfId="11063"/>
    <cellStyle name="Note 7 16 2 4 2" xfId="23268"/>
    <cellStyle name="Note 7 16 2 4 2 2" xfId="44556"/>
    <cellStyle name="Note 7 16 2 4 3" xfId="35242"/>
    <cellStyle name="Note 7 16 2 5" xfId="9456"/>
    <cellStyle name="Note 7 16 2 5 2" xfId="21661"/>
    <cellStyle name="Note 7 16 2 5 2 2" xfId="42949"/>
    <cellStyle name="Note 7 16 2 5 3" xfId="33635"/>
    <cellStyle name="Note 7 16 2 6" xfId="15320"/>
    <cellStyle name="Note 7 16 2 6 2" xfId="27035"/>
    <cellStyle name="Note 7 16 2 6 2 2" xfId="48323"/>
    <cellStyle name="Note 7 16 2 6 3" xfId="39009"/>
    <cellStyle name="Note 7 16 2 7" xfId="18174"/>
    <cellStyle name="Note 7 16 3" xfId="7509"/>
    <cellStyle name="Note 7 16 3 2" xfId="10147"/>
    <cellStyle name="Note 7 16 3 2 2" xfId="22352"/>
    <cellStyle name="Note 7 16 3 2 2 2" xfId="43640"/>
    <cellStyle name="Note 7 16 3 2 3" xfId="34326"/>
    <cellStyle name="Note 7 16 3 3" xfId="19925"/>
    <cellStyle name="Note 7 16 3 3 2" xfId="41213"/>
    <cellStyle name="Note 7 16 3 4" xfId="31899"/>
    <cellStyle name="Note 7 16 4" xfId="9739"/>
    <cellStyle name="Note 7 16 4 2" xfId="21944"/>
    <cellStyle name="Note 7 16 4 2 2" xfId="43232"/>
    <cellStyle name="Note 7 16 4 3" xfId="33918"/>
    <cellStyle name="Note 7 16 5" xfId="9959"/>
    <cellStyle name="Note 7 16 5 2" xfId="22164"/>
    <cellStyle name="Note 7 16 5 2 2" xfId="43452"/>
    <cellStyle name="Note 7 16 5 3" xfId="34138"/>
    <cellStyle name="Note 7 16 6" xfId="9150"/>
    <cellStyle name="Note 7 16 6 2" xfId="21358"/>
    <cellStyle name="Note 7 16 6 2 2" xfId="42646"/>
    <cellStyle name="Note 7 16 6 3" xfId="33332"/>
    <cellStyle name="Note 7 16 7" xfId="15004"/>
    <cellStyle name="Note 7 16 7 2" xfId="26719"/>
    <cellStyle name="Note 7 16 7 2 2" xfId="48007"/>
    <cellStyle name="Note 7 16 7 3" xfId="38693"/>
    <cellStyle name="Note 7 16 8" xfId="18173"/>
    <cellStyle name="Note 7 17" xfId="5730"/>
    <cellStyle name="Note 7 17 2" xfId="5731"/>
    <cellStyle name="Note 7 17 2 2" xfId="7888"/>
    <cellStyle name="Note 7 17 2 2 2" xfId="10459"/>
    <cellStyle name="Note 7 17 2 2 2 2" xfId="22664"/>
    <cellStyle name="Note 7 17 2 2 2 2 2" xfId="43952"/>
    <cellStyle name="Note 7 17 2 2 2 3" xfId="34638"/>
    <cellStyle name="Note 7 17 2 2 3" xfId="20216"/>
    <cellStyle name="Note 7 17 2 2 3 2" xfId="41504"/>
    <cellStyle name="Note 7 17 2 2 4" xfId="32190"/>
    <cellStyle name="Note 7 17 2 3" xfId="10781"/>
    <cellStyle name="Note 7 17 2 3 2" xfId="22986"/>
    <cellStyle name="Note 7 17 2 3 2 2" xfId="44274"/>
    <cellStyle name="Note 7 17 2 3 3" xfId="34960"/>
    <cellStyle name="Note 7 17 2 4" xfId="11064"/>
    <cellStyle name="Note 7 17 2 4 2" xfId="23269"/>
    <cellStyle name="Note 7 17 2 4 2 2" xfId="44557"/>
    <cellStyle name="Note 7 17 2 4 3" xfId="35243"/>
    <cellStyle name="Note 7 17 2 5" xfId="9457"/>
    <cellStyle name="Note 7 17 2 5 2" xfId="21662"/>
    <cellStyle name="Note 7 17 2 5 2 2" xfId="42950"/>
    <cellStyle name="Note 7 17 2 5 3" xfId="33636"/>
    <cellStyle name="Note 7 17 2 6" xfId="15321"/>
    <cellStyle name="Note 7 17 2 6 2" xfId="27036"/>
    <cellStyle name="Note 7 17 2 6 2 2" xfId="48324"/>
    <cellStyle name="Note 7 17 2 6 3" xfId="39010"/>
    <cellStyle name="Note 7 17 2 7" xfId="18176"/>
    <cellStyle name="Note 7 17 3" xfId="7510"/>
    <cellStyle name="Note 7 17 3 2" xfId="10148"/>
    <cellStyle name="Note 7 17 3 2 2" xfId="22353"/>
    <cellStyle name="Note 7 17 3 2 2 2" xfId="43641"/>
    <cellStyle name="Note 7 17 3 2 3" xfId="34327"/>
    <cellStyle name="Note 7 17 3 3" xfId="19926"/>
    <cellStyle name="Note 7 17 3 3 2" xfId="41214"/>
    <cellStyle name="Note 7 17 3 4" xfId="31900"/>
    <cellStyle name="Note 7 17 4" xfId="9738"/>
    <cellStyle name="Note 7 17 4 2" xfId="21943"/>
    <cellStyle name="Note 7 17 4 2 2" xfId="43231"/>
    <cellStyle name="Note 7 17 4 3" xfId="33917"/>
    <cellStyle name="Note 7 17 5" xfId="9960"/>
    <cellStyle name="Note 7 17 5 2" xfId="22165"/>
    <cellStyle name="Note 7 17 5 2 2" xfId="43453"/>
    <cellStyle name="Note 7 17 5 3" xfId="34139"/>
    <cellStyle name="Note 7 17 6" xfId="9151"/>
    <cellStyle name="Note 7 17 6 2" xfId="21359"/>
    <cellStyle name="Note 7 17 6 2 2" xfId="42647"/>
    <cellStyle name="Note 7 17 6 3" xfId="33333"/>
    <cellStyle name="Note 7 17 7" xfId="15005"/>
    <cellStyle name="Note 7 17 7 2" xfId="26720"/>
    <cellStyle name="Note 7 17 7 2 2" xfId="48008"/>
    <cellStyle name="Note 7 17 7 3" xfId="38694"/>
    <cellStyle name="Note 7 17 8" xfId="18175"/>
    <cellStyle name="Note 7 18" xfId="5732"/>
    <cellStyle name="Note 7 18 2" xfId="5733"/>
    <cellStyle name="Note 7 18 2 2" xfId="7889"/>
    <cellStyle name="Note 7 18 2 2 2" xfId="10460"/>
    <cellStyle name="Note 7 18 2 2 2 2" xfId="22665"/>
    <cellStyle name="Note 7 18 2 2 2 2 2" xfId="43953"/>
    <cellStyle name="Note 7 18 2 2 2 3" xfId="34639"/>
    <cellStyle name="Note 7 18 2 2 3" xfId="20217"/>
    <cellStyle name="Note 7 18 2 2 3 2" xfId="41505"/>
    <cellStyle name="Note 7 18 2 2 4" xfId="32191"/>
    <cellStyle name="Note 7 18 2 3" xfId="10782"/>
    <cellStyle name="Note 7 18 2 3 2" xfId="22987"/>
    <cellStyle name="Note 7 18 2 3 2 2" xfId="44275"/>
    <cellStyle name="Note 7 18 2 3 3" xfId="34961"/>
    <cellStyle name="Note 7 18 2 4" xfId="11065"/>
    <cellStyle name="Note 7 18 2 4 2" xfId="23270"/>
    <cellStyle name="Note 7 18 2 4 2 2" xfId="44558"/>
    <cellStyle name="Note 7 18 2 4 3" xfId="35244"/>
    <cellStyle name="Note 7 18 2 5" xfId="9458"/>
    <cellStyle name="Note 7 18 2 5 2" xfId="21663"/>
    <cellStyle name="Note 7 18 2 5 2 2" xfId="42951"/>
    <cellStyle name="Note 7 18 2 5 3" xfId="33637"/>
    <cellStyle name="Note 7 18 2 6" xfId="15322"/>
    <cellStyle name="Note 7 18 2 6 2" xfId="27037"/>
    <cellStyle name="Note 7 18 2 6 2 2" xfId="48325"/>
    <cellStyle name="Note 7 18 2 6 3" xfId="39011"/>
    <cellStyle name="Note 7 18 2 7" xfId="18178"/>
    <cellStyle name="Note 7 18 3" xfId="7511"/>
    <cellStyle name="Note 7 18 3 2" xfId="10149"/>
    <cellStyle name="Note 7 18 3 2 2" xfId="22354"/>
    <cellStyle name="Note 7 18 3 2 2 2" xfId="43642"/>
    <cellStyle name="Note 7 18 3 2 3" xfId="34328"/>
    <cellStyle name="Note 7 18 3 3" xfId="19927"/>
    <cellStyle name="Note 7 18 3 3 2" xfId="41215"/>
    <cellStyle name="Note 7 18 3 4" xfId="31901"/>
    <cellStyle name="Note 7 18 4" xfId="9737"/>
    <cellStyle name="Note 7 18 4 2" xfId="21942"/>
    <cellStyle name="Note 7 18 4 2 2" xfId="43230"/>
    <cellStyle name="Note 7 18 4 3" xfId="33916"/>
    <cellStyle name="Note 7 18 5" xfId="9961"/>
    <cellStyle name="Note 7 18 5 2" xfId="22166"/>
    <cellStyle name="Note 7 18 5 2 2" xfId="43454"/>
    <cellStyle name="Note 7 18 5 3" xfId="34140"/>
    <cellStyle name="Note 7 18 6" xfId="9152"/>
    <cellStyle name="Note 7 18 6 2" xfId="21360"/>
    <cellStyle name="Note 7 18 6 2 2" xfId="42648"/>
    <cellStyle name="Note 7 18 6 3" xfId="33334"/>
    <cellStyle name="Note 7 18 7" xfId="15006"/>
    <cellStyle name="Note 7 18 7 2" xfId="26721"/>
    <cellStyle name="Note 7 18 7 2 2" xfId="48009"/>
    <cellStyle name="Note 7 18 7 3" xfId="38695"/>
    <cellStyle name="Note 7 18 8" xfId="18177"/>
    <cellStyle name="Note 7 19" xfId="5734"/>
    <cellStyle name="Note 7 19 2" xfId="5735"/>
    <cellStyle name="Note 7 19 2 2" xfId="7890"/>
    <cellStyle name="Note 7 19 2 2 2" xfId="10461"/>
    <cellStyle name="Note 7 19 2 2 2 2" xfId="22666"/>
    <cellStyle name="Note 7 19 2 2 2 2 2" xfId="43954"/>
    <cellStyle name="Note 7 19 2 2 2 3" xfId="34640"/>
    <cellStyle name="Note 7 19 2 2 3" xfId="20218"/>
    <cellStyle name="Note 7 19 2 2 3 2" xfId="41506"/>
    <cellStyle name="Note 7 19 2 2 4" xfId="32192"/>
    <cellStyle name="Note 7 19 2 3" xfId="10783"/>
    <cellStyle name="Note 7 19 2 3 2" xfId="22988"/>
    <cellStyle name="Note 7 19 2 3 2 2" xfId="44276"/>
    <cellStyle name="Note 7 19 2 3 3" xfId="34962"/>
    <cellStyle name="Note 7 19 2 4" xfId="11066"/>
    <cellStyle name="Note 7 19 2 4 2" xfId="23271"/>
    <cellStyle name="Note 7 19 2 4 2 2" xfId="44559"/>
    <cellStyle name="Note 7 19 2 4 3" xfId="35245"/>
    <cellStyle name="Note 7 19 2 5" xfId="9459"/>
    <cellStyle name="Note 7 19 2 5 2" xfId="21664"/>
    <cellStyle name="Note 7 19 2 5 2 2" xfId="42952"/>
    <cellStyle name="Note 7 19 2 5 3" xfId="33638"/>
    <cellStyle name="Note 7 19 2 6" xfId="15323"/>
    <cellStyle name="Note 7 19 2 6 2" xfId="27038"/>
    <cellStyle name="Note 7 19 2 6 2 2" xfId="48326"/>
    <cellStyle name="Note 7 19 2 6 3" xfId="39012"/>
    <cellStyle name="Note 7 19 2 7" xfId="18180"/>
    <cellStyle name="Note 7 19 3" xfId="7512"/>
    <cellStyle name="Note 7 19 3 2" xfId="10150"/>
    <cellStyle name="Note 7 19 3 2 2" xfId="22355"/>
    <cellStyle name="Note 7 19 3 2 2 2" xfId="43643"/>
    <cellStyle name="Note 7 19 3 2 3" xfId="34329"/>
    <cellStyle name="Note 7 19 3 3" xfId="19928"/>
    <cellStyle name="Note 7 19 3 3 2" xfId="41216"/>
    <cellStyle name="Note 7 19 3 4" xfId="31902"/>
    <cellStyle name="Note 7 19 4" xfId="9736"/>
    <cellStyle name="Note 7 19 4 2" xfId="21941"/>
    <cellStyle name="Note 7 19 4 2 2" xfId="43229"/>
    <cellStyle name="Note 7 19 4 3" xfId="33915"/>
    <cellStyle name="Note 7 19 5" xfId="9962"/>
    <cellStyle name="Note 7 19 5 2" xfId="22167"/>
    <cellStyle name="Note 7 19 5 2 2" xfId="43455"/>
    <cellStyle name="Note 7 19 5 3" xfId="34141"/>
    <cellStyle name="Note 7 19 6" xfId="9153"/>
    <cellStyle name="Note 7 19 6 2" xfId="21361"/>
    <cellStyle name="Note 7 19 6 2 2" xfId="42649"/>
    <cellStyle name="Note 7 19 6 3" xfId="33335"/>
    <cellStyle name="Note 7 19 7" xfId="15007"/>
    <cellStyle name="Note 7 19 7 2" xfId="26722"/>
    <cellStyle name="Note 7 19 7 2 2" xfId="48010"/>
    <cellStyle name="Note 7 19 7 3" xfId="38696"/>
    <cellStyle name="Note 7 19 8" xfId="18179"/>
    <cellStyle name="Note 7 2" xfId="5736"/>
    <cellStyle name="Note 7 2 2" xfId="5737"/>
    <cellStyle name="Note 7 2 2 2" xfId="7891"/>
    <cellStyle name="Note 7 2 2 2 2" xfId="10462"/>
    <cellStyle name="Note 7 2 2 2 2 2" xfId="22667"/>
    <cellStyle name="Note 7 2 2 2 2 2 2" xfId="43955"/>
    <cellStyle name="Note 7 2 2 2 2 3" xfId="34641"/>
    <cellStyle name="Note 7 2 2 2 3" xfId="20219"/>
    <cellStyle name="Note 7 2 2 2 3 2" xfId="41507"/>
    <cellStyle name="Note 7 2 2 2 4" xfId="32193"/>
    <cellStyle name="Note 7 2 2 3" xfId="10784"/>
    <cellStyle name="Note 7 2 2 3 2" xfId="22989"/>
    <cellStyle name="Note 7 2 2 3 2 2" xfId="44277"/>
    <cellStyle name="Note 7 2 2 3 3" xfId="34963"/>
    <cellStyle name="Note 7 2 2 4" xfId="11067"/>
    <cellStyle name="Note 7 2 2 4 2" xfId="23272"/>
    <cellStyle name="Note 7 2 2 4 2 2" xfId="44560"/>
    <cellStyle name="Note 7 2 2 4 3" xfId="35246"/>
    <cellStyle name="Note 7 2 2 5" xfId="9460"/>
    <cellStyle name="Note 7 2 2 5 2" xfId="21665"/>
    <cellStyle name="Note 7 2 2 5 2 2" xfId="42953"/>
    <cellStyle name="Note 7 2 2 5 3" xfId="33639"/>
    <cellStyle name="Note 7 2 2 6" xfId="15324"/>
    <cellStyle name="Note 7 2 2 6 2" xfId="27039"/>
    <cellStyle name="Note 7 2 2 6 2 2" xfId="48327"/>
    <cellStyle name="Note 7 2 2 6 3" xfId="39013"/>
    <cellStyle name="Note 7 2 2 7" xfId="18182"/>
    <cellStyle name="Note 7 2 3" xfId="7513"/>
    <cellStyle name="Note 7 2 3 2" xfId="10151"/>
    <cellStyle name="Note 7 2 3 2 2" xfId="22356"/>
    <cellStyle name="Note 7 2 3 2 2 2" xfId="43644"/>
    <cellStyle name="Note 7 2 3 2 3" xfId="34330"/>
    <cellStyle name="Note 7 2 3 3" xfId="19929"/>
    <cellStyle name="Note 7 2 3 3 2" xfId="41217"/>
    <cellStyle name="Note 7 2 3 4" xfId="31903"/>
    <cellStyle name="Note 7 2 4" xfId="9735"/>
    <cellStyle name="Note 7 2 4 2" xfId="21940"/>
    <cellStyle name="Note 7 2 4 2 2" xfId="43228"/>
    <cellStyle name="Note 7 2 4 3" xfId="33914"/>
    <cellStyle name="Note 7 2 5" xfId="9963"/>
    <cellStyle name="Note 7 2 5 2" xfId="22168"/>
    <cellStyle name="Note 7 2 5 2 2" xfId="43456"/>
    <cellStyle name="Note 7 2 5 3" xfId="34142"/>
    <cellStyle name="Note 7 2 6" xfId="9154"/>
    <cellStyle name="Note 7 2 6 2" xfId="21362"/>
    <cellStyle name="Note 7 2 6 2 2" xfId="42650"/>
    <cellStyle name="Note 7 2 6 3" xfId="33336"/>
    <cellStyle name="Note 7 2 7" xfId="15008"/>
    <cellStyle name="Note 7 2 7 2" xfId="26723"/>
    <cellStyle name="Note 7 2 7 2 2" xfId="48011"/>
    <cellStyle name="Note 7 2 7 3" xfId="38697"/>
    <cellStyle name="Note 7 2 8" xfId="18181"/>
    <cellStyle name="Note 7 20" xfId="5738"/>
    <cellStyle name="Note 7 20 2" xfId="5739"/>
    <cellStyle name="Note 7 20 2 2" xfId="7892"/>
    <cellStyle name="Note 7 20 2 2 2" xfId="10463"/>
    <cellStyle name="Note 7 20 2 2 2 2" xfId="22668"/>
    <cellStyle name="Note 7 20 2 2 2 2 2" xfId="43956"/>
    <cellStyle name="Note 7 20 2 2 2 3" xfId="34642"/>
    <cellStyle name="Note 7 20 2 2 3" xfId="20220"/>
    <cellStyle name="Note 7 20 2 2 3 2" xfId="41508"/>
    <cellStyle name="Note 7 20 2 2 4" xfId="32194"/>
    <cellStyle name="Note 7 20 2 3" xfId="10785"/>
    <cellStyle name="Note 7 20 2 3 2" xfId="22990"/>
    <cellStyle name="Note 7 20 2 3 2 2" xfId="44278"/>
    <cellStyle name="Note 7 20 2 3 3" xfId="34964"/>
    <cellStyle name="Note 7 20 2 4" xfId="11068"/>
    <cellStyle name="Note 7 20 2 4 2" xfId="23273"/>
    <cellStyle name="Note 7 20 2 4 2 2" xfId="44561"/>
    <cellStyle name="Note 7 20 2 4 3" xfId="35247"/>
    <cellStyle name="Note 7 20 2 5" xfId="9461"/>
    <cellStyle name="Note 7 20 2 5 2" xfId="21666"/>
    <cellStyle name="Note 7 20 2 5 2 2" xfId="42954"/>
    <cellStyle name="Note 7 20 2 5 3" xfId="33640"/>
    <cellStyle name="Note 7 20 2 6" xfId="15325"/>
    <cellStyle name="Note 7 20 2 6 2" xfId="27040"/>
    <cellStyle name="Note 7 20 2 6 2 2" xfId="48328"/>
    <cellStyle name="Note 7 20 2 6 3" xfId="39014"/>
    <cellStyle name="Note 7 20 2 7" xfId="18184"/>
    <cellStyle name="Note 7 20 3" xfId="7514"/>
    <cellStyle name="Note 7 20 3 2" xfId="10152"/>
    <cellStyle name="Note 7 20 3 2 2" xfId="22357"/>
    <cellStyle name="Note 7 20 3 2 2 2" xfId="43645"/>
    <cellStyle name="Note 7 20 3 2 3" xfId="34331"/>
    <cellStyle name="Note 7 20 3 3" xfId="19930"/>
    <cellStyle name="Note 7 20 3 3 2" xfId="41218"/>
    <cellStyle name="Note 7 20 3 4" xfId="31904"/>
    <cellStyle name="Note 7 20 4" xfId="9734"/>
    <cellStyle name="Note 7 20 4 2" xfId="21939"/>
    <cellStyle name="Note 7 20 4 2 2" xfId="43227"/>
    <cellStyle name="Note 7 20 4 3" xfId="33913"/>
    <cellStyle name="Note 7 20 5" xfId="9964"/>
    <cellStyle name="Note 7 20 5 2" xfId="22169"/>
    <cellStyle name="Note 7 20 5 2 2" xfId="43457"/>
    <cellStyle name="Note 7 20 5 3" xfId="34143"/>
    <cellStyle name="Note 7 20 6" xfId="9155"/>
    <cellStyle name="Note 7 20 6 2" xfId="21363"/>
    <cellStyle name="Note 7 20 6 2 2" xfId="42651"/>
    <cellStyle name="Note 7 20 6 3" xfId="33337"/>
    <cellStyle name="Note 7 20 7" xfId="15009"/>
    <cellStyle name="Note 7 20 7 2" xfId="26724"/>
    <cellStyle name="Note 7 20 7 2 2" xfId="48012"/>
    <cellStyle name="Note 7 20 7 3" xfId="38698"/>
    <cellStyle name="Note 7 20 8" xfId="18183"/>
    <cellStyle name="Note 7 21" xfId="5740"/>
    <cellStyle name="Note 7 21 2" xfId="5741"/>
    <cellStyle name="Note 7 21 2 2" xfId="7893"/>
    <cellStyle name="Note 7 21 2 2 2" xfId="10464"/>
    <cellStyle name="Note 7 21 2 2 2 2" xfId="22669"/>
    <cellStyle name="Note 7 21 2 2 2 2 2" xfId="43957"/>
    <cellStyle name="Note 7 21 2 2 2 3" xfId="34643"/>
    <cellStyle name="Note 7 21 2 2 3" xfId="20221"/>
    <cellStyle name="Note 7 21 2 2 3 2" xfId="41509"/>
    <cellStyle name="Note 7 21 2 2 4" xfId="32195"/>
    <cellStyle name="Note 7 21 2 3" xfId="10786"/>
    <cellStyle name="Note 7 21 2 3 2" xfId="22991"/>
    <cellStyle name="Note 7 21 2 3 2 2" xfId="44279"/>
    <cellStyle name="Note 7 21 2 3 3" xfId="34965"/>
    <cellStyle name="Note 7 21 2 4" xfId="11069"/>
    <cellStyle name="Note 7 21 2 4 2" xfId="23274"/>
    <cellStyle name="Note 7 21 2 4 2 2" xfId="44562"/>
    <cellStyle name="Note 7 21 2 4 3" xfId="35248"/>
    <cellStyle name="Note 7 21 2 5" xfId="9462"/>
    <cellStyle name="Note 7 21 2 5 2" xfId="21667"/>
    <cellStyle name="Note 7 21 2 5 2 2" xfId="42955"/>
    <cellStyle name="Note 7 21 2 5 3" xfId="33641"/>
    <cellStyle name="Note 7 21 2 6" xfId="15326"/>
    <cellStyle name="Note 7 21 2 6 2" xfId="27041"/>
    <cellStyle name="Note 7 21 2 6 2 2" xfId="48329"/>
    <cellStyle name="Note 7 21 2 6 3" xfId="39015"/>
    <cellStyle name="Note 7 21 2 7" xfId="18186"/>
    <cellStyle name="Note 7 21 3" xfId="7515"/>
    <cellStyle name="Note 7 21 3 2" xfId="10153"/>
    <cellStyle name="Note 7 21 3 2 2" xfId="22358"/>
    <cellStyle name="Note 7 21 3 2 2 2" xfId="43646"/>
    <cellStyle name="Note 7 21 3 2 3" xfId="34332"/>
    <cellStyle name="Note 7 21 3 3" xfId="19931"/>
    <cellStyle name="Note 7 21 3 3 2" xfId="41219"/>
    <cellStyle name="Note 7 21 3 4" xfId="31905"/>
    <cellStyle name="Note 7 21 4" xfId="9733"/>
    <cellStyle name="Note 7 21 4 2" xfId="21938"/>
    <cellStyle name="Note 7 21 4 2 2" xfId="43226"/>
    <cellStyle name="Note 7 21 4 3" xfId="33912"/>
    <cellStyle name="Note 7 21 5" xfId="9965"/>
    <cellStyle name="Note 7 21 5 2" xfId="22170"/>
    <cellStyle name="Note 7 21 5 2 2" xfId="43458"/>
    <cellStyle name="Note 7 21 5 3" xfId="34144"/>
    <cellStyle name="Note 7 21 6" xfId="9156"/>
    <cellStyle name="Note 7 21 6 2" xfId="21364"/>
    <cellStyle name="Note 7 21 6 2 2" xfId="42652"/>
    <cellStyle name="Note 7 21 6 3" xfId="33338"/>
    <cellStyle name="Note 7 21 7" xfId="15010"/>
    <cellStyle name="Note 7 21 7 2" xfId="26725"/>
    <cellStyle name="Note 7 21 7 2 2" xfId="48013"/>
    <cellStyle name="Note 7 21 7 3" xfId="38699"/>
    <cellStyle name="Note 7 21 8" xfId="18185"/>
    <cellStyle name="Note 7 22" xfId="5742"/>
    <cellStyle name="Note 7 22 2" xfId="5743"/>
    <cellStyle name="Note 7 22 2 2" xfId="7894"/>
    <cellStyle name="Note 7 22 2 2 2" xfId="10465"/>
    <cellStyle name="Note 7 22 2 2 2 2" xfId="22670"/>
    <cellStyle name="Note 7 22 2 2 2 2 2" xfId="43958"/>
    <cellStyle name="Note 7 22 2 2 2 3" xfId="34644"/>
    <cellStyle name="Note 7 22 2 2 3" xfId="20222"/>
    <cellStyle name="Note 7 22 2 2 3 2" xfId="41510"/>
    <cellStyle name="Note 7 22 2 2 4" xfId="32196"/>
    <cellStyle name="Note 7 22 2 3" xfId="10787"/>
    <cellStyle name="Note 7 22 2 3 2" xfId="22992"/>
    <cellStyle name="Note 7 22 2 3 2 2" xfId="44280"/>
    <cellStyle name="Note 7 22 2 3 3" xfId="34966"/>
    <cellStyle name="Note 7 22 2 4" xfId="11070"/>
    <cellStyle name="Note 7 22 2 4 2" xfId="23275"/>
    <cellStyle name="Note 7 22 2 4 2 2" xfId="44563"/>
    <cellStyle name="Note 7 22 2 4 3" xfId="35249"/>
    <cellStyle name="Note 7 22 2 5" xfId="9463"/>
    <cellStyle name="Note 7 22 2 5 2" xfId="21668"/>
    <cellStyle name="Note 7 22 2 5 2 2" xfId="42956"/>
    <cellStyle name="Note 7 22 2 5 3" xfId="33642"/>
    <cellStyle name="Note 7 22 2 6" xfId="15327"/>
    <cellStyle name="Note 7 22 2 6 2" xfId="27042"/>
    <cellStyle name="Note 7 22 2 6 2 2" xfId="48330"/>
    <cellStyle name="Note 7 22 2 6 3" xfId="39016"/>
    <cellStyle name="Note 7 22 2 7" xfId="18188"/>
    <cellStyle name="Note 7 22 3" xfId="7516"/>
    <cellStyle name="Note 7 22 3 2" xfId="10154"/>
    <cellStyle name="Note 7 22 3 2 2" xfId="22359"/>
    <cellStyle name="Note 7 22 3 2 2 2" xfId="43647"/>
    <cellStyle name="Note 7 22 3 2 3" xfId="34333"/>
    <cellStyle name="Note 7 22 3 3" xfId="19932"/>
    <cellStyle name="Note 7 22 3 3 2" xfId="41220"/>
    <cellStyle name="Note 7 22 3 4" xfId="31906"/>
    <cellStyle name="Note 7 22 4" xfId="9732"/>
    <cellStyle name="Note 7 22 4 2" xfId="21937"/>
    <cellStyle name="Note 7 22 4 2 2" xfId="43225"/>
    <cellStyle name="Note 7 22 4 3" xfId="33911"/>
    <cellStyle name="Note 7 22 5" xfId="9966"/>
    <cellStyle name="Note 7 22 5 2" xfId="22171"/>
    <cellStyle name="Note 7 22 5 2 2" xfId="43459"/>
    <cellStyle name="Note 7 22 5 3" xfId="34145"/>
    <cellStyle name="Note 7 22 6" xfId="9157"/>
    <cellStyle name="Note 7 22 6 2" xfId="21365"/>
    <cellStyle name="Note 7 22 6 2 2" xfId="42653"/>
    <cellStyle name="Note 7 22 6 3" xfId="33339"/>
    <cellStyle name="Note 7 22 7" xfId="15011"/>
    <cellStyle name="Note 7 22 7 2" xfId="26726"/>
    <cellStyle name="Note 7 22 7 2 2" xfId="48014"/>
    <cellStyle name="Note 7 22 7 3" xfId="38700"/>
    <cellStyle name="Note 7 22 8" xfId="18187"/>
    <cellStyle name="Note 7 23" xfId="5744"/>
    <cellStyle name="Note 7 23 2" xfId="5745"/>
    <cellStyle name="Note 7 23 2 2" xfId="7895"/>
    <cellStyle name="Note 7 23 2 2 2" xfId="10466"/>
    <cellStyle name="Note 7 23 2 2 2 2" xfId="22671"/>
    <cellStyle name="Note 7 23 2 2 2 2 2" xfId="43959"/>
    <cellStyle name="Note 7 23 2 2 2 3" xfId="34645"/>
    <cellStyle name="Note 7 23 2 2 3" xfId="20223"/>
    <cellStyle name="Note 7 23 2 2 3 2" xfId="41511"/>
    <cellStyle name="Note 7 23 2 2 4" xfId="32197"/>
    <cellStyle name="Note 7 23 2 3" xfId="10788"/>
    <cellStyle name="Note 7 23 2 3 2" xfId="22993"/>
    <cellStyle name="Note 7 23 2 3 2 2" xfId="44281"/>
    <cellStyle name="Note 7 23 2 3 3" xfId="34967"/>
    <cellStyle name="Note 7 23 2 4" xfId="11071"/>
    <cellStyle name="Note 7 23 2 4 2" xfId="23276"/>
    <cellStyle name="Note 7 23 2 4 2 2" xfId="44564"/>
    <cellStyle name="Note 7 23 2 4 3" xfId="35250"/>
    <cellStyle name="Note 7 23 2 5" xfId="9464"/>
    <cellStyle name="Note 7 23 2 5 2" xfId="21669"/>
    <cellStyle name="Note 7 23 2 5 2 2" xfId="42957"/>
    <cellStyle name="Note 7 23 2 5 3" xfId="33643"/>
    <cellStyle name="Note 7 23 2 6" xfId="15328"/>
    <cellStyle name="Note 7 23 2 6 2" xfId="27043"/>
    <cellStyle name="Note 7 23 2 6 2 2" xfId="48331"/>
    <cellStyle name="Note 7 23 2 6 3" xfId="39017"/>
    <cellStyle name="Note 7 23 2 7" xfId="18190"/>
    <cellStyle name="Note 7 23 3" xfId="7517"/>
    <cellStyle name="Note 7 23 3 2" xfId="10155"/>
    <cellStyle name="Note 7 23 3 2 2" xfId="22360"/>
    <cellStyle name="Note 7 23 3 2 2 2" xfId="43648"/>
    <cellStyle name="Note 7 23 3 2 3" xfId="34334"/>
    <cellStyle name="Note 7 23 3 3" xfId="19933"/>
    <cellStyle name="Note 7 23 3 3 2" xfId="41221"/>
    <cellStyle name="Note 7 23 3 4" xfId="31907"/>
    <cellStyle name="Note 7 23 4" xfId="9731"/>
    <cellStyle name="Note 7 23 4 2" xfId="21936"/>
    <cellStyle name="Note 7 23 4 2 2" xfId="43224"/>
    <cellStyle name="Note 7 23 4 3" xfId="33910"/>
    <cellStyle name="Note 7 23 5" xfId="9967"/>
    <cellStyle name="Note 7 23 5 2" xfId="22172"/>
    <cellStyle name="Note 7 23 5 2 2" xfId="43460"/>
    <cellStyle name="Note 7 23 5 3" xfId="34146"/>
    <cellStyle name="Note 7 23 6" xfId="9158"/>
    <cellStyle name="Note 7 23 6 2" xfId="21366"/>
    <cellStyle name="Note 7 23 6 2 2" xfId="42654"/>
    <cellStyle name="Note 7 23 6 3" xfId="33340"/>
    <cellStyle name="Note 7 23 7" xfId="15012"/>
    <cellStyle name="Note 7 23 7 2" xfId="26727"/>
    <cellStyle name="Note 7 23 7 2 2" xfId="48015"/>
    <cellStyle name="Note 7 23 7 3" xfId="38701"/>
    <cellStyle name="Note 7 23 8" xfId="18189"/>
    <cellStyle name="Note 7 24" xfId="5746"/>
    <cellStyle name="Note 7 24 2" xfId="5747"/>
    <cellStyle name="Note 7 24 2 2" xfId="7896"/>
    <cellStyle name="Note 7 24 2 2 2" xfId="10467"/>
    <cellStyle name="Note 7 24 2 2 2 2" xfId="22672"/>
    <cellStyle name="Note 7 24 2 2 2 2 2" xfId="43960"/>
    <cellStyle name="Note 7 24 2 2 2 3" xfId="34646"/>
    <cellStyle name="Note 7 24 2 2 3" xfId="20224"/>
    <cellStyle name="Note 7 24 2 2 3 2" xfId="41512"/>
    <cellStyle name="Note 7 24 2 2 4" xfId="32198"/>
    <cellStyle name="Note 7 24 2 3" xfId="10789"/>
    <cellStyle name="Note 7 24 2 3 2" xfId="22994"/>
    <cellStyle name="Note 7 24 2 3 2 2" xfId="44282"/>
    <cellStyle name="Note 7 24 2 3 3" xfId="34968"/>
    <cellStyle name="Note 7 24 2 4" xfId="11072"/>
    <cellStyle name="Note 7 24 2 4 2" xfId="23277"/>
    <cellStyle name="Note 7 24 2 4 2 2" xfId="44565"/>
    <cellStyle name="Note 7 24 2 4 3" xfId="35251"/>
    <cellStyle name="Note 7 24 2 5" xfId="9465"/>
    <cellStyle name="Note 7 24 2 5 2" xfId="21670"/>
    <cellStyle name="Note 7 24 2 5 2 2" xfId="42958"/>
    <cellStyle name="Note 7 24 2 5 3" xfId="33644"/>
    <cellStyle name="Note 7 24 2 6" xfId="15329"/>
    <cellStyle name="Note 7 24 2 6 2" xfId="27044"/>
    <cellStyle name="Note 7 24 2 6 2 2" xfId="48332"/>
    <cellStyle name="Note 7 24 2 6 3" xfId="39018"/>
    <cellStyle name="Note 7 24 2 7" xfId="18192"/>
    <cellStyle name="Note 7 24 3" xfId="7518"/>
    <cellStyle name="Note 7 24 3 2" xfId="10156"/>
    <cellStyle name="Note 7 24 3 2 2" xfId="22361"/>
    <cellStyle name="Note 7 24 3 2 2 2" xfId="43649"/>
    <cellStyle name="Note 7 24 3 2 3" xfId="34335"/>
    <cellStyle name="Note 7 24 3 3" xfId="19934"/>
    <cellStyle name="Note 7 24 3 3 2" xfId="41222"/>
    <cellStyle name="Note 7 24 3 4" xfId="31908"/>
    <cellStyle name="Note 7 24 4" xfId="9730"/>
    <cellStyle name="Note 7 24 4 2" xfId="21935"/>
    <cellStyle name="Note 7 24 4 2 2" xfId="43223"/>
    <cellStyle name="Note 7 24 4 3" xfId="33909"/>
    <cellStyle name="Note 7 24 5" xfId="9968"/>
    <cellStyle name="Note 7 24 5 2" xfId="22173"/>
    <cellStyle name="Note 7 24 5 2 2" xfId="43461"/>
    <cellStyle name="Note 7 24 5 3" xfId="34147"/>
    <cellStyle name="Note 7 24 6" xfId="9159"/>
    <cellStyle name="Note 7 24 6 2" xfId="21367"/>
    <cellStyle name="Note 7 24 6 2 2" xfId="42655"/>
    <cellStyle name="Note 7 24 6 3" xfId="33341"/>
    <cellStyle name="Note 7 24 7" xfId="15013"/>
    <cellStyle name="Note 7 24 7 2" xfId="26728"/>
    <cellStyle name="Note 7 24 7 2 2" xfId="48016"/>
    <cellStyle name="Note 7 24 7 3" xfId="38702"/>
    <cellStyle name="Note 7 24 8" xfId="18191"/>
    <cellStyle name="Note 7 25" xfId="5748"/>
    <cellStyle name="Note 7 25 2" xfId="5749"/>
    <cellStyle name="Note 7 25 2 2" xfId="7897"/>
    <cellStyle name="Note 7 25 2 2 2" xfId="10468"/>
    <cellStyle name="Note 7 25 2 2 2 2" xfId="22673"/>
    <cellStyle name="Note 7 25 2 2 2 2 2" xfId="43961"/>
    <cellStyle name="Note 7 25 2 2 2 3" xfId="34647"/>
    <cellStyle name="Note 7 25 2 2 3" xfId="20225"/>
    <cellStyle name="Note 7 25 2 2 3 2" xfId="41513"/>
    <cellStyle name="Note 7 25 2 2 4" xfId="32199"/>
    <cellStyle name="Note 7 25 2 3" xfId="10790"/>
    <cellStyle name="Note 7 25 2 3 2" xfId="22995"/>
    <cellStyle name="Note 7 25 2 3 2 2" xfId="44283"/>
    <cellStyle name="Note 7 25 2 3 3" xfId="34969"/>
    <cellStyle name="Note 7 25 2 4" xfId="11073"/>
    <cellStyle name="Note 7 25 2 4 2" xfId="23278"/>
    <cellStyle name="Note 7 25 2 4 2 2" xfId="44566"/>
    <cellStyle name="Note 7 25 2 4 3" xfId="35252"/>
    <cellStyle name="Note 7 25 2 5" xfId="9466"/>
    <cellStyle name="Note 7 25 2 5 2" xfId="21671"/>
    <cellStyle name="Note 7 25 2 5 2 2" xfId="42959"/>
    <cellStyle name="Note 7 25 2 5 3" xfId="33645"/>
    <cellStyle name="Note 7 25 2 6" xfId="15330"/>
    <cellStyle name="Note 7 25 2 6 2" xfId="27045"/>
    <cellStyle name="Note 7 25 2 6 2 2" xfId="48333"/>
    <cellStyle name="Note 7 25 2 6 3" xfId="39019"/>
    <cellStyle name="Note 7 25 2 7" xfId="18194"/>
    <cellStyle name="Note 7 25 3" xfId="7519"/>
    <cellStyle name="Note 7 25 3 2" xfId="10157"/>
    <cellStyle name="Note 7 25 3 2 2" xfId="22362"/>
    <cellStyle name="Note 7 25 3 2 2 2" xfId="43650"/>
    <cellStyle name="Note 7 25 3 2 3" xfId="34336"/>
    <cellStyle name="Note 7 25 3 3" xfId="19935"/>
    <cellStyle name="Note 7 25 3 3 2" xfId="41223"/>
    <cellStyle name="Note 7 25 3 4" xfId="31909"/>
    <cellStyle name="Note 7 25 4" xfId="9729"/>
    <cellStyle name="Note 7 25 4 2" xfId="21934"/>
    <cellStyle name="Note 7 25 4 2 2" xfId="43222"/>
    <cellStyle name="Note 7 25 4 3" xfId="33908"/>
    <cellStyle name="Note 7 25 5" xfId="9969"/>
    <cellStyle name="Note 7 25 5 2" xfId="22174"/>
    <cellStyle name="Note 7 25 5 2 2" xfId="43462"/>
    <cellStyle name="Note 7 25 5 3" xfId="34148"/>
    <cellStyle name="Note 7 25 6" xfId="9160"/>
    <cellStyle name="Note 7 25 6 2" xfId="21368"/>
    <cellStyle name="Note 7 25 6 2 2" xfId="42656"/>
    <cellStyle name="Note 7 25 6 3" xfId="33342"/>
    <cellStyle name="Note 7 25 7" xfId="15014"/>
    <cellStyle name="Note 7 25 7 2" xfId="26729"/>
    <cellStyle name="Note 7 25 7 2 2" xfId="48017"/>
    <cellStyle name="Note 7 25 7 3" xfId="38703"/>
    <cellStyle name="Note 7 25 8" xfId="18193"/>
    <cellStyle name="Note 7 26" xfId="5750"/>
    <cellStyle name="Note 7 26 2" xfId="5751"/>
    <cellStyle name="Note 7 26 2 2" xfId="7898"/>
    <cellStyle name="Note 7 26 2 2 2" xfId="10469"/>
    <cellStyle name="Note 7 26 2 2 2 2" xfId="22674"/>
    <cellStyle name="Note 7 26 2 2 2 2 2" xfId="43962"/>
    <cellStyle name="Note 7 26 2 2 2 3" xfId="34648"/>
    <cellStyle name="Note 7 26 2 2 3" xfId="20226"/>
    <cellStyle name="Note 7 26 2 2 3 2" xfId="41514"/>
    <cellStyle name="Note 7 26 2 2 4" xfId="32200"/>
    <cellStyle name="Note 7 26 2 3" xfId="10791"/>
    <cellStyle name="Note 7 26 2 3 2" xfId="22996"/>
    <cellStyle name="Note 7 26 2 3 2 2" xfId="44284"/>
    <cellStyle name="Note 7 26 2 3 3" xfId="34970"/>
    <cellStyle name="Note 7 26 2 4" xfId="11074"/>
    <cellStyle name="Note 7 26 2 4 2" xfId="23279"/>
    <cellStyle name="Note 7 26 2 4 2 2" xfId="44567"/>
    <cellStyle name="Note 7 26 2 4 3" xfId="35253"/>
    <cellStyle name="Note 7 26 2 5" xfId="9467"/>
    <cellStyle name="Note 7 26 2 5 2" xfId="21672"/>
    <cellStyle name="Note 7 26 2 5 2 2" xfId="42960"/>
    <cellStyle name="Note 7 26 2 5 3" xfId="33646"/>
    <cellStyle name="Note 7 26 2 6" xfId="15331"/>
    <cellStyle name="Note 7 26 2 6 2" xfId="27046"/>
    <cellStyle name="Note 7 26 2 6 2 2" xfId="48334"/>
    <cellStyle name="Note 7 26 2 6 3" xfId="39020"/>
    <cellStyle name="Note 7 26 2 7" xfId="18196"/>
    <cellStyle name="Note 7 26 3" xfId="7520"/>
    <cellStyle name="Note 7 26 3 2" xfId="10158"/>
    <cellStyle name="Note 7 26 3 2 2" xfId="22363"/>
    <cellStyle name="Note 7 26 3 2 2 2" xfId="43651"/>
    <cellStyle name="Note 7 26 3 2 3" xfId="34337"/>
    <cellStyle name="Note 7 26 3 3" xfId="19936"/>
    <cellStyle name="Note 7 26 3 3 2" xfId="41224"/>
    <cellStyle name="Note 7 26 3 4" xfId="31910"/>
    <cellStyle name="Note 7 26 4" xfId="9728"/>
    <cellStyle name="Note 7 26 4 2" xfId="21933"/>
    <cellStyle name="Note 7 26 4 2 2" xfId="43221"/>
    <cellStyle name="Note 7 26 4 3" xfId="33907"/>
    <cellStyle name="Note 7 26 5" xfId="9970"/>
    <cellStyle name="Note 7 26 5 2" xfId="22175"/>
    <cellStyle name="Note 7 26 5 2 2" xfId="43463"/>
    <cellStyle name="Note 7 26 5 3" xfId="34149"/>
    <cellStyle name="Note 7 26 6" xfId="9161"/>
    <cellStyle name="Note 7 26 6 2" xfId="21369"/>
    <cellStyle name="Note 7 26 6 2 2" xfId="42657"/>
    <cellStyle name="Note 7 26 6 3" xfId="33343"/>
    <cellStyle name="Note 7 26 7" xfId="15015"/>
    <cellStyle name="Note 7 26 7 2" xfId="26730"/>
    <cellStyle name="Note 7 26 7 2 2" xfId="48018"/>
    <cellStyle name="Note 7 26 7 3" xfId="38704"/>
    <cellStyle name="Note 7 26 8" xfId="18195"/>
    <cellStyle name="Note 7 27" xfId="5752"/>
    <cellStyle name="Note 7 27 2" xfId="5753"/>
    <cellStyle name="Note 7 27 2 2" xfId="7899"/>
    <cellStyle name="Note 7 27 2 2 2" xfId="10470"/>
    <cellStyle name="Note 7 27 2 2 2 2" xfId="22675"/>
    <cellStyle name="Note 7 27 2 2 2 2 2" xfId="43963"/>
    <cellStyle name="Note 7 27 2 2 2 3" xfId="34649"/>
    <cellStyle name="Note 7 27 2 2 3" xfId="20227"/>
    <cellStyle name="Note 7 27 2 2 3 2" xfId="41515"/>
    <cellStyle name="Note 7 27 2 2 4" xfId="32201"/>
    <cellStyle name="Note 7 27 2 3" xfId="10792"/>
    <cellStyle name="Note 7 27 2 3 2" xfId="22997"/>
    <cellStyle name="Note 7 27 2 3 2 2" xfId="44285"/>
    <cellStyle name="Note 7 27 2 3 3" xfId="34971"/>
    <cellStyle name="Note 7 27 2 4" xfId="11075"/>
    <cellStyle name="Note 7 27 2 4 2" xfId="23280"/>
    <cellStyle name="Note 7 27 2 4 2 2" xfId="44568"/>
    <cellStyle name="Note 7 27 2 4 3" xfId="35254"/>
    <cellStyle name="Note 7 27 2 5" xfId="9468"/>
    <cellStyle name="Note 7 27 2 5 2" xfId="21673"/>
    <cellStyle name="Note 7 27 2 5 2 2" xfId="42961"/>
    <cellStyle name="Note 7 27 2 5 3" xfId="33647"/>
    <cellStyle name="Note 7 27 2 6" xfId="15332"/>
    <cellStyle name="Note 7 27 2 6 2" xfId="27047"/>
    <cellStyle name="Note 7 27 2 6 2 2" xfId="48335"/>
    <cellStyle name="Note 7 27 2 6 3" xfId="39021"/>
    <cellStyle name="Note 7 27 2 7" xfId="18198"/>
    <cellStyle name="Note 7 27 3" xfId="7521"/>
    <cellStyle name="Note 7 27 3 2" xfId="10159"/>
    <cellStyle name="Note 7 27 3 2 2" xfId="22364"/>
    <cellStyle name="Note 7 27 3 2 2 2" xfId="43652"/>
    <cellStyle name="Note 7 27 3 2 3" xfId="34338"/>
    <cellStyle name="Note 7 27 3 3" xfId="19937"/>
    <cellStyle name="Note 7 27 3 3 2" xfId="41225"/>
    <cellStyle name="Note 7 27 3 4" xfId="31911"/>
    <cellStyle name="Note 7 27 4" xfId="9727"/>
    <cellStyle name="Note 7 27 4 2" xfId="21932"/>
    <cellStyle name="Note 7 27 4 2 2" xfId="43220"/>
    <cellStyle name="Note 7 27 4 3" xfId="33906"/>
    <cellStyle name="Note 7 27 5" xfId="9971"/>
    <cellStyle name="Note 7 27 5 2" xfId="22176"/>
    <cellStyle name="Note 7 27 5 2 2" xfId="43464"/>
    <cellStyle name="Note 7 27 5 3" xfId="34150"/>
    <cellStyle name="Note 7 27 6" xfId="9162"/>
    <cellStyle name="Note 7 27 6 2" xfId="21370"/>
    <cellStyle name="Note 7 27 6 2 2" xfId="42658"/>
    <cellStyle name="Note 7 27 6 3" xfId="33344"/>
    <cellStyle name="Note 7 27 7" xfId="15016"/>
    <cellStyle name="Note 7 27 7 2" xfId="26731"/>
    <cellStyle name="Note 7 27 7 2 2" xfId="48019"/>
    <cellStyle name="Note 7 27 7 3" xfId="38705"/>
    <cellStyle name="Note 7 27 8" xfId="18197"/>
    <cellStyle name="Note 7 28" xfId="5754"/>
    <cellStyle name="Note 7 28 2" xfId="5755"/>
    <cellStyle name="Note 7 28 2 2" xfId="7900"/>
    <cellStyle name="Note 7 28 2 2 2" xfId="10471"/>
    <cellStyle name="Note 7 28 2 2 2 2" xfId="22676"/>
    <cellStyle name="Note 7 28 2 2 2 2 2" xfId="43964"/>
    <cellStyle name="Note 7 28 2 2 2 3" xfId="34650"/>
    <cellStyle name="Note 7 28 2 2 3" xfId="20228"/>
    <cellStyle name="Note 7 28 2 2 3 2" xfId="41516"/>
    <cellStyle name="Note 7 28 2 2 4" xfId="32202"/>
    <cellStyle name="Note 7 28 2 3" xfId="10793"/>
    <cellStyle name="Note 7 28 2 3 2" xfId="22998"/>
    <cellStyle name="Note 7 28 2 3 2 2" xfId="44286"/>
    <cellStyle name="Note 7 28 2 3 3" xfId="34972"/>
    <cellStyle name="Note 7 28 2 4" xfId="11076"/>
    <cellStyle name="Note 7 28 2 4 2" xfId="23281"/>
    <cellStyle name="Note 7 28 2 4 2 2" xfId="44569"/>
    <cellStyle name="Note 7 28 2 4 3" xfId="35255"/>
    <cellStyle name="Note 7 28 2 5" xfId="9469"/>
    <cellStyle name="Note 7 28 2 5 2" xfId="21674"/>
    <cellStyle name="Note 7 28 2 5 2 2" xfId="42962"/>
    <cellStyle name="Note 7 28 2 5 3" xfId="33648"/>
    <cellStyle name="Note 7 28 2 6" xfId="15333"/>
    <cellStyle name="Note 7 28 2 6 2" xfId="27048"/>
    <cellStyle name="Note 7 28 2 6 2 2" xfId="48336"/>
    <cellStyle name="Note 7 28 2 6 3" xfId="39022"/>
    <cellStyle name="Note 7 28 2 7" xfId="18200"/>
    <cellStyle name="Note 7 28 3" xfId="7522"/>
    <cellStyle name="Note 7 28 3 2" xfId="10160"/>
    <cellStyle name="Note 7 28 3 2 2" xfId="22365"/>
    <cellStyle name="Note 7 28 3 2 2 2" xfId="43653"/>
    <cellStyle name="Note 7 28 3 2 3" xfId="34339"/>
    <cellStyle name="Note 7 28 3 3" xfId="19938"/>
    <cellStyle name="Note 7 28 3 3 2" xfId="41226"/>
    <cellStyle name="Note 7 28 3 4" xfId="31912"/>
    <cellStyle name="Note 7 28 4" xfId="9726"/>
    <cellStyle name="Note 7 28 4 2" xfId="21931"/>
    <cellStyle name="Note 7 28 4 2 2" xfId="43219"/>
    <cellStyle name="Note 7 28 4 3" xfId="33905"/>
    <cellStyle name="Note 7 28 5" xfId="9972"/>
    <cellStyle name="Note 7 28 5 2" xfId="22177"/>
    <cellStyle name="Note 7 28 5 2 2" xfId="43465"/>
    <cellStyle name="Note 7 28 5 3" xfId="34151"/>
    <cellStyle name="Note 7 28 6" xfId="9163"/>
    <cellStyle name="Note 7 28 6 2" xfId="21371"/>
    <cellStyle name="Note 7 28 6 2 2" xfId="42659"/>
    <cellStyle name="Note 7 28 6 3" xfId="33345"/>
    <cellStyle name="Note 7 28 7" xfId="15017"/>
    <cellStyle name="Note 7 28 7 2" xfId="26732"/>
    <cellStyle name="Note 7 28 7 2 2" xfId="48020"/>
    <cellStyle name="Note 7 28 7 3" xfId="38706"/>
    <cellStyle name="Note 7 28 8" xfId="18199"/>
    <cellStyle name="Note 7 29" xfId="5756"/>
    <cellStyle name="Note 7 29 2" xfId="5757"/>
    <cellStyle name="Note 7 29 2 2" xfId="7901"/>
    <cellStyle name="Note 7 29 2 2 2" xfId="10472"/>
    <cellStyle name="Note 7 29 2 2 2 2" xfId="22677"/>
    <cellStyle name="Note 7 29 2 2 2 2 2" xfId="43965"/>
    <cellStyle name="Note 7 29 2 2 2 3" xfId="34651"/>
    <cellStyle name="Note 7 29 2 2 3" xfId="20229"/>
    <cellStyle name="Note 7 29 2 2 3 2" xfId="41517"/>
    <cellStyle name="Note 7 29 2 2 4" xfId="32203"/>
    <cellStyle name="Note 7 29 2 3" xfId="10794"/>
    <cellStyle name="Note 7 29 2 3 2" xfId="22999"/>
    <cellStyle name="Note 7 29 2 3 2 2" xfId="44287"/>
    <cellStyle name="Note 7 29 2 3 3" xfId="34973"/>
    <cellStyle name="Note 7 29 2 4" xfId="11077"/>
    <cellStyle name="Note 7 29 2 4 2" xfId="23282"/>
    <cellStyle name="Note 7 29 2 4 2 2" xfId="44570"/>
    <cellStyle name="Note 7 29 2 4 3" xfId="35256"/>
    <cellStyle name="Note 7 29 2 5" xfId="9470"/>
    <cellStyle name="Note 7 29 2 5 2" xfId="21675"/>
    <cellStyle name="Note 7 29 2 5 2 2" xfId="42963"/>
    <cellStyle name="Note 7 29 2 5 3" xfId="33649"/>
    <cellStyle name="Note 7 29 2 6" xfId="15334"/>
    <cellStyle name="Note 7 29 2 6 2" xfId="27049"/>
    <cellStyle name="Note 7 29 2 6 2 2" xfId="48337"/>
    <cellStyle name="Note 7 29 2 6 3" xfId="39023"/>
    <cellStyle name="Note 7 29 2 7" xfId="18202"/>
    <cellStyle name="Note 7 29 3" xfId="7523"/>
    <cellStyle name="Note 7 29 3 2" xfId="10161"/>
    <cellStyle name="Note 7 29 3 2 2" xfId="22366"/>
    <cellStyle name="Note 7 29 3 2 2 2" xfId="43654"/>
    <cellStyle name="Note 7 29 3 2 3" xfId="34340"/>
    <cellStyle name="Note 7 29 3 3" xfId="19939"/>
    <cellStyle name="Note 7 29 3 3 2" xfId="41227"/>
    <cellStyle name="Note 7 29 3 4" xfId="31913"/>
    <cellStyle name="Note 7 29 4" xfId="9725"/>
    <cellStyle name="Note 7 29 4 2" xfId="21930"/>
    <cellStyle name="Note 7 29 4 2 2" xfId="43218"/>
    <cellStyle name="Note 7 29 4 3" xfId="33904"/>
    <cellStyle name="Note 7 29 5" xfId="9973"/>
    <cellStyle name="Note 7 29 5 2" xfId="22178"/>
    <cellStyle name="Note 7 29 5 2 2" xfId="43466"/>
    <cellStyle name="Note 7 29 5 3" xfId="34152"/>
    <cellStyle name="Note 7 29 6" xfId="9164"/>
    <cellStyle name="Note 7 29 6 2" xfId="21372"/>
    <cellStyle name="Note 7 29 6 2 2" xfId="42660"/>
    <cellStyle name="Note 7 29 6 3" xfId="33346"/>
    <cellStyle name="Note 7 29 7" xfId="15018"/>
    <cellStyle name="Note 7 29 7 2" xfId="26733"/>
    <cellStyle name="Note 7 29 7 2 2" xfId="48021"/>
    <cellStyle name="Note 7 29 7 3" xfId="38707"/>
    <cellStyle name="Note 7 29 8" xfId="18201"/>
    <cellStyle name="Note 7 3" xfId="5758"/>
    <cellStyle name="Note 7 3 2" xfId="5759"/>
    <cellStyle name="Note 7 3 2 2" xfId="7902"/>
    <cellStyle name="Note 7 3 2 2 2" xfId="10473"/>
    <cellStyle name="Note 7 3 2 2 2 2" xfId="22678"/>
    <cellStyle name="Note 7 3 2 2 2 2 2" xfId="43966"/>
    <cellStyle name="Note 7 3 2 2 2 3" xfId="34652"/>
    <cellStyle name="Note 7 3 2 2 3" xfId="20230"/>
    <cellStyle name="Note 7 3 2 2 3 2" xfId="41518"/>
    <cellStyle name="Note 7 3 2 2 4" xfId="32204"/>
    <cellStyle name="Note 7 3 2 3" xfId="10795"/>
    <cellStyle name="Note 7 3 2 3 2" xfId="23000"/>
    <cellStyle name="Note 7 3 2 3 2 2" xfId="44288"/>
    <cellStyle name="Note 7 3 2 3 3" xfId="34974"/>
    <cellStyle name="Note 7 3 2 4" xfId="11078"/>
    <cellStyle name="Note 7 3 2 4 2" xfId="23283"/>
    <cellStyle name="Note 7 3 2 4 2 2" xfId="44571"/>
    <cellStyle name="Note 7 3 2 4 3" xfId="35257"/>
    <cellStyle name="Note 7 3 2 5" xfId="9471"/>
    <cellStyle name="Note 7 3 2 5 2" xfId="21676"/>
    <cellStyle name="Note 7 3 2 5 2 2" xfId="42964"/>
    <cellStyle name="Note 7 3 2 5 3" xfId="33650"/>
    <cellStyle name="Note 7 3 2 6" xfId="15335"/>
    <cellStyle name="Note 7 3 2 6 2" xfId="27050"/>
    <cellStyle name="Note 7 3 2 6 2 2" xfId="48338"/>
    <cellStyle name="Note 7 3 2 6 3" xfId="39024"/>
    <cellStyle name="Note 7 3 2 7" xfId="18204"/>
    <cellStyle name="Note 7 3 3" xfId="7524"/>
    <cellStyle name="Note 7 3 3 2" xfId="10162"/>
    <cellStyle name="Note 7 3 3 2 2" xfId="22367"/>
    <cellStyle name="Note 7 3 3 2 2 2" xfId="43655"/>
    <cellStyle name="Note 7 3 3 2 3" xfId="34341"/>
    <cellStyle name="Note 7 3 3 3" xfId="19940"/>
    <cellStyle name="Note 7 3 3 3 2" xfId="41228"/>
    <cellStyle name="Note 7 3 3 4" xfId="31914"/>
    <cellStyle name="Note 7 3 4" xfId="9724"/>
    <cellStyle name="Note 7 3 4 2" xfId="21929"/>
    <cellStyle name="Note 7 3 4 2 2" xfId="43217"/>
    <cellStyle name="Note 7 3 4 3" xfId="33903"/>
    <cellStyle name="Note 7 3 5" xfId="9974"/>
    <cellStyle name="Note 7 3 5 2" xfId="22179"/>
    <cellStyle name="Note 7 3 5 2 2" xfId="43467"/>
    <cellStyle name="Note 7 3 5 3" xfId="34153"/>
    <cellStyle name="Note 7 3 6" xfId="9165"/>
    <cellStyle name="Note 7 3 6 2" xfId="21373"/>
    <cellStyle name="Note 7 3 6 2 2" xfId="42661"/>
    <cellStyle name="Note 7 3 6 3" xfId="33347"/>
    <cellStyle name="Note 7 3 7" xfId="15019"/>
    <cellStyle name="Note 7 3 7 2" xfId="26734"/>
    <cellStyle name="Note 7 3 7 2 2" xfId="48022"/>
    <cellStyle name="Note 7 3 7 3" xfId="38708"/>
    <cellStyle name="Note 7 3 8" xfId="18203"/>
    <cellStyle name="Note 7 30" xfId="5760"/>
    <cellStyle name="Note 7 30 2" xfId="5761"/>
    <cellStyle name="Note 7 30 2 2" xfId="7903"/>
    <cellStyle name="Note 7 30 2 2 2" xfId="10474"/>
    <cellStyle name="Note 7 30 2 2 2 2" xfId="22679"/>
    <cellStyle name="Note 7 30 2 2 2 2 2" xfId="43967"/>
    <cellStyle name="Note 7 30 2 2 2 3" xfId="34653"/>
    <cellStyle name="Note 7 30 2 2 3" xfId="20231"/>
    <cellStyle name="Note 7 30 2 2 3 2" xfId="41519"/>
    <cellStyle name="Note 7 30 2 2 4" xfId="32205"/>
    <cellStyle name="Note 7 30 2 3" xfId="10796"/>
    <cellStyle name="Note 7 30 2 3 2" xfId="23001"/>
    <cellStyle name="Note 7 30 2 3 2 2" xfId="44289"/>
    <cellStyle name="Note 7 30 2 3 3" xfId="34975"/>
    <cellStyle name="Note 7 30 2 4" xfId="11079"/>
    <cellStyle name="Note 7 30 2 4 2" xfId="23284"/>
    <cellStyle name="Note 7 30 2 4 2 2" xfId="44572"/>
    <cellStyle name="Note 7 30 2 4 3" xfId="35258"/>
    <cellStyle name="Note 7 30 2 5" xfId="9472"/>
    <cellStyle name="Note 7 30 2 5 2" xfId="21677"/>
    <cellStyle name="Note 7 30 2 5 2 2" xfId="42965"/>
    <cellStyle name="Note 7 30 2 5 3" xfId="33651"/>
    <cellStyle name="Note 7 30 2 6" xfId="15336"/>
    <cellStyle name="Note 7 30 2 6 2" xfId="27051"/>
    <cellStyle name="Note 7 30 2 6 2 2" xfId="48339"/>
    <cellStyle name="Note 7 30 2 6 3" xfId="39025"/>
    <cellStyle name="Note 7 30 2 7" xfId="18206"/>
    <cellStyle name="Note 7 30 3" xfId="7525"/>
    <cellStyle name="Note 7 30 3 2" xfId="10163"/>
    <cellStyle name="Note 7 30 3 2 2" xfId="22368"/>
    <cellStyle name="Note 7 30 3 2 2 2" xfId="43656"/>
    <cellStyle name="Note 7 30 3 2 3" xfId="34342"/>
    <cellStyle name="Note 7 30 3 3" xfId="19941"/>
    <cellStyle name="Note 7 30 3 3 2" xfId="41229"/>
    <cellStyle name="Note 7 30 3 4" xfId="31915"/>
    <cellStyle name="Note 7 30 4" xfId="9723"/>
    <cellStyle name="Note 7 30 4 2" xfId="21928"/>
    <cellStyle name="Note 7 30 4 2 2" xfId="43216"/>
    <cellStyle name="Note 7 30 4 3" xfId="33902"/>
    <cellStyle name="Note 7 30 5" xfId="9975"/>
    <cellStyle name="Note 7 30 5 2" xfId="22180"/>
    <cellStyle name="Note 7 30 5 2 2" xfId="43468"/>
    <cellStyle name="Note 7 30 5 3" xfId="34154"/>
    <cellStyle name="Note 7 30 6" xfId="9166"/>
    <cellStyle name="Note 7 30 6 2" xfId="21374"/>
    <cellStyle name="Note 7 30 6 2 2" xfId="42662"/>
    <cellStyle name="Note 7 30 6 3" xfId="33348"/>
    <cellStyle name="Note 7 30 7" xfId="15020"/>
    <cellStyle name="Note 7 30 7 2" xfId="26735"/>
    <cellStyle name="Note 7 30 7 2 2" xfId="48023"/>
    <cellStyle name="Note 7 30 7 3" xfId="38709"/>
    <cellStyle name="Note 7 30 8" xfId="18205"/>
    <cellStyle name="Note 7 31" xfId="5762"/>
    <cellStyle name="Note 7 31 2" xfId="5763"/>
    <cellStyle name="Note 7 31 2 2" xfId="7904"/>
    <cellStyle name="Note 7 31 2 2 2" xfId="10475"/>
    <cellStyle name="Note 7 31 2 2 2 2" xfId="22680"/>
    <cellStyle name="Note 7 31 2 2 2 2 2" xfId="43968"/>
    <cellStyle name="Note 7 31 2 2 2 3" xfId="34654"/>
    <cellStyle name="Note 7 31 2 2 3" xfId="20232"/>
    <cellStyle name="Note 7 31 2 2 3 2" xfId="41520"/>
    <cellStyle name="Note 7 31 2 2 4" xfId="32206"/>
    <cellStyle name="Note 7 31 2 3" xfId="10797"/>
    <cellStyle name="Note 7 31 2 3 2" xfId="23002"/>
    <cellStyle name="Note 7 31 2 3 2 2" xfId="44290"/>
    <cellStyle name="Note 7 31 2 3 3" xfId="34976"/>
    <cellStyle name="Note 7 31 2 4" xfId="11080"/>
    <cellStyle name="Note 7 31 2 4 2" xfId="23285"/>
    <cellStyle name="Note 7 31 2 4 2 2" xfId="44573"/>
    <cellStyle name="Note 7 31 2 4 3" xfId="35259"/>
    <cellStyle name="Note 7 31 2 5" xfId="9473"/>
    <cellStyle name="Note 7 31 2 5 2" xfId="21678"/>
    <cellStyle name="Note 7 31 2 5 2 2" xfId="42966"/>
    <cellStyle name="Note 7 31 2 5 3" xfId="33652"/>
    <cellStyle name="Note 7 31 2 6" xfId="15337"/>
    <cellStyle name="Note 7 31 2 6 2" xfId="27052"/>
    <cellStyle name="Note 7 31 2 6 2 2" xfId="48340"/>
    <cellStyle name="Note 7 31 2 6 3" xfId="39026"/>
    <cellStyle name="Note 7 31 2 7" xfId="18208"/>
    <cellStyle name="Note 7 31 3" xfId="7526"/>
    <cellStyle name="Note 7 31 3 2" xfId="10164"/>
    <cellStyle name="Note 7 31 3 2 2" xfId="22369"/>
    <cellStyle name="Note 7 31 3 2 2 2" xfId="43657"/>
    <cellStyle name="Note 7 31 3 2 3" xfId="34343"/>
    <cellStyle name="Note 7 31 3 3" xfId="19942"/>
    <cellStyle name="Note 7 31 3 3 2" xfId="41230"/>
    <cellStyle name="Note 7 31 3 4" xfId="31916"/>
    <cellStyle name="Note 7 31 4" xfId="9722"/>
    <cellStyle name="Note 7 31 4 2" xfId="21927"/>
    <cellStyle name="Note 7 31 4 2 2" xfId="43215"/>
    <cellStyle name="Note 7 31 4 3" xfId="33901"/>
    <cellStyle name="Note 7 31 5" xfId="9976"/>
    <cellStyle name="Note 7 31 5 2" xfId="22181"/>
    <cellStyle name="Note 7 31 5 2 2" xfId="43469"/>
    <cellStyle name="Note 7 31 5 3" xfId="34155"/>
    <cellStyle name="Note 7 31 6" xfId="9167"/>
    <cellStyle name="Note 7 31 6 2" xfId="21375"/>
    <cellStyle name="Note 7 31 6 2 2" xfId="42663"/>
    <cellStyle name="Note 7 31 6 3" xfId="33349"/>
    <cellStyle name="Note 7 31 7" xfId="15021"/>
    <cellStyle name="Note 7 31 7 2" xfId="26736"/>
    <cellStyle name="Note 7 31 7 2 2" xfId="48024"/>
    <cellStyle name="Note 7 31 7 3" xfId="38710"/>
    <cellStyle name="Note 7 31 8" xfId="18207"/>
    <cellStyle name="Note 7 32" xfId="5764"/>
    <cellStyle name="Note 7 32 2" xfId="5765"/>
    <cellStyle name="Note 7 32 2 2" xfId="7905"/>
    <cellStyle name="Note 7 32 2 2 2" xfId="10476"/>
    <cellStyle name="Note 7 32 2 2 2 2" xfId="22681"/>
    <cellStyle name="Note 7 32 2 2 2 2 2" xfId="43969"/>
    <cellStyle name="Note 7 32 2 2 2 3" xfId="34655"/>
    <cellStyle name="Note 7 32 2 2 3" xfId="20233"/>
    <cellStyle name="Note 7 32 2 2 3 2" xfId="41521"/>
    <cellStyle name="Note 7 32 2 2 4" xfId="32207"/>
    <cellStyle name="Note 7 32 2 3" xfId="10798"/>
    <cellStyle name="Note 7 32 2 3 2" xfId="23003"/>
    <cellStyle name="Note 7 32 2 3 2 2" xfId="44291"/>
    <cellStyle name="Note 7 32 2 3 3" xfId="34977"/>
    <cellStyle name="Note 7 32 2 4" xfId="11081"/>
    <cellStyle name="Note 7 32 2 4 2" xfId="23286"/>
    <cellStyle name="Note 7 32 2 4 2 2" xfId="44574"/>
    <cellStyle name="Note 7 32 2 4 3" xfId="35260"/>
    <cellStyle name="Note 7 32 2 5" xfId="9474"/>
    <cellStyle name="Note 7 32 2 5 2" xfId="21679"/>
    <cellStyle name="Note 7 32 2 5 2 2" xfId="42967"/>
    <cellStyle name="Note 7 32 2 5 3" xfId="33653"/>
    <cellStyle name="Note 7 32 2 6" xfId="15338"/>
    <cellStyle name="Note 7 32 2 6 2" xfId="27053"/>
    <cellStyle name="Note 7 32 2 6 2 2" xfId="48341"/>
    <cellStyle name="Note 7 32 2 6 3" xfId="39027"/>
    <cellStyle name="Note 7 32 2 7" xfId="18210"/>
    <cellStyle name="Note 7 32 3" xfId="7527"/>
    <cellStyle name="Note 7 32 3 2" xfId="10165"/>
    <cellStyle name="Note 7 32 3 2 2" xfId="22370"/>
    <cellStyle name="Note 7 32 3 2 2 2" xfId="43658"/>
    <cellStyle name="Note 7 32 3 2 3" xfId="34344"/>
    <cellStyle name="Note 7 32 3 3" xfId="19943"/>
    <cellStyle name="Note 7 32 3 3 2" xfId="41231"/>
    <cellStyle name="Note 7 32 3 4" xfId="31917"/>
    <cellStyle name="Note 7 32 4" xfId="9721"/>
    <cellStyle name="Note 7 32 4 2" xfId="21926"/>
    <cellStyle name="Note 7 32 4 2 2" xfId="43214"/>
    <cellStyle name="Note 7 32 4 3" xfId="33900"/>
    <cellStyle name="Note 7 32 5" xfId="9977"/>
    <cellStyle name="Note 7 32 5 2" xfId="22182"/>
    <cellStyle name="Note 7 32 5 2 2" xfId="43470"/>
    <cellStyle name="Note 7 32 5 3" xfId="34156"/>
    <cellStyle name="Note 7 32 6" xfId="9168"/>
    <cellStyle name="Note 7 32 6 2" xfId="21376"/>
    <cellStyle name="Note 7 32 6 2 2" xfId="42664"/>
    <cellStyle name="Note 7 32 6 3" xfId="33350"/>
    <cellStyle name="Note 7 32 7" xfId="15022"/>
    <cellStyle name="Note 7 32 7 2" xfId="26737"/>
    <cellStyle name="Note 7 32 7 2 2" xfId="48025"/>
    <cellStyle name="Note 7 32 7 3" xfId="38711"/>
    <cellStyle name="Note 7 32 8" xfId="18209"/>
    <cellStyle name="Note 7 33" xfId="5766"/>
    <cellStyle name="Note 7 33 2" xfId="5767"/>
    <cellStyle name="Note 7 33 2 2" xfId="7906"/>
    <cellStyle name="Note 7 33 2 2 2" xfId="10477"/>
    <cellStyle name="Note 7 33 2 2 2 2" xfId="22682"/>
    <cellStyle name="Note 7 33 2 2 2 2 2" xfId="43970"/>
    <cellStyle name="Note 7 33 2 2 2 3" xfId="34656"/>
    <cellStyle name="Note 7 33 2 2 3" xfId="20234"/>
    <cellStyle name="Note 7 33 2 2 3 2" xfId="41522"/>
    <cellStyle name="Note 7 33 2 2 4" xfId="32208"/>
    <cellStyle name="Note 7 33 2 3" xfId="10799"/>
    <cellStyle name="Note 7 33 2 3 2" xfId="23004"/>
    <cellStyle name="Note 7 33 2 3 2 2" xfId="44292"/>
    <cellStyle name="Note 7 33 2 3 3" xfId="34978"/>
    <cellStyle name="Note 7 33 2 4" xfId="11082"/>
    <cellStyle name="Note 7 33 2 4 2" xfId="23287"/>
    <cellStyle name="Note 7 33 2 4 2 2" xfId="44575"/>
    <cellStyle name="Note 7 33 2 4 3" xfId="35261"/>
    <cellStyle name="Note 7 33 2 5" xfId="9475"/>
    <cellStyle name="Note 7 33 2 5 2" xfId="21680"/>
    <cellStyle name="Note 7 33 2 5 2 2" xfId="42968"/>
    <cellStyle name="Note 7 33 2 5 3" xfId="33654"/>
    <cellStyle name="Note 7 33 2 6" xfId="15339"/>
    <cellStyle name="Note 7 33 2 6 2" xfId="27054"/>
    <cellStyle name="Note 7 33 2 6 2 2" xfId="48342"/>
    <cellStyle name="Note 7 33 2 6 3" xfId="39028"/>
    <cellStyle name="Note 7 33 2 7" xfId="18212"/>
    <cellStyle name="Note 7 33 3" xfId="7528"/>
    <cellStyle name="Note 7 33 3 2" xfId="10166"/>
    <cellStyle name="Note 7 33 3 2 2" xfId="22371"/>
    <cellStyle name="Note 7 33 3 2 2 2" xfId="43659"/>
    <cellStyle name="Note 7 33 3 2 3" xfId="34345"/>
    <cellStyle name="Note 7 33 3 3" xfId="19944"/>
    <cellStyle name="Note 7 33 3 3 2" xfId="41232"/>
    <cellStyle name="Note 7 33 3 4" xfId="31918"/>
    <cellStyle name="Note 7 33 4" xfId="9720"/>
    <cellStyle name="Note 7 33 4 2" xfId="21925"/>
    <cellStyle name="Note 7 33 4 2 2" xfId="43213"/>
    <cellStyle name="Note 7 33 4 3" xfId="33899"/>
    <cellStyle name="Note 7 33 5" xfId="9978"/>
    <cellStyle name="Note 7 33 5 2" xfId="22183"/>
    <cellStyle name="Note 7 33 5 2 2" xfId="43471"/>
    <cellStyle name="Note 7 33 5 3" xfId="34157"/>
    <cellStyle name="Note 7 33 6" xfId="9169"/>
    <cellStyle name="Note 7 33 6 2" xfId="21377"/>
    <cellStyle name="Note 7 33 6 2 2" xfId="42665"/>
    <cellStyle name="Note 7 33 6 3" xfId="33351"/>
    <cellStyle name="Note 7 33 7" xfId="15023"/>
    <cellStyle name="Note 7 33 7 2" xfId="26738"/>
    <cellStyle name="Note 7 33 7 2 2" xfId="48026"/>
    <cellStyle name="Note 7 33 7 3" xfId="38712"/>
    <cellStyle name="Note 7 33 8" xfId="18211"/>
    <cellStyle name="Note 7 34" xfId="5768"/>
    <cellStyle name="Note 7 34 2" xfId="5769"/>
    <cellStyle name="Note 7 34 2 2" xfId="7907"/>
    <cellStyle name="Note 7 34 2 2 2" xfId="10478"/>
    <cellStyle name="Note 7 34 2 2 2 2" xfId="22683"/>
    <cellStyle name="Note 7 34 2 2 2 2 2" xfId="43971"/>
    <cellStyle name="Note 7 34 2 2 2 3" xfId="34657"/>
    <cellStyle name="Note 7 34 2 2 3" xfId="20235"/>
    <cellStyle name="Note 7 34 2 2 3 2" xfId="41523"/>
    <cellStyle name="Note 7 34 2 2 4" xfId="32209"/>
    <cellStyle name="Note 7 34 2 3" xfId="10800"/>
    <cellStyle name="Note 7 34 2 3 2" xfId="23005"/>
    <cellStyle name="Note 7 34 2 3 2 2" xfId="44293"/>
    <cellStyle name="Note 7 34 2 3 3" xfId="34979"/>
    <cellStyle name="Note 7 34 2 4" xfId="11083"/>
    <cellStyle name="Note 7 34 2 4 2" xfId="23288"/>
    <cellStyle name="Note 7 34 2 4 2 2" xfId="44576"/>
    <cellStyle name="Note 7 34 2 4 3" xfId="35262"/>
    <cellStyle name="Note 7 34 2 5" xfId="9476"/>
    <cellStyle name="Note 7 34 2 5 2" xfId="21681"/>
    <cellStyle name="Note 7 34 2 5 2 2" xfId="42969"/>
    <cellStyle name="Note 7 34 2 5 3" xfId="33655"/>
    <cellStyle name="Note 7 34 2 6" xfId="15340"/>
    <cellStyle name="Note 7 34 2 6 2" xfId="27055"/>
    <cellStyle name="Note 7 34 2 6 2 2" xfId="48343"/>
    <cellStyle name="Note 7 34 2 6 3" xfId="39029"/>
    <cellStyle name="Note 7 34 2 7" xfId="18214"/>
    <cellStyle name="Note 7 34 3" xfId="7529"/>
    <cellStyle name="Note 7 34 3 2" xfId="10167"/>
    <cellStyle name="Note 7 34 3 2 2" xfId="22372"/>
    <cellStyle name="Note 7 34 3 2 2 2" xfId="43660"/>
    <cellStyle name="Note 7 34 3 2 3" xfId="34346"/>
    <cellStyle name="Note 7 34 3 3" xfId="19945"/>
    <cellStyle name="Note 7 34 3 3 2" xfId="41233"/>
    <cellStyle name="Note 7 34 3 4" xfId="31919"/>
    <cellStyle name="Note 7 34 4" xfId="9719"/>
    <cellStyle name="Note 7 34 4 2" xfId="21924"/>
    <cellStyle name="Note 7 34 4 2 2" xfId="43212"/>
    <cellStyle name="Note 7 34 4 3" xfId="33898"/>
    <cellStyle name="Note 7 34 5" xfId="9979"/>
    <cellStyle name="Note 7 34 5 2" xfId="22184"/>
    <cellStyle name="Note 7 34 5 2 2" xfId="43472"/>
    <cellStyle name="Note 7 34 5 3" xfId="34158"/>
    <cellStyle name="Note 7 34 6" xfId="9170"/>
    <cellStyle name="Note 7 34 6 2" xfId="21378"/>
    <cellStyle name="Note 7 34 6 2 2" xfId="42666"/>
    <cellStyle name="Note 7 34 6 3" xfId="33352"/>
    <cellStyle name="Note 7 34 7" xfId="15024"/>
    <cellStyle name="Note 7 34 7 2" xfId="26739"/>
    <cellStyle name="Note 7 34 7 2 2" xfId="48027"/>
    <cellStyle name="Note 7 34 7 3" xfId="38713"/>
    <cellStyle name="Note 7 34 8" xfId="18213"/>
    <cellStyle name="Note 7 35" xfId="5770"/>
    <cellStyle name="Note 7 35 2" xfId="5771"/>
    <cellStyle name="Note 7 35 2 2" xfId="7908"/>
    <cellStyle name="Note 7 35 2 2 2" xfId="10479"/>
    <cellStyle name="Note 7 35 2 2 2 2" xfId="22684"/>
    <cellStyle name="Note 7 35 2 2 2 2 2" xfId="43972"/>
    <cellStyle name="Note 7 35 2 2 2 3" xfId="34658"/>
    <cellStyle name="Note 7 35 2 2 3" xfId="20236"/>
    <cellStyle name="Note 7 35 2 2 3 2" xfId="41524"/>
    <cellStyle name="Note 7 35 2 2 4" xfId="32210"/>
    <cellStyle name="Note 7 35 2 3" xfId="10801"/>
    <cellStyle name="Note 7 35 2 3 2" xfId="23006"/>
    <cellStyle name="Note 7 35 2 3 2 2" xfId="44294"/>
    <cellStyle name="Note 7 35 2 3 3" xfId="34980"/>
    <cellStyle name="Note 7 35 2 4" xfId="11084"/>
    <cellStyle name="Note 7 35 2 4 2" xfId="23289"/>
    <cellStyle name="Note 7 35 2 4 2 2" xfId="44577"/>
    <cellStyle name="Note 7 35 2 4 3" xfId="35263"/>
    <cellStyle name="Note 7 35 2 5" xfId="9477"/>
    <cellStyle name="Note 7 35 2 5 2" xfId="21682"/>
    <cellStyle name="Note 7 35 2 5 2 2" xfId="42970"/>
    <cellStyle name="Note 7 35 2 5 3" xfId="33656"/>
    <cellStyle name="Note 7 35 2 6" xfId="15341"/>
    <cellStyle name="Note 7 35 2 6 2" xfId="27056"/>
    <cellStyle name="Note 7 35 2 6 2 2" xfId="48344"/>
    <cellStyle name="Note 7 35 2 6 3" xfId="39030"/>
    <cellStyle name="Note 7 35 2 7" xfId="18216"/>
    <cellStyle name="Note 7 35 3" xfId="7530"/>
    <cellStyle name="Note 7 35 3 2" xfId="10168"/>
    <cellStyle name="Note 7 35 3 2 2" xfId="22373"/>
    <cellStyle name="Note 7 35 3 2 2 2" xfId="43661"/>
    <cellStyle name="Note 7 35 3 2 3" xfId="34347"/>
    <cellStyle name="Note 7 35 3 3" xfId="19946"/>
    <cellStyle name="Note 7 35 3 3 2" xfId="41234"/>
    <cellStyle name="Note 7 35 3 4" xfId="31920"/>
    <cellStyle name="Note 7 35 4" xfId="9718"/>
    <cellStyle name="Note 7 35 4 2" xfId="21923"/>
    <cellStyle name="Note 7 35 4 2 2" xfId="43211"/>
    <cellStyle name="Note 7 35 4 3" xfId="33897"/>
    <cellStyle name="Note 7 35 5" xfId="9980"/>
    <cellStyle name="Note 7 35 5 2" xfId="22185"/>
    <cellStyle name="Note 7 35 5 2 2" xfId="43473"/>
    <cellStyle name="Note 7 35 5 3" xfId="34159"/>
    <cellStyle name="Note 7 35 6" xfId="9171"/>
    <cellStyle name="Note 7 35 6 2" xfId="21379"/>
    <cellStyle name="Note 7 35 6 2 2" xfId="42667"/>
    <cellStyle name="Note 7 35 6 3" xfId="33353"/>
    <cellStyle name="Note 7 35 7" xfId="15025"/>
    <cellStyle name="Note 7 35 7 2" xfId="26740"/>
    <cellStyle name="Note 7 35 7 2 2" xfId="48028"/>
    <cellStyle name="Note 7 35 7 3" xfId="38714"/>
    <cellStyle name="Note 7 35 8" xfId="18215"/>
    <cellStyle name="Note 7 36" xfId="5772"/>
    <cellStyle name="Note 7 36 2" xfId="5773"/>
    <cellStyle name="Note 7 36 2 2" xfId="7909"/>
    <cellStyle name="Note 7 36 2 2 2" xfId="10480"/>
    <cellStyle name="Note 7 36 2 2 2 2" xfId="22685"/>
    <cellStyle name="Note 7 36 2 2 2 2 2" xfId="43973"/>
    <cellStyle name="Note 7 36 2 2 2 3" xfId="34659"/>
    <cellStyle name="Note 7 36 2 2 3" xfId="20237"/>
    <cellStyle name="Note 7 36 2 2 3 2" xfId="41525"/>
    <cellStyle name="Note 7 36 2 2 4" xfId="32211"/>
    <cellStyle name="Note 7 36 2 3" xfId="10802"/>
    <cellStyle name="Note 7 36 2 3 2" xfId="23007"/>
    <cellStyle name="Note 7 36 2 3 2 2" xfId="44295"/>
    <cellStyle name="Note 7 36 2 3 3" xfId="34981"/>
    <cellStyle name="Note 7 36 2 4" xfId="11085"/>
    <cellStyle name="Note 7 36 2 4 2" xfId="23290"/>
    <cellStyle name="Note 7 36 2 4 2 2" xfId="44578"/>
    <cellStyle name="Note 7 36 2 4 3" xfId="35264"/>
    <cellStyle name="Note 7 36 2 5" xfId="9478"/>
    <cellStyle name="Note 7 36 2 5 2" xfId="21683"/>
    <cellStyle name="Note 7 36 2 5 2 2" xfId="42971"/>
    <cellStyle name="Note 7 36 2 5 3" xfId="33657"/>
    <cellStyle name="Note 7 36 2 6" xfId="15342"/>
    <cellStyle name="Note 7 36 2 6 2" xfId="27057"/>
    <cellStyle name="Note 7 36 2 6 2 2" xfId="48345"/>
    <cellStyle name="Note 7 36 2 6 3" xfId="39031"/>
    <cellStyle name="Note 7 36 2 7" xfId="18218"/>
    <cellStyle name="Note 7 36 3" xfId="7531"/>
    <cellStyle name="Note 7 36 3 2" xfId="10169"/>
    <cellStyle name="Note 7 36 3 2 2" xfId="22374"/>
    <cellStyle name="Note 7 36 3 2 2 2" xfId="43662"/>
    <cellStyle name="Note 7 36 3 2 3" xfId="34348"/>
    <cellStyle name="Note 7 36 3 3" xfId="19947"/>
    <cellStyle name="Note 7 36 3 3 2" xfId="41235"/>
    <cellStyle name="Note 7 36 3 4" xfId="31921"/>
    <cellStyle name="Note 7 36 4" xfId="9717"/>
    <cellStyle name="Note 7 36 4 2" xfId="21922"/>
    <cellStyle name="Note 7 36 4 2 2" xfId="43210"/>
    <cellStyle name="Note 7 36 4 3" xfId="33896"/>
    <cellStyle name="Note 7 36 5" xfId="9981"/>
    <cellStyle name="Note 7 36 5 2" xfId="22186"/>
    <cellStyle name="Note 7 36 5 2 2" xfId="43474"/>
    <cellStyle name="Note 7 36 5 3" xfId="34160"/>
    <cellStyle name="Note 7 36 6" xfId="9172"/>
    <cellStyle name="Note 7 36 6 2" xfId="21380"/>
    <cellStyle name="Note 7 36 6 2 2" xfId="42668"/>
    <cellStyle name="Note 7 36 6 3" xfId="33354"/>
    <cellStyle name="Note 7 36 7" xfId="15026"/>
    <cellStyle name="Note 7 36 7 2" xfId="26741"/>
    <cellStyle name="Note 7 36 7 2 2" xfId="48029"/>
    <cellStyle name="Note 7 36 7 3" xfId="38715"/>
    <cellStyle name="Note 7 36 8" xfId="18217"/>
    <cellStyle name="Note 7 37" xfId="5774"/>
    <cellStyle name="Note 7 37 2" xfId="5775"/>
    <cellStyle name="Note 7 37 2 2" xfId="7910"/>
    <cellStyle name="Note 7 37 2 2 2" xfId="10481"/>
    <cellStyle name="Note 7 37 2 2 2 2" xfId="22686"/>
    <cellStyle name="Note 7 37 2 2 2 2 2" xfId="43974"/>
    <cellStyle name="Note 7 37 2 2 2 3" xfId="34660"/>
    <cellStyle name="Note 7 37 2 2 3" xfId="20238"/>
    <cellStyle name="Note 7 37 2 2 3 2" xfId="41526"/>
    <cellStyle name="Note 7 37 2 2 4" xfId="32212"/>
    <cellStyle name="Note 7 37 2 3" xfId="10803"/>
    <cellStyle name="Note 7 37 2 3 2" xfId="23008"/>
    <cellStyle name="Note 7 37 2 3 2 2" xfId="44296"/>
    <cellStyle name="Note 7 37 2 3 3" xfId="34982"/>
    <cellStyle name="Note 7 37 2 4" xfId="11086"/>
    <cellStyle name="Note 7 37 2 4 2" xfId="23291"/>
    <cellStyle name="Note 7 37 2 4 2 2" xfId="44579"/>
    <cellStyle name="Note 7 37 2 4 3" xfId="35265"/>
    <cellStyle name="Note 7 37 2 5" xfId="9479"/>
    <cellStyle name="Note 7 37 2 5 2" xfId="21684"/>
    <cellStyle name="Note 7 37 2 5 2 2" xfId="42972"/>
    <cellStyle name="Note 7 37 2 5 3" xfId="33658"/>
    <cellStyle name="Note 7 37 2 6" xfId="15343"/>
    <cellStyle name="Note 7 37 2 6 2" xfId="27058"/>
    <cellStyle name="Note 7 37 2 6 2 2" xfId="48346"/>
    <cellStyle name="Note 7 37 2 6 3" xfId="39032"/>
    <cellStyle name="Note 7 37 2 7" xfId="18220"/>
    <cellStyle name="Note 7 37 3" xfId="7532"/>
    <cellStyle name="Note 7 37 3 2" xfId="10170"/>
    <cellStyle name="Note 7 37 3 2 2" xfId="22375"/>
    <cellStyle name="Note 7 37 3 2 2 2" xfId="43663"/>
    <cellStyle name="Note 7 37 3 2 3" xfId="34349"/>
    <cellStyle name="Note 7 37 3 3" xfId="19948"/>
    <cellStyle name="Note 7 37 3 3 2" xfId="41236"/>
    <cellStyle name="Note 7 37 3 4" xfId="31922"/>
    <cellStyle name="Note 7 37 4" xfId="9716"/>
    <cellStyle name="Note 7 37 4 2" xfId="21921"/>
    <cellStyle name="Note 7 37 4 2 2" xfId="43209"/>
    <cellStyle name="Note 7 37 4 3" xfId="33895"/>
    <cellStyle name="Note 7 37 5" xfId="9982"/>
    <cellStyle name="Note 7 37 5 2" xfId="22187"/>
    <cellStyle name="Note 7 37 5 2 2" xfId="43475"/>
    <cellStyle name="Note 7 37 5 3" xfId="34161"/>
    <cellStyle name="Note 7 37 6" xfId="9173"/>
    <cellStyle name="Note 7 37 6 2" xfId="21381"/>
    <cellStyle name="Note 7 37 6 2 2" xfId="42669"/>
    <cellStyle name="Note 7 37 6 3" xfId="33355"/>
    <cellStyle name="Note 7 37 7" xfId="15027"/>
    <cellStyle name="Note 7 37 7 2" xfId="26742"/>
    <cellStyle name="Note 7 37 7 2 2" xfId="48030"/>
    <cellStyle name="Note 7 37 7 3" xfId="38716"/>
    <cellStyle name="Note 7 37 8" xfId="18219"/>
    <cellStyle name="Note 7 38" xfId="5776"/>
    <cellStyle name="Note 7 38 2" xfId="5777"/>
    <cellStyle name="Note 7 38 2 2" xfId="7911"/>
    <cellStyle name="Note 7 38 2 2 2" xfId="10482"/>
    <cellStyle name="Note 7 38 2 2 2 2" xfId="22687"/>
    <cellStyle name="Note 7 38 2 2 2 2 2" xfId="43975"/>
    <cellStyle name="Note 7 38 2 2 2 3" xfId="34661"/>
    <cellStyle name="Note 7 38 2 2 3" xfId="20239"/>
    <cellStyle name="Note 7 38 2 2 3 2" xfId="41527"/>
    <cellStyle name="Note 7 38 2 2 4" xfId="32213"/>
    <cellStyle name="Note 7 38 2 3" xfId="10804"/>
    <cellStyle name="Note 7 38 2 3 2" xfId="23009"/>
    <cellStyle name="Note 7 38 2 3 2 2" xfId="44297"/>
    <cellStyle name="Note 7 38 2 3 3" xfId="34983"/>
    <cellStyle name="Note 7 38 2 4" xfId="11087"/>
    <cellStyle name="Note 7 38 2 4 2" xfId="23292"/>
    <cellStyle name="Note 7 38 2 4 2 2" xfId="44580"/>
    <cellStyle name="Note 7 38 2 4 3" xfId="35266"/>
    <cellStyle name="Note 7 38 2 5" xfId="9480"/>
    <cellStyle name="Note 7 38 2 5 2" xfId="21685"/>
    <cellStyle name="Note 7 38 2 5 2 2" xfId="42973"/>
    <cellStyle name="Note 7 38 2 5 3" xfId="33659"/>
    <cellStyle name="Note 7 38 2 6" xfId="15344"/>
    <cellStyle name="Note 7 38 2 6 2" xfId="27059"/>
    <cellStyle name="Note 7 38 2 6 2 2" xfId="48347"/>
    <cellStyle name="Note 7 38 2 6 3" xfId="39033"/>
    <cellStyle name="Note 7 38 2 7" xfId="18222"/>
    <cellStyle name="Note 7 38 3" xfId="7533"/>
    <cellStyle name="Note 7 38 3 2" xfId="10171"/>
    <cellStyle name="Note 7 38 3 2 2" xfId="22376"/>
    <cellStyle name="Note 7 38 3 2 2 2" xfId="43664"/>
    <cellStyle name="Note 7 38 3 2 3" xfId="34350"/>
    <cellStyle name="Note 7 38 3 3" xfId="19949"/>
    <cellStyle name="Note 7 38 3 3 2" xfId="41237"/>
    <cellStyle name="Note 7 38 3 4" xfId="31923"/>
    <cellStyle name="Note 7 38 4" xfId="9715"/>
    <cellStyle name="Note 7 38 4 2" xfId="21920"/>
    <cellStyle name="Note 7 38 4 2 2" xfId="43208"/>
    <cellStyle name="Note 7 38 4 3" xfId="33894"/>
    <cellStyle name="Note 7 38 5" xfId="9983"/>
    <cellStyle name="Note 7 38 5 2" xfId="22188"/>
    <cellStyle name="Note 7 38 5 2 2" xfId="43476"/>
    <cellStyle name="Note 7 38 5 3" xfId="34162"/>
    <cellStyle name="Note 7 38 6" xfId="9174"/>
    <cellStyle name="Note 7 38 6 2" xfId="21382"/>
    <cellStyle name="Note 7 38 6 2 2" xfId="42670"/>
    <cellStyle name="Note 7 38 6 3" xfId="33356"/>
    <cellStyle name="Note 7 38 7" xfId="15028"/>
    <cellStyle name="Note 7 38 7 2" xfId="26743"/>
    <cellStyle name="Note 7 38 7 2 2" xfId="48031"/>
    <cellStyle name="Note 7 38 7 3" xfId="38717"/>
    <cellStyle name="Note 7 38 8" xfId="18221"/>
    <cellStyle name="Note 7 39" xfId="5778"/>
    <cellStyle name="Note 7 39 2" xfId="5779"/>
    <cellStyle name="Note 7 39 2 2" xfId="7912"/>
    <cellStyle name="Note 7 39 2 2 2" xfId="10483"/>
    <cellStyle name="Note 7 39 2 2 2 2" xfId="22688"/>
    <cellStyle name="Note 7 39 2 2 2 2 2" xfId="43976"/>
    <cellStyle name="Note 7 39 2 2 2 3" xfId="34662"/>
    <cellStyle name="Note 7 39 2 2 3" xfId="20240"/>
    <cellStyle name="Note 7 39 2 2 3 2" xfId="41528"/>
    <cellStyle name="Note 7 39 2 2 4" xfId="32214"/>
    <cellStyle name="Note 7 39 2 3" xfId="10805"/>
    <cellStyle name="Note 7 39 2 3 2" xfId="23010"/>
    <cellStyle name="Note 7 39 2 3 2 2" xfId="44298"/>
    <cellStyle name="Note 7 39 2 3 3" xfId="34984"/>
    <cellStyle name="Note 7 39 2 4" xfId="11088"/>
    <cellStyle name="Note 7 39 2 4 2" xfId="23293"/>
    <cellStyle name="Note 7 39 2 4 2 2" xfId="44581"/>
    <cellStyle name="Note 7 39 2 4 3" xfId="35267"/>
    <cellStyle name="Note 7 39 2 5" xfId="9481"/>
    <cellStyle name="Note 7 39 2 5 2" xfId="21686"/>
    <cellStyle name="Note 7 39 2 5 2 2" xfId="42974"/>
    <cellStyle name="Note 7 39 2 5 3" xfId="33660"/>
    <cellStyle name="Note 7 39 2 6" xfId="15345"/>
    <cellStyle name="Note 7 39 2 6 2" xfId="27060"/>
    <cellStyle name="Note 7 39 2 6 2 2" xfId="48348"/>
    <cellStyle name="Note 7 39 2 6 3" xfId="39034"/>
    <cellStyle name="Note 7 39 2 7" xfId="18224"/>
    <cellStyle name="Note 7 39 3" xfId="7534"/>
    <cellStyle name="Note 7 39 3 2" xfId="10172"/>
    <cellStyle name="Note 7 39 3 2 2" xfId="22377"/>
    <cellStyle name="Note 7 39 3 2 2 2" xfId="43665"/>
    <cellStyle name="Note 7 39 3 2 3" xfId="34351"/>
    <cellStyle name="Note 7 39 3 3" xfId="19950"/>
    <cellStyle name="Note 7 39 3 3 2" xfId="41238"/>
    <cellStyle name="Note 7 39 3 4" xfId="31924"/>
    <cellStyle name="Note 7 39 4" xfId="9714"/>
    <cellStyle name="Note 7 39 4 2" xfId="21919"/>
    <cellStyle name="Note 7 39 4 2 2" xfId="43207"/>
    <cellStyle name="Note 7 39 4 3" xfId="33893"/>
    <cellStyle name="Note 7 39 5" xfId="9984"/>
    <cellStyle name="Note 7 39 5 2" xfId="22189"/>
    <cellStyle name="Note 7 39 5 2 2" xfId="43477"/>
    <cellStyle name="Note 7 39 5 3" xfId="34163"/>
    <cellStyle name="Note 7 39 6" xfId="9175"/>
    <cellStyle name="Note 7 39 6 2" xfId="21383"/>
    <cellStyle name="Note 7 39 6 2 2" xfId="42671"/>
    <cellStyle name="Note 7 39 6 3" xfId="33357"/>
    <cellStyle name="Note 7 39 7" xfId="15029"/>
    <cellStyle name="Note 7 39 7 2" xfId="26744"/>
    <cellStyle name="Note 7 39 7 2 2" xfId="48032"/>
    <cellStyle name="Note 7 39 7 3" xfId="38718"/>
    <cellStyle name="Note 7 39 8" xfId="18223"/>
    <cellStyle name="Note 7 4" xfId="5780"/>
    <cellStyle name="Note 7 4 2" xfId="5781"/>
    <cellStyle name="Note 7 4 2 2" xfId="7913"/>
    <cellStyle name="Note 7 4 2 2 2" xfId="10484"/>
    <cellStyle name="Note 7 4 2 2 2 2" xfId="22689"/>
    <cellStyle name="Note 7 4 2 2 2 2 2" xfId="43977"/>
    <cellStyle name="Note 7 4 2 2 2 3" xfId="34663"/>
    <cellStyle name="Note 7 4 2 2 3" xfId="20241"/>
    <cellStyle name="Note 7 4 2 2 3 2" xfId="41529"/>
    <cellStyle name="Note 7 4 2 2 4" xfId="32215"/>
    <cellStyle name="Note 7 4 2 3" xfId="10806"/>
    <cellStyle name="Note 7 4 2 3 2" xfId="23011"/>
    <cellStyle name="Note 7 4 2 3 2 2" xfId="44299"/>
    <cellStyle name="Note 7 4 2 3 3" xfId="34985"/>
    <cellStyle name="Note 7 4 2 4" xfId="11089"/>
    <cellStyle name="Note 7 4 2 4 2" xfId="23294"/>
    <cellStyle name="Note 7 4 2 4 2 2" xfId="44582"/>
    <cellStyle name="Note 7 4 2 4 3" xfId="35268"/>
    <cellStyle name="Note 7 4 2 5" xfId="9482"/>
    <cellStyle name="Note 7 4 2 5 2" xfId="21687"/>
    <cellStyle name="Note 7 4 2 5 2 2" xfId="42975"/>
    <cellStyle name="Note 7 4 2 5 3" xfId="33661"/>
    <cellStyle name="Note 7 4 2 6" xfId="15346"/>
    <cellStyle name="Note 7 4 2 6 2" xfId="27061"/>
    <cellStyle name="Note 7 4 2 6 2 2" xfId="48349"/>
    <cellStyle name="Note 7 4 2 6 3" xfId="39035"/>
    <cellStyle name="Note 7 4 2 7" xfId="18226"/>
    <cellStyle name="Note 7 4 3" xfId="7535"/>
    <cellStyle name="Note 7 4 3 2" xfId="10173"/>
    <cellStyle name="Note 7 4 3 2 2" xfId="22378"/>
    <cellStyle name="Note 7 4 3 2 2 2" xfId="43666"/>
    <cellStyle name="Note 7 4 3 2 3" xfId="34352"/>
    <cellStyle name="Note 7 4 3 3" xfId="19951"/>
    <cellStyle name="Note 7 4 3 3 2" xfId="41239"/>
    <cellStyle name="Note 7 4 3 4" xfId="31925"/>
    <cellStyle name="Note 7 4 4" xfId="9713"/>
    <cellStyle name="Note 7 4 4 2" xfId="21918"/>
    <cellStyle name="Note 7 4 4 2 2" xfId="43206"/>
    <cellStyle name="Note 7 4 4 3" xfId="33892"/>
    <cellStyle name="Note 7 4 5" xfId="9985"/>
    <cellStyle name="Note 7 4 5 2" xfId="22190"/>
    <cellStyle name="Note 7 4 5 2 2" xfId="43478"/>
    <cellStyle name="Note 7 4 5 3" xfId="34164"/>
    <cellStyle name="Note 7 4 6" xfId="9176"/>
    <cellStyle name="Note 7 4 6 2" xfId="21384"/>
    <cellStyle name="Note 7 4 6 2 2" xfId="42672"/>
    <cellStyle name="Note 7 4 6 3" xfId="33358"/>
    <cellStyle name="Note 7 4 7" xfId="15030"/>
    <cellStyle name="Note 7 4 7 2" xfId="26745"/>
    <cellStyle name="Note 7 4 7 2 2" xfId="48033"/>
    <cellStyle name="Note 7 4 7 3" xfId="38719"/>
    <cellStyle name="Note 7 4 8" xfId="18225"/>
    <cellStyle name="Note 7 40" xfId="5782"/>
    <cellStyle name="Note 7 40 2" xfId="5783"/>
    <cellStyle name="Note 7 40 2 2" xfId="7914"/>
    <cellStyle name="Note 7 40 2 2 2" xfId="10485"/>
    <cellStyle name="Note 7 40 2 2 2 2" xfId="22690"/>
    <cellStyle name="Note 7 40 2 2 2 2 2" xfId="43978"/>
    <cellStyle name="Note 7 40 2 2 2 3" xfId="34664"/>
    <cellStyle name="Note 7 40 2 2 3" xfId="20242"/>
    <cellStyle name="Note 7 40 2 2 3 2" xfId="41530"/>
    <cellStyle name="Note 7 40 2 2 4" xfId="32216"/>
    <cellStyle name="Note 7 40 2 3" xfId="10807"/>
    <cellStyle name="Note 7 40 2 3 2" xfId="23012"/>
    <cellStyle name="Note 7 40 2 3 2 2" xfId="44300"/>
    <cellStyle name="Note 7 40 2 3 3" xfId="34986"/>
    <cellStyle name="Note 7 40 2 4" xfId="11090"/>
    <cellStyle name="Note 7 40 2 4 2" xfId="23295"/>
    <cellStyle name="Note 7 40 2 4 2 2" xfId="44583"/>
    <cellStyle name="Note 7 40 2 4 3" xfId="35269"/>
    <cellStyle name="Note 7 40 2 5" xfId="9483"/>
    <cellStyle name="Note 7 40 2 5 2" xfId="21688"/>
    <cellStyle name="Note 7 40 2 5 2 2" xfId="42976"/>
    <cellStyle name="Note 7 40 2 5 3" xfId="33662"/>
    <cellStyle name="Note 7 40 2 6" xfId="15347"/>
    <cellStyle name="Note 7 40 2 6 2" xfId="27062"/>
    <cellStyle name="Note 7 40 2 6 2 2" xfId="48350"/>
    <cellStyle name="Note 7 40 2 6 3" xfId="39036"/>
    <cellStyle name="Note 7 40 2 7" xfId="18228"/>
    <cellStyle name="Note 7 40 3" xfId="7536"/>
    <cellStyle name="Note 7 40 3 2" xfId="10174"/>
    <cellStyle name="Note 7 40 3 2 2" xfId="22379"/>
    <cellStyle name="Note 7 40 3 2 2 2" xfId="43667"/>
    <cellStyle name="Note 7 40 3 2 3" xfId="34353"/>
    <cellStyle name="Note 7 40 3 3" xfId="19952"/>
    <cellStyle name="Note 7 40 3 3 2" xfId="41240"/>
    <cellStyle name="Note 7 40 3 4" xfId="31926"/>
    <cellStyle name="Note 7 40 4" xfId="9712"/>
    <cellStyle name="Note 7 40 4 2" xfId="21917"/>
    <cellStyle name="Note 7 40 4 2 2" xfId="43205"/>
    <cellStyle name="Note 7 40 4 3" xfId="33891"/>
    <cellStyle name="Note 7 40 5" xfId="9986"/>
    <cellStyle name="Note 7 40 5 2" xfId="22191"/>
    <cellStyle name="Note 7 40 5 2 2" xfId="43479"/>
    <cellStyle name="Note 7 40 5 3" xfId="34165"/>
    <cellStyle name="Note 7 40 6" xfId="9177"/>
    <cellStyle name="Note 7 40 6 2" xfId="21385"/>
    <cellStyle name="Note 7 40 6 2 2" xfId="42673"/>
    <cellStyle name="Note 7 40 6 3" xfId="33359"/>
    <cellStyle name="Note 7 40 7" xfId="15031"/>
    <cellStyle name="Note 7 40 7 2" xfId="26746"/>
    <cellStyle name="Note 7 40 7 2 2" xfId="48034"/>
    <cellStyle name="Note 7 40 7 3" xfId="38720"/>
    <cellStyle name="Note 7 40 8" xfId="18227"/>
    <cellStyle name="Note 7 41" xfId="5784"/>
    <cellStyle name="Note 7 41 2" xfId="5785"/>
    <cellStyle name="Note 7 41 2 2" xfId="7915"/>
    <cellStyle name="Note 7 41 2 2 2" xfId="10486"/>
    <cellStyle name="Note 7 41 2 2 2 2" xfId="22691"/>
    <cellStyle name="Note 7 41 2 2 2 2 2" xfId="43979"/>
    <cellStyle name="Note 7 41 2 2 2 3" xfId="34665"/>
    <cellStyle name="Note 7 41 2 2 3" xfId="20243"/>
    <cellStyle name="Note 7 41 2 2 3 2" xfId="41531"/>
    <cellStyle name="Note 7 41 2 2 4" xfId="32217"/>
    <cellStyle name="Note 7 41 2 3" xfId="10808"/>
    <cellStyle name="Note 7 41 2 3 2" xfId="23013"/>
    <cellStyle name="Note 7 41 2 3 2 2" xfId="44301"/>
    <cellStyle name="Note 7 41 2 3 3" xfId="34987"/>
    <cellStyle name="Note 7 41 2 4" xfId="11091"/>
    <cellStyle name="Note 7 41 2 4 2" xfId="23296"/>
    <cellStyle name="Note 7 41 2 4 2 2" xfId="44584"/>
    <cellStyle name="Note 7 41 2 4 3" xfId="35270"/>
    <cellStyle name="Note 7 41 2 5" xfId="9484"/>
    <cellStyle name="Note 7 41 2 5 2" xfId="21689"/>
    <cellStyle name="Note 7 41 2 5 2 2" xfId="42977"/>
    <cellStyle name="Note 7 41 2 5 3" xfId="33663"/>
    <cellStyle name="Note 7 41 2 6" xfId="15348"/>
    <cellStyle name="Note 7 41 2 6 2" xfId="27063"/>
    <cellStyle name="Note 7 41 2 6 2 2" xfId="48351"/>
    <cellStyle name="Note 7 41 2 6 3" xfId="39037"/>
    <cellStyle name="Note 7 41 2 7" xfId="18230"/>
    <cellStyle name="Note 7 41 3" xfId="7537"/>
    <cellStyle name="Note 7 41 3 2" xfId="10175"/>
    <cellStyle name="Note 7 41 3 2 2" xfId="22380"/>
    <cellStyle name="Note 7 41 3 2 2 2" xfId="43668"/>
    <cellStyle name="Note 7 41 3 2 3" xfId="34354"/>
    <cellStyle name="Note 7 41 3 3" xfId="19953"/>
    <cellStyle name="Note 7 41 3 3 2" xfId="41241"/>
    <cellStyle name="Note 7 41 3 4" xfId="31927"/>
    <cellStyle name="Note 7 41 4" xfId="9711"/>
    <cellStyle name="Note 7 41 4 2" xfId="21916"/>
    <cellStyle name="Note 7 41 4 2 2" xfId="43204"/>
    <cellStyle name="Note 7 41 4 3" xfId="33890"/>
    <cellStyle name="Note 7 41 5" xfId="9987"/>
    <cellStyle name="Note 7 41 5 2" xfId="22192"/>
    <cellStyle name="Note 7 41 5 2 2" xfId="43480"/>
    <cellStyle name="Note 7 41 5 3" xfId="34166"/>
    <cellStyle name="Note 7 41 6" xfId="9178"/>
    <cellStyle name="Note 7 41 6 2" xfId="21386"/>
    <cellStyle name="Note 7 41 6 2 2" xfId="42674"/>
    <cellStyle name="Note 7 41 6 3" xfId="33360"/>
    <cellStyle name="Note 7 41 7" xfId="15032"/>
    <cellStyle name="Note 7 41 7 2" xfId="26747"/>
    <cellStyle name="Note 7 41 7 2 2" xfId="48035"/>
    <cellStyle name="Note 7 41 7 3" xfId="38721"/>
    <cellStyle name="Note 7 41 8" xfId="18229"/>
    <cellStyle name="Note 7 42" xfId="5786"/>
    <cellStyle name="Note 7 42 2" xfId="5787"/>
    <cellStyle name="Note 7 42 2 2" xfId="7916"/>
    <cellStyle name="Note 7 42 2 2 2" xfId="10487"/>
    <cellStyle name="Note 7 42 2 2 2 2" xfId="22692"/>
    <cellStyle name="Note 7 42 2 2 2 2 2" xfId="43980"/>
    <cellStyle name="Note 7 42 2 2 2 3" xfId="34666"/>
    <cellStyle name="Note 7 42 2 2 3" xfId="20244"/>
    <cellStyle name="Note 7 42 2 2 3 2" xfId="41532"/>
    <cellStyle name="Note 7 42 2 2 4" xfId="32218"/>
    <cellStyle name="Note 7 42 2 3" xfId="10809"/>
    <cellStyle name="Note 7 42 2 3 2" xfId="23014"/>
    <cellStyle name="Note 7 42 2 3 2 2" xfId="44302"/>
    <cellStyle name="Note 7 42 2 3 3" xfId="34988"/>
    <cellStyle name="Note 7 42 2 4" xfId="11092"/>
    <cellStyle name="Note 7 42 2 4 2" xfId="23297"/>
    <cellStyle name="Note 7 42 2 4 2 2" xfId="44585"/>
    <cellStyle name="Note 7 42 2 4 3" xfId="35271"/>
    <cellStyle name="Note 7 42 2 5" xfId="9485"/>
    <cellStyle name="Note 7 42 2 5 2" xfId="21690"/>
    <cellStyle name="Note 7 42 2 5 2 2" xfId="42978"/>
    <cellStyle name="Note 7 42 2 5 3" xfId="33664"/>
    <cellStyle name="Note 7 42 2 6" xfId="15349"/>
    <cellStyle name="Note 7 42 2 6 2" xfId="27064"/>
    <cellStyle name="Note 7 42 2 6 2 2" xfId="48352"/>
    <cellStyle name="Note 7 42 2 6 3" xfId="39038"/>
    <cellStyle name="Note 7 42 2 7" xfId="18232"/>
    <cellStyle name="Note 7 42 3" xfId="7538"/>
    <cellStyle name="Note 7 42 3 2" xfId="10176"/>
    <cellStyle name="Note 7 42 3 2 2" xfId="22381"/>
    <cellStyle name="Note 7 42 3 2 2 2" xfId="43669"/>
    <cellStyle name="Note 7 42 3 2 3" xfId="34355"/>
    <cellStyle name="Note 7 42 3 3" xfId="19954"/>
    <cellStyle name="Note 7 42 3 3 2" xfId="41242"/>
    <cellStyle name="Note 7 42 3 4" xfId="31928"/>
    <cellStyle name="Note 7 42 4" xfId="9710"/>
    <cellStyle name="Note 7 42 4 2" xfId="21915"/>
    <cellStyle name="Note 7 42 4 2 2" xfId="43203"/>
    <cellStyle name="Note 7 42 4 3" xfId="33889"/>
    <cellStyle name="Note 7 42 5" xfId="9988"/>
    <cellStyle name="Note 7 42 5 2" xfId="22193"/>
    <cellStyle name="Note 7 42 5 2 2" xfId="43481"/>
    <cellStyle name="Note 7 42 5 3" xfId="34167"/>
    <cellStyle name="Note 7 42 6" xfId="9179"/>
    <cellStyle name="Note 7 42 6 2" xfId="21387"/>
    <cellStyle name="Note 7 42 6 2 2" xfId="42675"/>
    <cellStyle name="Note 7 42 6 3" xfId="33361"/>
    <cellStyle name="Note 7 42 7" xfId="15033"/>
    <cellStyle name="Note 7 42 7 2" xfId="26748"/>
    <cellStyle name="Note 7 42 7 2 2" xfId="48036"/>
    <cellStyle name="Note 7 42 7 3" xfId="38722"/>
    <cellStyle name="Note 7 42 8" xfId="18231"/>
    <cellStyle name="Note 7 43" xfId="5788"/>
    <cellStyle name="Note 7 43 2" xfId="5789"/>
    <cellStyle name="Note 7 43 2 2" xfId="7917"/>
    <cellStyle name="Note 7 43 2 2 2" xfId="10488"/>
    <cellStyle name="Note 7 43 2 2 2 2" xfId="22693"/>
    <cellStyle name="Note 7 43 2 2 2 2 2" xfId="43981"/>
    <cellStyle name="Note 7 43 2 2 2 3" xfId="34667"/>
    <cellStyle name="Note 7 43 2 2 3" xfId="20245"/>
    <cellStyle name="Note 7 43 2 2 3 2" xfId="41533"/>
    <cellStyle name="Note 7 43 2 2 4" xfId="32219"/>
    <cellStyle name="Note 7 43 2 3" xfId="10810"/>
    <cellStyle name="Note 7 43 2 3 2" xfId="23015"/>
    <cellStyle name="Note 7 43 2 3 2 2" xfId="44303"/>
    <cellStyle name="Note 7 43 2 3 3" xfId="34989"/>
    <cellStyle name="Note 7 43 2 4" xfId="11093"/>
    <cellStyle name="Note 7 43 2 4 2" xfId="23298"/>
    <cellStyle name="Note 7 43 2 4 2 2" xfId="44586"/>
    <cellStyle name="Note 7 43 2 4 3" xfId="35272"/>
    <cellStyle name="Note 7 43 2 5" xfId="9486"/>
    <cellStyle name="Note 7 43 2 5 2" xfId="21691"/>
    <cellStyle name="Note 7 43 2 5 2 2" xfId="42979"/>
    <cellStyle name="Note 7 43 2 5 3" xfId="33665"/>
    <cellStyle name="Note 7 43 2 6" xfId="15350"/>
    <cellStyle name="Note 7 43 2 6 2" xfId="27065"/>
    <cellStyle name="Note 7 43 2 6 2 2" xfId="48353"/>
    <cellStyle name="Note 7 43 2 6 3" xfId="39039"/>
    <cellStyle name="Note 7 43 2 7" xfId="18234"/>
    <cellStyle name="Note 7 43 3" xfId="7539"/>
    <cellStyle name="Note 7 43 3 2" xfId="10177"/>
    <cellStyle name="Note 7 43 3 2 2" xfId="22382"/>
    <cellStyle name="Note 7 43 3 2 2 2" xfId="43670"/>
    <cellStyle name="Note 7 43 3 2 3" xfId="34356"/>
    <cellStyle name="Note 7 43 3 3" xfId="19955"/>
    <cellStyle name="Note 7 43 3 3 2" xfId="41243"/>
    <cellStyle name="Note 7 43 3 4" xfId="31929"/>
    <cellStyle name="Note 7 43 4" xfId="9709"/>
    <cellStyle name="Note 7 43 4 2" xfId="21914"/>
    <cellStyle name="Note 7 43 4 2 2" xfId="43202"/>
    <cellStyle name="Note 7 43 4 3" xfId="33888"/>
    <cellStyle name="Note 7 43 5" xfId="9989"/>
    <cellStyle name="Note 7 43 5 2" xfId="22194"/>
    <cellStyle name="Note 7 43 5 2 2" xfId="43482"/>
    <cellStyle name="Note 7 43 5 3" xfId="34168"/>
    <cellStyle name="Note 7 43 6" xfId="9180"/>
    <cellStyle name="Note 7 43 6 2" xfId="21388"/>
    <cellStyle name="Note 7 43 6 2 2" xfId="42676"/>
    <cellStyle name="Note 7 43 6 3" xfId="33362"/>
    <cellStyle name="Note 7 43 7" xfId="15034"/>
    <cellStyle name="Note 7 43 7 2" xfId="26749"/>
    <cellStyle name="Note 7 43 7 2 2" xfId="48037"/>
    <cellStyle name="Note 7 43 7 3" xfId="38723"/>
    <cellStyle name="Note 7 43 8" xfId="18233"/>
    <cellStyle name="Note 7 44" xfId="5790"/>
    <cellStyle name="Note 7 44 2" xfId="5791"/>
    <cellStyle name="Note 7 44 2 2" xfId="7918"/>
    <cellStyle name="Note 7 44 2 2 2" xfId="10489"/>
    <cellStyle name="Note 7 44 2 2 2 2" xfId="22694"/>
    <cellStyle name="Note 7 44 2 2 2 2 2" xfId="43982"/>
    <cellStyle name="Note 7 44 2 2 2 3" xfId="34668"/>
    <cellStyle name="Note 7 44 2 2 3" xfId="20246"/>
    <cellStyle name="Note 7 44 2 2 3 2" xfId="41534"/>
    <cellStyle name="Note 7 44 2 2 4" xfId="32220"/>
    <cellStyle name="Note 7 44 2 3" xfId="10811"/>
    <cellStyle name="Note 7 44 2 3 2" xfId="23016"/>
    <cellStyle name="Note 7 44 2 3 2 2" xfId="44304"/>
    <cellStyle name="Note 7 44 2 3 3" xfId="34990"/>
    <cellStyle name="Note 7 44 2 4" xfId="11094"/>
    <cellStyle name="Note 7 44 2 4 2" xfId="23299"/>
    <cellStyle name="Note 7 44 2 4 2 2" xfId="44587"/>
    <cellStyle name="Note 7 44 2 4 3" xfId="35273"/>
    <cellStyle name="Note 7 44 2 5" xfId="9487"/>
    <cellStyle name="Note 7 44 2 5 2" xfId="21692"/>
    <cellStyle name="Note 7 44 2 5 2 2" xfId="42980"/>
    <cellStyle name="Note 7 44 2 5 3" xfId="33666"/>
    <cellStyle name="Note 7 44 2 6" xfId="15351"/>
    <cellStyle name="Note 7 44 2 6 2" xfId="27066"/>
    <cellStyle name="Note 7 44 2 6 2 2" xfId="48354"/>
    <cellStyle name="Note 7 44 2 6 3" xfId="39040"/>
    <cellStyle name="Note 7 44 2 7" xfId="18236"/>
    <cellStyle name="Note 7 44 3" xfId="7540"/>
    <cellStyle name="Note 7 44 3 2" xfId="10178"/>
    <cellStyle name="Note 7 44 3 2 2" xfId="22383"/>
    <cellStyle name="Note 7 44 3 2 2 2" xfId="43671"/>
    <cellStyle name="Note 7 44 3 2 3" xfId="34357"/>
    <cellStyle name="Note 7 44 3 3" xfId="19956"/>
    <cellStyle name="Note 7 44 3 3 2" xfId="41244"/>
    <cellStyle name="Note 7 44 3 4" xfId="31930"/>
    <cellStyle name="Note 7 44 4" xfId="9708"/>
    <cellStyle name="Note 7 44 4 2" xfId="21913"/>
    <cellStyle name="Note 7 44 4 2 2" xfId="43201"/>
    <cellStyle name="Note 7 44 4 3" xfId="33887"/>
    <cellStyle name="Note 7 44 5" xfId="9990"/>
    <cellStyle name="Note 7 44 5 2" xfId="22195"/>
    <cellStyle name="Note 7 44 5 2 2" xfId="43483"/>
    <cellStyle name="Note 7 44 5 3" xfId="34169"/>
    <cellStyle name="Note 7 44 6" xfId="9181"/>
    <cellStyle name="Note 7 44 6 2" xfId="21389"/>
    <cellStyle name="Note 7 44 6 2 2" xfId="42677"/>
    <cellStyle name="Note 7 44 6 3" xfId="33363"/>
    <cellStyle name="Note 7 44 7" xfId="15035"/>
    <cellStyle name="Note 7 44 7 2" xfId="26750"/>
    <cellStyle name="Note 7 44 7 2 2" xfId="48038"/>
    <cellStyle name="Note 7 44 7 3" xfId="38724"/>
    <cellStyle name="Note 7 44 8" xfId="18235"/>
    <cellStyle name="Note 7 45" xfId="5792"/>
    <cellStyle name="Note 7 45 2" xfId="5793"/>
    <cellStyle name="Note 7 45 2 2" xfId="7919"/>
    <cellStyle name="Note 7 45 2 2 2" xfId="10490"/>
    <cellStyle name="Note 7 45 2 2 2 2" xfId="22695"/>
    <cellStyle name="Note 7 45 2 2 2 2 2" xfId="43983"/>
    <cellStyle name="Note 7 45 2 2 2 3" xfId="34669"/>
    <cellStyle name="Note 7 45 2 2 3" xfId="20247"/>
    <cellStyle name="Note 7 45 2 2 3 2" xfId="41535"/>
    <cellStyle name="Note 7 45 2 2 4" xfId="32221"/>
    <cellStyle name="Note 7 45 2 3" xfId="10812"/>
    <cellStyle name="Note 7 45 2 3 2" xfId="23017"/>
    <cellStyle name="Note 7 45 2 3 2 2" xfId="44305"/>
    <cellStyle name="Note 7 45 2 3 3" xfId="34991"/>
    <cellStyle name="Note 7 45 2 4" xfId="11095"/>
    <cellStyle name="Note 7 45 2 4 2" xfId="23300"/>
    <cellStyle name="Note 7 45 2 4 2 2" xfId="44588"/>
    <cellStyle name="Note 7 45 2 4 3" xfId="35274"/>
    <cellStyle name="Note 7 45 2 5" xfId="9488"/>
    <cellStyle name="Note 7 45 2 5 2" xfId="21693"/>
    <cellStyle name="Note 7 45 2 5 2 2" xfId="42981"/>
    <cellStyle name="Note 7 45 2 5 3" xfId="33667"/>
    <cellStyle name="Note 7 45 2 6" xfId="15352"/>
    <cellStyle name="Note 7 45 2 6 2" xfId="27067"/>
    <cellStyle name="Note 7 45 2 6 2 2" xfId="48355"/>
    <cellStyle name="Note 7 45 2 6 3" xfId="39041"/>
    <cellStyle name="Note 7 45 2 7" xfId="18238"/>
    <cellStyle name="Note 7 45 3" xfId="7541"/>
    <cellStyle name="Note 7 45 3 2" xfId="10179"/>
    <cellStyle name="Note 7 45 3 2 2" xfId="22384"/>
    <cellStyle name="Note 7 45 3 2 2 2" xfId="43672"/>
    <cellStyle name="Note 7 45 3 2 3" xfId="34358"/>
    <cellStyle name="Note 7 45 3 3" xfId="19957"/>
    <cellStyle name="Note 7 45 3 3 2" xfId="41245"/>
    <cellStyle name="Note 7 45 3 4" xfId="31931"/>
    <cellStyle name="Note 7 45 4" xfId="9707"/>
    <cellStyle name="Note 7 45 4 2" xfId="21912"/>
    <cellStyle name="Note 7 45 4 2 2" xfId="43200"/>
    <cellStyle name="Note 7 45 4 3" xfId="33886"/>
    <cellStyle name="Note 7 45 5" xfId="9991"/>
    <cellStyle name="Note 7 45 5 2" xfId="22196"/>
    <cellStyle name="Note 7 45 5 2 2" xfId="43484"/>
    <cellStyle name="Note 7 45 5 3" xfId="34170"/>
    <cellStyle name="Note 7 45 6" xfId="9182"/>
    <cellStyle name="Note 7 45 6 2" xfId="21390"/>
    <cellStyle name="Note 7 45 6 2 2" xfId="42678"/>
    <cellStyle name="Note 7 45 6 3" xfId="33364"/>
    <cellStyle name="Note 7 45 7" xfId="15036"/>
    <cellStyle name="Note 7 45 7 2" xfId="26751"/>
    <cellStyle name="Note 7 45 7 2 2" xfId="48039"/>
    <cellStyle name="Note 7 45 7 3" xfId="38725"/>
    <cellStyle name="Note 7 45 8" xfId="18237"/>
    <cellStyle name="Note 7 46" xfId="5794"/>
    <cellStyle name="Note 7 46 2" xfId="5795"/>
    <cellStyle name="Note 7 46 2 2" xfId="7920"/>
    <cellStyle name="Note 7 46 2 2 2" xfId="10491"/>
    <cellStyle name="Note 7 46 2 2 2 2" xfId="22696"/>
    <cellStyle name="Note 7 46 2 2 2 2 2" xfId="43984"/>
    <cellStyle name="Note 7 46 2 2 2 3" xfId="34670"/>
    <cellStyle name="Note 7 46 2 2 3" xfId="20248"/>
    <cellStyle name="Note 7 46 2 2 3 2" xfId="41536"/>
    <cellStyle name="Note 7 46 2 2 4" xfId="32222"/>
    <cellStyle name="Note 7 46 2 3" xfId="10813"/>
    <cellStyle name="Note 7 46 2 3 2" xfId="23018"/>
    <cellStyle name="Note 7 46 2 3 2 2" xfId="44306"/>
    <cellStyle name="Note 7 46 2 3 3" xfId="34992"/>
    <cellStyle name="Note 7 46 2 4" xfId="11096"/>
    <cellStyle name="Note 7 46 2 4 2" xfId="23301"/>
    <cellStyle name="Note 7 46 2 4 2 2" xfId="44589"/>
    <cellStyle name="Note 7 46 2 4 3" xfId="35275"/>
    <cellStyle name="Note 7 46 2 5" xfId="9489"/>
    <cellStyle name="Note 7 46 2 5 2" xfId="21694"/>
    <cellStyle name="Note 7 46 2 5 2 2" xfId="42982"/>
    <cellStyle name="Note 7 46 2 5 3" xfId="33668"/>
    <cellStyle name="Note 7 46 2 6" xfId="15353"/>
    <cellStyle name="Note 7 46 2 6 2" xfId="27068"/>
    <cellStyle name="Note 7 46 2 6 2 2" xfId="48356"/>
    <cellStyle name="Note 7 46 2 6 3" xfId="39042"/>
    <cellStyle name="Note 7 46 2 7" xfId="18240"/>
    <cellStyle name="Note 7 46 3" xfId="7542"/>
    <cellStyle name="Note 7 46 3 2" xfId="10180"/>
    <cellStyle name="Note 7 46 3 2 2" xfId="22385"/>
    <cellStyle name="Note 7 46 3 2 2 2" xfId="43673"/>
    <cellStyle name="Note 7 46 3 2 3" xfId="34359"/>
    <cellStyle name="Note 7 46 3 3" xfId="19958"/>
    <cellStyle name="Note 7 46 3 3 2" xfId="41246"/>
    <cellStyle name="Note 7 46 3 4" xfId="31932"/>
    <cellStyle name="Note 7 46 4" xfId="9706"/>
    <cellStyle name="Note 7 46 4 2" xfId="21911"/>
    <cellStyle name="Note 7 46 4 2 2" xfId="43199"/>
    <cellStyle name="Note 7 46 4 3" xfId="33885"/>
    <cellStyle name="Note 7 46 5" xfId="9992"/>
    <cellStyle name="Note 7 46 5 2" xfId="22197"/>
    <cellStyle name="Note 7 46 5 2 2" xfId="43485"/>
    <cellStyle name="Note 7 46 5 3" xfId="34171"/>
    <cellStyle name="Note 7 46 6" xfId="9183"/>
    <cellStyle name="Note 7 46 6 2" xfId="21391"/>
    <cellStyle name="Note 7 46 6 2 2" xfId="42679"/>
    <cellStyle name="Note 7 46 6 3" xfId="33365"/>
    <cellStyle name="Note 7 46 7" xfId="15037"/>
    <cellStyle name="Note 7 46 7 2" xfId="26752"/>
    <cellStyle name="Note 7 46 7 2 2" xfId="48040"/>
    <cellStyle name="Note 7 46 7 3" xfId="38726"/>
    <cellStyle name="Note 7 46 8" xfId="18239"/>
    <cellStyle name="Note 7 47" xfId="5796"/>
    <cellStyle name="Note 7 47 2" xfId="5797"/>
    <cellStyle name="Note 7 47 2 2" xfId="7975"/>
    <cellStyle name="Note 7 47 2 2 2" xfId="10492"/>
    <cellStyle name="Note 7 47 2 2 2 2" xfId="22697"/>
    <cellStyle name="Note 7 47 2 2 2 2 2" xfId="43985"/>
    <cellStyle name="Note 7 47 2 2 2 3" xfId="34671"/>
    <cellStyle name="Note 7 47 2 2 3" xfId="20300"/>
    <cellStyle name="Note 7 47 2 2 3 2" xfId="41588"/>
    <cellStyle name="Note 7 47 2 2 4" xfId="32274"/>
    <cellStyle name="Note 7 47 2 3" xfId="10814"/>
    <cellStyle name="Note 7 47 2 3 2" xfId="23019"/>
    <cellStyle name="Note 7 47 2 3 2 2" xfId="44307"/>
    <cellStyle name="Note 7 47 2 3 3" xfId="34993"/>
    <cellStyle name="Note 7 47 2 4" xfId="11097"/>
    <cellStyle name="Note 7 47 2 4 2" xfId="23302"/>
    <cellStyle name="Note 7 47 2 4 2 2" xfId="44590"/>
    <cellStyle name="Note 7 47 2 4 3" xfId="35276"/>
    <cellStyle name="Note 7 47 2 5" xfId="9490"/>
    <cellStyle name="Note 7 47 2 5 2" xfId="21695"/>
    <cellStyle name="Note 7 47 2 5 2 2" xfId="42983"/>
    <cellStyle name="Note 7 47 2 5 3" xfId="33669"/>
    <cellStyle name="Note 7 47 2 6" xfId="15405"/>
    <cellStyle name="Note 7 47 2 6 2" xfId="27120"/>
    <cellStyle name="Note 7 47 2 6 2 2" xfId="48408"/>
    <cellStyle name="Note 7 47 2 6 3" xfId="39094"/>
    <cellStyle name="Note 7 47 2 7" xfId="18242"/>
    <cellStyle name="Note 7 47 3" xfId="7543"/>
    <cellStyle name="Note 7 47 3 2" xfId="10181"/>
    <cellStyle name="Note 7 47 3 2 2" xfId="22386"/>
    <cellStyle name="Note 7 47 3 2 2 2" xfId="43674"/>
    <cellStyle name="Note 7 47 3 2 3" xfId="34360"/>
    <cellStyle name="Note 7 47 3 3" xfId="19959"/>
    <cellStyle name="Note 7 47 3 3 2" xfId="41247"/>
    <cellStyle name="Note 7 47 3 4" xfId="31933"/>
    <cellStyle name="Note 7 47 4" xfId="9705"/>
    <cellStyle name="Note 7 47 4 2" xfId="21910"/>
    <cellStyle name="Note 7 47 4 2 2" xfId="43198"/>
    <cellStyle name="Note 7 47 4 3" xfId="33884"/>
    <cellStyle name="Note 7 47 5" xfId="9993"/>
    <cellStyle name="Note 7 47 5 2" xfId="22198"/>
    <cellStyle name="Note 7 47 5 2 2" xfId="43486"/>
    <cellStyle name="Note 7 47 5 3" xfId="34172"/>
    <cellStyle name="Note 7 47 6" xfId="9184"/>
    <cellStyle name="Note 7 47 6 2" xfId="21392"/>
    <cellStyle name="Note 7 47 6 2 2" xfId="42680"/>
    <cellStyle name="Note 7 47 6 3" xfId="33366"/>
    <cellStyle name="Note 7 47 7" xfId="15038"/>
    <cellStyle name="Note 7 47 7 2" xfId="26753"/>
    <cellStyle name="Note 7 47 7 2 2" xfId="48041"/>
    <cellStyle name="Note 7 47 7 3" xfId="38727"/>
    <cellStyle name="Note 7 47 8" xfId="18241"/>
    <cellStyle name="Note 7 48" xfId="5798"/>
    <cellStyle name="Note 7 48 2" xfId="5799"/>
    <cellStyle name="Note 7 48 2 2" xfId="8233"/>
    <cellStyle name="Note 7 48 2 2 2" xfId="10558"/>
    <cellStyle name="Note 7 48 2 2 2 2" xfId="22763"/>
    <cellStyle name="Note 7 48 2 2 2 2 2" xfId="44051"/>
    <cellStyle name="Note 7 48 2 2 2 3" xfId="34737"/>
    <cellStyle name="Note 7 48 2 2 3" xfId="20470"/>
    <cellStyle name="Note 7 48 2 2 3 2" xfId="41758"/>
    <cellStyle name="Note 7 48 2 2 4" xfId="32444"/>
    <cellStyle name="Note 7 48 2 3" xfId="10876"/>
    <cellStyle name="Note 7 48 2 3 2" xfId="23081"/>
    <cellStyle name="Note 7 48 2 3 2 2" xfId="44369"/>
    <cellStyle name="Note 7 48 2 3 3" xfId="35055"/>
    <cellStyle name="Note 7 48 2 4" xfId="11159"/>
    <cellStyle name="Note 7 48 2 4 2" xfId="23364"/>
    <cellStyle name="Note 7 48 2 4 2 2" xfId="44652"/>
    <cellStyle name="Note 7 48 2 4 3" xfId="35338"/>
    <cellStyle name="Note 7 48 2 5" xfId="9553"/>
    <cellStyle name="Note 7 48 2 5 2" xfId="21758"/>
    <cellStyle name="Note 7 48 2 5 2 2" xfId="43046"/>
    <cellStyle name="Note 7 48 2 5 3" xfId="33732"/>
    <cellStyle name="Note 7 48 2 6" xfId="15678"/>
    <cellStyle name="Note 7 48 2 6 2" xfId="27393"/>
    <cellStyle name="Note 7 48 2 6 2 2" xfId="48681"/>
    <cellStyle name="Note 7 48 2 6 3" xfId="39367"/>
    <cellStyle name="Note 7 48 2 7" xfId="18244"/>
    <cellStyle name="Note 7 48 3" xfId="7665"/>
    <cellStyle name="Note 7 48 3 2" xfId="10286"/>
    <cellStyle name="Note 7 48 3 2 2" xfId="22491"/>
    <cellStyle name="Note 7 48 3 2 2 2" xfId="43779"/>
    <cellStyle name="Note 7 48 3 2 3" xfId="34465"/>
    <cellStyle name="Note 7 48 3 3" xfId="20060"/>
    <cellStyle name="Note 7 48 3 3 2" xfId="41348"/>
    <cellStyle name="Note 7 48 3 4" xfId="32034"/>
    <cellStyle name="Note 7 48 4" xfId="10648"/>
    <cellStyle name="Note 7 48 4 2" xfId="22853"/>
    <cellStyle name="Note 7 48 4 2 2" xfId="44141"/>
    <cellStyle name="Note 7 48 4 3" xfId="34827"/>
    <cellStyle name="Note 7 48 5" xfId="10330"/>
    <cellStyle name="Note 7 48 5 2" xfId="22535"/>
    <cellStyle name="Note 7 48 5 2 2" xfId="43823"/>
    <cellStyle name="Note 7 48 5 3" xfId="34509"/>
    <cellStyle name="Note 7 48 6" xfId="9290"/>
    <cellStyle name="Note 7 48 6 2" xfId="21498"/>
    <cellStyle name="Note 7 48 6 2 2" xfId="42786"/>
    <cellStyle name="Note 7 48 6 3" xfId="33472"/>
    <cellStyle name="Note 7 48 7" xfId="15137"/>
    <cellStyle name="Note 7 48 7 2" xfId="26852"/>
    <cellStyle name="Note 7 48 7 2 2" xfId="48140"/>
    <cellStyle name="Note 7 48 7 3" xfId="38826"/>
    <cellStyle name="Note 7 48 8" xfId="18243"/>
    <cellStyle name="Note 7 49" xfId="5800"/>
    <cellStyle name="Note 7 49 2" xfId="5801"/>
    <cellStyle name="Note 7 49 2 2" xfId="8234"/>
    <cellStyle name="Note 7 49 2 2 2" xfId="10544"/>
    <cellStyle name="Note 7 49 2 2 2 2" xfId="22749"/>
    <cellStyle name="Note 7 49 2 2 2 2 2" xfId="44037"/>
    <cellStyle name="Note 7 49 2 2 2 3" xfId="34723"/>
    <cellStyle name="Note 7 49 2 2 3" xfId="20471"/>
    <cellStyle name="Note 7 49 2 2 3 2" xfId="41759"/>
    <cellStyle name="Note 7 49 2 2 4" xfId="32445"/>
    <cellStyle name="Note 7 49 2 3" xfId="10866"/>
    <cellStyle name="Note 7 49 2 3 2" xfId="23071"/>
    <cellStyle name="Note 7 49 2 3 2 2" xfId="44359"/>
    <cellStyle name="Note 7 49 2 3 3" xfId="35045"/>
    <cellStyle name="Note 7 49 2 4" xfId="11149"/>
    <cellStyle name="Note 7 49 2 4 2" xfId="23354"/>
    <cellStyle name="Note 7 49 2 4 2 2" xfId="44642"/>
    <cellStyle name="Note 7 49 2 4 3" xfId="35328"/>
    <cellStyle name="Note 7 49 2 5" xfId="9542"/>
    <cellStyle name="Note 7 49 2 5 2" xfId="21747"/>
    <cellStyle name="Note 7 49 2 5 2 2" xfId="43035"/>
    <cellStyle name="Note 7 49 2 5 3" xfId="33721"/>
    <cellStyle name="Note 7 49 2 6" xfId="15679"/>
    <cellStyle name="Note 7 49 2 6 2" xfId="27394"/>
    <cellStyle name="Note 7 49 2 6 2 2" xfId="48682"/>
    <cellStyle name="Note 7 49 2 6 3" xfId="39368"/>
    <cellStyle name="Note 7 49 2 7" xfId="18246"/>
    <cellStyle name="Note 7 49 3" xfId="7650"/>
    <cellStyle name="Note 7 49 3 2" xfId="10273"/>
    <cellStyle name="Note 7 49 3 2 2" xfId="22478"/>
    <cellStyle name="Note 7 49 3 2 2 2" xfId="43766"/>
    <cellStyle name="Note 7 49 3 2 3" xfId="34452"/>
    <cellStyle name="Note 7 49 3 3" xfId="20050"/>
    <cellStyle name="Note 7 49 3 3 2" xfId="41338"/>
    <cellStyle name="Note 7 49 3 4" xfId="32024"/>
    <cellStyle name="Note 7 49 4" xfId="10638"/>
    <cellStyle name="Note 7 49 4 2" xfId="22843"/>
    <cellStyle name="Note 7 49 4 2 2" xfId="44131"/>
    <cellStyle name="Note 7 49 4 3" xfId="34817"/>
    <cellStyle name="Note 7 49 5" xfId="10277"/>
    <cellStyle name="Note 7 49 5 2" xfId="22482"/>
    <cellStyle name="Note 7 49 5 2 2" xfId="43770"/>
    <cellStyle name="Note 7 49 5 3" xfId="34456"/>
    <cellStyle name="Note 7 49 6" xfId="9278"/>
    <cellStyle name="Note 7 49 6 2" xfId="21486"/>
    <cellStyle name="Note 7 49 6 2 2" xfId="42774"/>
    <cellStyle name="Note 7 49 6 3" xfId="33460"/>
    <cellStyle name="Note 7 49 7" xfId="15127"/>
    <cellStyle name="Note 7 49 7 2" xfId="26842"/>
    <cellStyle name="Note 7 49 7 2 2" xfId="48130"/>
    <cellStyle name="Note 7 49 7 3" xfId="38816"/>
    <cellStyle name="Note 7 49 8" xfId="18245"/>
    <cellStyle name="Note 7 5" xfId="5802"/>
    <cellStyle name="Note 7 5 2" xfId="5803"/>
    <cellStyle name="Note 7 5 2 2" xfId="7921"/>
    <cellStyle name="Note 7 5 2 2 2" xfId="10493"/>
    <cellStyle name="Note 7 5 2 2 2 2" xfId="22698"/>
    <cellStyle name="Note 7 5 2 2 2 2 2" xfId="43986"/>
    <cellStyle name="Note 7 5 2 2 2 3" xfId="34672"/>
    <cellStyle name="Note 7 5 2 2 3" xfId="20249"/>
    <cellStyle name="Note 7 5 2 2 3 2" xfId="41537"/>
    <cellStyle name="Note 7 5 2 2 4" xfId="32223"/>
    <cellStyle name="Note 7 5 2 3" xfId="10815"/>
    <cellStyle name="Note 7 5 2 3 2" xfId="23020"/>
    <cellStyle name="Note 7 5 2 3 2 2" xfId="44308"/>
    <cellStyle name="Note 7 5 2 3 3" xfId="34994"/>
    <cellStyle name="Note 7 5 2 4" xfId="11098"/>
    <cellStyle name="Note 7 5 2 4 2" xfId="23303"/>
    <cellStyle name="Note 7 5 2 4 2 2" xfId="44591"/>
    <cellStyle name="Note 7 5 2 4 3" xfId="35277"/>
    <cellStyle name="Note 7 5 2 5" xfId="9491"/>
    <cellStyle name="Note 7 5 2 5 2" xfId="21696"/>
    <cellStyle name="Note 7 5 2 5 2 2" xfId="42984"/>
    <cellStyle name="Note 7 5 2 5 3" xfId="33670"/>
    <cellStyle name="Note 7 5 2 6" xfId="15354"/>
    <cellStyle name="Note 7 5 2 6 2" xfId="27069"/>
    <cellStyle name="Note 7 5 2 6 2 2" xfId="48357"/>
    <cellStyle name="Note 7 5 2 6 3" xfId="39043"/>
    <cellStyle name="Note 7 5 2 7" xfId="18248"/>
    <cellStyle name="Note 7 5 3" xfId="7544"/>
    <cellStyle name="Note 7 5 3 2" xfId="10182"/>
    <cellStyle name="Note 7 5 3 2 2" xfId="22387"/>
    <cellStyle name="Note 7 5 3 2 2 2" xfId="43675"/>
    <cellStyle name="Note 7 5 3 2 3" xfId="34361"/>
    <cellStyle name="Note 7 5 3 3" xfId="19960"/>
    <cellStyle name="Note 7 5 3 3 2" xfId="41248"/>
    <cellStyle name="Note 7 5 3 4" xfId="31934"/>
    <cellStyle name="Note 7 5 4" xfId="9704"/>
    <cellStyle name="Note 7 5 4 2" xfId="21909"/>
    <cellStyle name="Note 7 5 4 2 2" xfId="43197"/>
    <cellStyle name="Note 7 5 4 3" xfId="33883"/>
    <cellStyle name="Note 7 5 5" xfId="9994"/>
    <cellStyle name="Note 7 5 5 2" xfId="22199"/>
    <cellStyle name="Note 7 5 5 2 2" xfId="43487"/>
    <cellStyle name="Note 7 5 5 3" xfId="34173"/>
    <cellStyle name="Note 7 5 6" xfId="9185"/>
    <cellStyle name="Note 7 5 6 2" xfId="21393"/>
    <cellStyle name="Note 7 5 6 2 2" xfId="42681"/>
    <cellStyle name="Note 7 5 6 3" xfId="33367"/>
    <cellStyle name="Note 7 5 7" xfId="15039"/>
    <cellStyle name="Note 7 5 7 2" xfId="26754"/>
    <cellStyle name="Note 7 5 7 2 2" xfId="48042"/>
    <cellStyle name="Note 7 5 7 3" xfId="38728"/>
    <cellStyle name="Note 7 5 8" xfId="18247"/>
    <cellStyle name="Note 7 50" xfId="5804"/>
    <cellStyle name="Note 7 50 2" xfId="5805"/>
    <cellStyle name="Note 7 50 2 2" xfId="8235"/>
    <cellStyle name="Note 7 50 2 2 2" xfId="10559"/>
    <cellStyle name="Note 7 50 2 2 2 2" xfId="22764"/>
    <cellStyle name="Note 7 50 2 2 2 2 2" xfId="44052"/>
    <cellStyle name="Note 7 50 2 2 2 3" xfId="34738"/>
    <cellStyle name="Note 7 50 2 2 3" xfId="20472"/>
    <cellStyle name="Note 7 50 2 2 3 2" xfId="41760"/>
    <cellStyle name="Note 7 50 2 2 4" xfId="32446"/>
    <cellStyle name="Note 7 50 2 3" xfId="10877"/>
    <cellStyle name="Note 7 50 2 3 2" xfId="23082"/>
    <cellStyle name="Note 7 50 2 3 2 2" xfId="44370"/>
    <cellStyle name="Note 7 50 2 3 3" xfId="35056"/>
    <cellStyle name="Note 7 50 2 4" xfId="11160"/>
    <cellStyle name="Note 7 50 2 4 2" xfId="23365"/>
    <cellStyle name="Note 7 50 2 4 2 2" xfId="44653"/>
    <cellStyle name="Note 7 50 2 4 3" xfId="35339"/>
    <cellStyle name="Note 7 50 2 5" xfId="9554"/>
    <cellStyle name="Note 7 50 2 5 2" xfId="21759"/>
    <cellStyle name="Note 7 50 2 5 2 2" xfId="43047"/>
    <cellStyle name="Note 7 50 2 5 3" xfId="33733"/>
    <cellStyle name="Note 7 50 2 6" xfId="15680"/>
    <cellStyle name="Note 7 50 2 6 2" xfId="27395"/>
    <cellStyle name="Note 7 50 2 6 2 2" xfId="48683"/>
    <cellStyle name="Note 7 50 2 6 3" xfId="39369"/>
    <cellStyle name="Note 7 50 2 7" xfId="18250"/>
    <cellStyle name="Note 7 50 3" xfId="7666"/>
    <cellStyle name="Note 7 50 3 2" xfId="10287"/>
    <cellStyle name="Note 7 50 3 2 2" xfId="22492"/>
    <cellStyle name="Note 7 50 3 2 2 2" xfId="43780"/>
    <cellStyle name="Note 7 50 3 2 3" xfId="34466"/>
    <cellStyle name="Note 7 50 3 3" xfId="20061"/>
    <cellStyle name="Note 7 50 3 3 2" xfId="41349"/>
    <cellStyle name="Note 7 50 3 4" xfId="32035"/>
    <cellStyle name="Note 7 50 4" xfId="10649"/>
    <cellStyle name="Note 7 50 4 2" xfId="22854"/>
    <cellStyle name="Note 7 50 4 2 2" xfId="44142"/>
    <cellStyle name="Note 7 50 4 3" xfId="34828"/>
    <cellStyle name="Note 7 50 5" xfId="10627"/>
    <cellStyle name="Note 7 50 5 2" xfId="22832"/>
    <cellStyle name="Note 7 50 5 2 2" xfId="44120"/>
    <cellStyle name="Note 7 50 5 3" xfId="34806"/>
    <cellStyle name="Note 7 50 6" xfId="9291"/>
    <cellStyle name="Note 7 50 6 2" xfId="21499"/>
    <cellStyle name="Note 7 50 6 2 2" xfId="42787"/>
    <cellStyle name="Note 7 50 6 3" xfId="33473"/>
    <cellStyle name="Note 7 50 7" xfId="15138"/>
    <cellStyle name="Note 7 50 7 2" xfId="26853"/>
    <cellStyle name="Note 7 50 7 2 2" xfId="48141"/>
    <cellStyle name="Note 7 50 7 3" xfId="38827"/>
    <cellStyle name="Note 7 50 8" xfId="18249"/>
    <cellStyle name="Note 7 51" xfId="5806"/>
    <cellStyle name="Note 7 51 2" xfId="5807"/>
    <cellStyle name="Note 7 51 2 2" xfId="8236"/>
    <cellStyle name="Note 7 51 2 2 2" xfId="10546"/>
    <cellStyle name="Note 7 51 2 2 2 2" xfId="22751"/>
    <cellStyle name="Note 7 51 2 2 2 2 2" xfId="44039"/>
    <cellStyle name="Note 7 51 2 2 2 3" xfId="34725"/>
    <cellStyle name="Note 7 51 2 2 3" xfId="20473"/>
    <cellStyle name="Note 7 51 2 2 3 2" xfId="41761"/>
    <cellStyle name="Note 7 51 2 2 4" xfId="32447"/>
    <cellStyle name="Note 7 51 2 3" xfId="10868"/>
    <cellStyle name="Note 7 51 2 3 2" xfId="23073"/>
    <cellStyle name="Note 7 51 2 3 2 2" xfId="44361"/>
    <cellStyle name="Note 7 51 2 3 3" xfId="35047"/>
    <cellStyle name="Note 7 51 2 4" xfId="11151"/>
    <cellStyle name="Note 7 51 2 4 2" xfId="23356"/>
    <cellStyle name="Note 7 51 2 4 2 2" xfId="44644"/>
    <cellStyle name="Note 7 51 2 4 3" xfId="35330"/>
    <cellStyle name="Note 7 51 2 5" xfId="9544"/>
    <cellStyle name="Note 7 51 2 5 2" xfId="21749"/>
    <cellStyle name="Note 7 51 2 5 2 2" xfId="43037"/>
    <cellStyle name="Note 7 51 2 5 3" xfId="33723"/>
    <cellStyle name="Note 7 51 2 6" xfId="15681"/>
    <cellStyle name="Note 7 51 2 6 2" xfId="27396"/>
    <cellStyle name="Note 7 51 2 6 2 2" xfId="48684"/>
    <cellStyle name="Note 7 51 2 6 3" xfId="39370"/>
    <cellStyle name="Note 7 51 2 7" xfId="18252"/>
    <cellStyle name="Note 7 51 3" xfId="7652"/>
    <cellStyle name="Note 7 51 3 2" xfId="10275"/>
    <cellStyle name="Note 7 51 3 2 2" xfId="22480"/>
    <cellStyle name="Note 7 51 3 2 2 2" xfId="43768"/>
    <cellStyle name="Note 7 51 3 2 3" xfId="34454"/>
    <cellStyle name="Note 7 51 3 3" xfId="20052"/>
    <cellStyle name="Note 7 51 3 3 2" xfId="41340"/>
    <cellStyle name="Note 7 51 3 4" xfId="32026"/>
    <cellStyle name="Note 7 51 4" xfId="10640"/>
    <cellStyle name="Note 7 51 4 2" xfId="22845"/>
    <cellStyle name="Note 7 51 4 2 2" xfId="44133"/>
    <cellStyle name="Note 7 51 4 3" xfId="34819"/>
    <cellStyle name="Note 7 51 5" xfId="10073"/>
    <cellStyle name="Note 7 51 5 2" xfId="22278"/>
    <cellStyle name="Note 7 51 5 2 2" xfId="43566"/>
    <cellStyle name="Note 7 51 5 3" xfId="34252"/>
    <cellStyle name="Note 7 51 6" xfId="9280"/>
    <cellStyle name="Note 7 51 6 2" xfId="21488"/>
    <cellStyle name="Note 7 51 6 2 2" xfId="42776"/>
    <cellStyle name="Note 7 51 6 3" xfId="33462"/>
    <cellStyle name="Note 7 51 7" xfId="15129"/>
    <cellStyle name="Note 7 51 7 2" xfId="26844"/>
    <cellStyle name="Note 7 51 7 2 2" xfId="48132"/>
    <cellStyle name="Note 7 51 7 3" xfId="38818"/>
    <cellStyle name="Note 7 51 8" xfId="18251"/>
    <cellStyle name="Note 7 52" xfId="5808"/>
    <cellStyle name="Note 7 52 2" xfId="5809"/>
    <cellStyle name="Note 7 52 2 2" xfId="8237"/>
    <cellStyle name="Note 7 52 2 2 2" xfId="10552"/>
    <cellStyle name="Note 7 52 2 2 2 2" xfId="22757"/>
    <cellStyle name="Note 7 52 2 2 2 2 2" xfId="44045"/>
    <cellStyle name="Note 7 52 2 2 2 3" xfId="34731"/>
    <cellStyle name="Note 7 52 2 2 3" xfId="20474"/>
    <cellStyle name="Note 7 52 2 2 3 2" xfId="41762"/>
    <cellStyle name="Note 7 52 2 2 4" xfId="32448"/>
    <cellStyle name="Note 7 52 2 3" xfId="10873"/>
    <cellStyle name="Note 7 52 2 3 2" xfId="23078"/>
    <cellStyle name="Note 7 52 2 3 2 2" xfId="44366"/>
    <cellStyle name="Note 7 52 2 3 3" xfId="35052"/>
    <cellStyle name="Note 7 52 2 4" xfId="11156"/>
    <cellStyle name="Note 7 52 2 4 2" xfId="23361"/>
    <cellStyle name="Note 7 52 2 4 2 2" xfId="44649"/>
    <cellStyle name="Note 7 52 2 4 3" xfId="35335"/>
    <cellStyle name="Note 7 52 2 5" xfId="9549"/>
    <cellStyle name="Note 7 52 2 5 2" xfId="21754"/>
    <cellStyle name="Note 7 52 2 5 2 2" xfId="43042"/>
    <cellStyle name="Note 7 52 2 5 3" xfId="33728"/>
    <cellStyle name="Note 7 52 2 6" xfId="15682"/>
    <cellStyle name="Note 7 52 2 6 2" xfId="27397"/>
    <cellStyle name="Note 7 52 2 6 2 2" xfId="48685"/>
    <cellStyle name="Note 7 52 2 6 3" xfId="39371"/>
    <cellStyle name="Note 7 52 2 7" xfId="18254"/>
    <cellStyle name="Note 7 52 3" xfId="7658"/>
    <cellStyle name="Note 7 52 3 2" xfId="10281"/>
    <cellStyle name="Note 7 52 3 2 2" xfId="22486"/>
    <cellStyle name="Note 7 52 3 2 2 2" xfId="43774"/>
    <cellStyle name="Note 7 52 3 2 3" xfId="34460"/>
    <cellStyle name="Note 7 52 3 3" xfId="20057"/>
    <cellStyle name="Note 7 52 3 3 2" xfId="41345"/>
    <cellStyle name="Note 7 52 3 4" xfId="32031"/>
    <cellStyle name="Note 7 52 4" xfId="10645"/>
    <cellStyle name="Note 7 52 4 2" xfId="22850"/>
    <cellStyle name="Note 7 52 4 2 2" xfId="44138"/>
    <cellStyle name="Note 7 52 4 3" xfId="34824"/>
    <cellStyle name="Note 7 52 5" xfId="10553"/>
    <cellStyle name="Note 7 52 5 2" xfId="22758"/>
    <cellStyle name="Note 7 52 5 2 2" xfId="44046"/>
    <cellStyle name="Note 7 52 5 3" xfId="34732"/>
    <cellStyle name="Note 7 52 6" xfId="9285"/>
    <cellStyle name="Note 7 52 6 2" xfId="21493"/>
    <cellStyle name="Note 7 52 6 2 2" xfId="42781"/>
    <cellStyle name="Note 7 52 6 3" xfId="33467"/>
    <cellStyle name="Note 7 52 7" xfId="15134"/>
    <cellStyle name="Note 7 52 7 2" xfId="26849"/>
    <cellStyle name="Note 7 52 7 2 2" xfId="48137"/>
    <cellStyle name="Note 7 52 7 3" xfId="38823"/>
    <cellStyle name="Note 7 52 8" xfId="18253"/>
    <cellStyle name="Note 7 53" xfId="5810"/>
    <cellStyle name="Note 7 53 2" xfId="5811"/>
    <cellStyle name="Note 7 53 2 2" xfId="8238"/>
    <cellStyle name="Note 7 53 2 2 2" xfId="10545"/>
    <cellStyle name="Note 7 53 2 2 2 2" xfId="22750"/>
    <cellStyle name="Note 7 53 2 2 2 2 2" xfId="44038"/>
    <cellStyle name="Note 7 53 2 2 2 3" xfId="34724"/>
    <cellStyle name="Note 7 53 2 2 3" xfId="20475"/>
    <cellStyle name="Note 7 53 2 2 3 2" xfId="41763"/>
    <cellStyle name="Note 7 53 2 2 4" xfId="32449"/>
    <cellStyle name="Note 7 53 2 3" xfId="10867"/>
    <cellStyle name="Note 7 53 2 3 2" xfId="23072"/>
    <cellStyle name="Note 7 53 2 3 2 2" xfId="44360"/>
    <cellStyle name="Note 7 53 2 3 3" xfId="35046"/>
    <cellStyle name="Note 7 53 2 4" xfId="11150"/>
    <cellStyle name="Note 7 53 2 4 2" xfId="23355"/>
    <cellStyle name="Note 7 53 2 4 2 2" xfId="44643"/>
    <cellStyle name="Note 7 53 2 4 3" xfId="35329"/>
    <cellStyle name="Note 7 53 2 5" xfId="9543"/>
    <cellStyle name="Note 7 53 2 5 2" xfId="21748"/>
    <cellStyle name="Note 7 53 2 5 2 2" xfId="43036"/>
    <cellStyle name="Note 7 53 2 5 3" xfId="33722"/>
    <cellStyle name="Note 7 53 2 6" xfId="15683"/>
    <cellStyle name="Note 7 53 2 6 2" xfId="27398"/>
    <cellStyle name="Note 7 53 2 6 2 2" xfId="48686"/>
    <cellStyle name="Note 7 53 2 6 3" xfId="39372"/>
    <cellStyle name="Note 7 53 2 7" xfId="18256"/>
    <cellStyle name="Note 7 53 3" xfId="7651"/>
    <cellStyle name="Note 7 53 3 2" xfId="10274"/>
    <cellStyle name="Note 7 53 3 2 2" xfId="22479"/>
    <cellStyle name="Note 7 53 3 2 2 2" xfId="43767"/>
    <cellStyle name="Note 7 53 3 2 3" xfId="34453"/>
    <cellStyle name="Note 7 53 3 3" xfId="20051"/>
    <cellStyle name="Note 7 53 3 3 2" xfId="41339"/>
    <cellStyle name="Note 7 53 3 4" xfId="32025"/>
    <cellStyle name="Note 7 53 4" xfId="10639"/>
    <cellStyle name="Note 7 53 4 2" xfId="22844"/>
    <cellStyle name="Note 7 53 4 2 2" xfId="44132"/>
    <cellStyle name="Note 7 53 4 3" xfId="34818"/>
    <cellStyle name="Note 7 53 5" xfId="10548"/>
    <cellStyle name="Note 7 53 5 2" xfId="22753"/>
    <cellStyle name="Note 7 53 5 2 2" xfId="44041"/>
    <cellStyle name="Note 7 53 5 3" xfId="34727"/>
    <cellStyle name="Note 7 53 6" xfId="9279"/>
    <cellStyle name="Note 7 53 6 2" xfId="21487"/>
    <cellStyle name="Note 7 53 6 2 2" xfId="42775"/>
    <cellStyle name="Note 7 53 6 3" xfId="33461"/>
    <cellStyle name="Note 7 53 7" xfId="15128"/>
    <cellStyle name="Note 7 53 7 2" xfId="26843"/>
    <cellStyle name="Note 7 53 7 2 2" xfId="48131"/>
    <cellStyle name="Note 7 53 7 3" xfId="38817"/>
    <cellStyle name="Note 7 53 8" xfId="18255"/>
    <cellStyle name="Note 7 54" xfId="5812"/>
    <cellStyle name="Note 7 54 2" xfId="5813"/>
    <cellStyle name="Note 7 54 2 2" xfId="8239"/>
    <cellStyle name="Note 7 54 2 2 2" xfId="10600"/>
    <cellStyle name="Note 7 54 2 2 2 2" xfId="22805"/>
    <cellStyle name="Note 7 54 2 2 2 2 2" xfId="44093"/>
    <cellStyle name="Note 7 54 2 2 2 3" xfId="34779"/>
    <cellStyle name="Note 7 54 2 2 3" xfId="20476"/>
    <cellStyle name="Note 7 54 2 2 3 2" xfId="41764"/>
    <cellStyle name="Note 7 54 2 2 4" xfId="32450"/>
    <cellStyle name="Note 7 54 2 3" xfId="10916"/>
    <cellStyle name="Note 7 54 2 3 2" xfId="23121"/>
    <cellStyle name="Note 7 54 2 3 2 2" xfId="44409"/>
    <cellStyle name="Note 7 54 2 3 3" xfId="35095"/>
    <cellStyle name="Note 7 54 2 4" xfId="11199"/>
    <cellStyle name="Note 7 54 2 4 2" xfId="23404"/>
    <cellStyle name="Note 7 54 2 4 2 2" xfId="44692"/>
    <cellStyle name="Note 7 54 2 4 3" xfId="35378"/>
    <cellStyle name="Note 7 54 2 5" xfId="9600"/>
    <cellStyle name="Note 7 54 2 5 2" xfId="21805"/>
    <cellStyle name="Note 7 54 2 5 2 2" xfId="43093"/>
    <cellStyle name="Note 7 54 2 5 3" xfId="33779"/>
    <cellStyle name="Note 7 54 2 6" xfId="15684"/>
    <cellStyle name="Note 7 54 2 6 2" xfId="27399"/>
    <cellStyle name="Note 7 54 2 6 2 2" xfId="48687"/>
    <cellStyle name="Note 7 54 2 6 3" xfId="39373"/>
    <cellStyle name="Note 7 54 2 7" xfId="18258"/>
    <cellStyle name="Note 7 54 3" xfId="7727"/>
    <cellStyle name="Note 7 54 3 2" xfId="10331"/>
    <cellStyle name="Note 7 54 3 2 2" xfId="22536"/>
    <cellStyle name="Note 7 54 3 2 2 2" xfId="43824"/>
    <cellStyle name="Note 7 54 3 2 3" xfId="34510"/>
    <cellStyle name="Note 7 54 3 3" xfId="20100"/>
    <cellStyle name="Note 7 54 3 3 2" xfId="41388"/>
    <cellStyle name="Note 7 54 3 4" xfId="32074"/>
    <cellStyle name="Note 7 54 4" xfId="10688"/>
    <cellStyle name="Note 7 54 4 2" xfId="22893"/>
    <cellStyle name="Note 7 54 4 2 2" xfId="44181"/>
    <cellStyle name="Note 7 54 4 3" xfId="34867"/>
    <cellStyle name="Note 7 54 5" xfId="10973"/>
    <cellStyle name="Note 7 54 5 2" xfId="23178"/>
    <cellStyle name="Note 7 54 5 2 2" xfId="44466"/>
    <cellStyle name="Note 7 54 5 3" xfId="35152"/>
    <cellStyle name="Note 7 54 6" xfId="9338"/>
    <cellStyle name="Note 7 54 6 2" xfId="21543"/>
    <cellStyle name="Note 7 54 6 2 2" xfId="42831"/>
    <cellStyle name="Note 7 54 6 3" xfId="33517"/>
    <cellStyle name="Note 7 54 7" xfId="15177"/>
    <cellStyle name="Note 7 54 7 2" xfId="26892"/>
    <cellStyle name="Note 7 54 7 2 2" xfId="48180"/>
    <cellStyle name="Note 7 54 7 3" xfId="38866"/>
    <cellStyle name="Note 7 54 8" xfId="18257"/>
    <cellStyle name="Note 7 55" xfId="5814"/>
    <cellStyle name="Note 7 55 2" xfId="5815"/>
    <cellStyle name="Note 7 55 2 2" xfId="8240"/>
    <cellStyle name="Note 7 55 2 2 2" xfId="10599"/>
    <cellStyle name="Note 7 55 2 2 2 2" xfId="22804"/>
    <cellStyle name="Note 7 55 2 2 2 2 2" xfId="44092"/>
    <cellStyle name="Note 7 55 2 2 2 3" xfId="34778"/>
    <cellStyle name="Note 7 55 2 2 3" xfId="20477"/>
    <cellStyle name="Note 7 55 2 2 3 2" xfId="41765"/>
    <cellStyle name="Note 7 55 2 2 4" xfId="32451"/>
    <cellStyle name="Note 7 55 2 3" xfId="10915"/>
    <cellStyle name="Note 7 55 2 3 2" xfId="23120"/>
    <cellStyle name="Note 7 55 2 3 2 2" xfId="44408"/>
    <cellStyle name="Note 7 55 2 3 3" xfId="35094"/>
    <cellStyle name="Note 7 55 2 4" xfId="11198"/>
    <cellStyle name="Note 7 55 2 4 2" xfId="23403"/>
    <cellStyle name="Note 7 55 2 4 2 2" xfId="44691"/>
    <cellStyle name="Note 7 55 2 4 3" xfId="35377"/>
    <cellStyle name="Note 7 55 2 5" xfId="9598"/>
    <cellStyle name="Note 7 55 2 5 2" xfId="21803"/>
    <cellStyle name="Note 7 55 2 5 2 2" xfId="43091"/>
    <cellStyle name="Note 7 55 2 5 3" xfId="33777"/>
    <cellStyle name="Note 7 55 2 6" xfId="15685"/>
    <cellStyle name="Note 7 55 2 6 2" xfId="27400"/>
    <cellStyle name="Note 7 55 2 6 2 2" xfId="48688"/>
    <cellStyle name="Note 7 55 2 6 3" xfId="39374"/>
    <cellStyle name="Note 7 55 2 7" xfId="18260"/>
    <cellStyle name="Note 7 55 3" xfId="7724"/>
    <cellStyle name="Note 7 55 3 2" xfId="10329"/>
    <cellStyle name="Note 7 55 3 2 2" xfId="22534"/>
    <cellStyle name="Note 7 55 3 2 2 2" xfId="43822"/>
    <cellStyle name="Note 7 55 3 2 3" xfId="34508"/>
    <cellStyle name="Note 7 55 3 3" xfId="20099"/>
    <cellStyle name="Note 7 55 3 3 2" xfId="41387"/>
    <cellStyle name="Note 7 55 3 4" xfId="32073"/>
    <cellStyle name="Note 7 55 4" xfId="10687"/>
    <cellStyle name="Note 7 55 4 2" xfId="22892"/>
    <cellStyle name="Note 7 55 4 2 2" xfId="44180"/>
    <cellStyle name="Note 7 55 4 3" xfId="34866"/>
    <cellStyle name="Note 7 55 5" xfId="10972"/>
    <cellStyle name="Note 7 55 5 2" xfId="23177"/>
    <cellStyle name="Note 7 55 5 2 2" xfId="44465"/>
    <cellStyle name="Note 7 55 5 3" xfId="35151"/>
    <cellStyle name="Note 7 55 6" xfId="9337"/>
    <cellStyle name="Note 7 55 6 2" xfId="21542"/>
    <cellStyle name="Note 7 55 6 2 2" xfId="42830"/>
    <cellStyle name="Note 7 55 6 3" xfId="33516"/>
    <cellStyle name="Note 7 55 7" xfId="15176"/>
    <cellStyle name="Note 7 55 7 2" xfId="26891"/>
    <cellStyle name="Note 7 55 7 2 2" xfId="48179"/>
    <cellStyle name="Note 7 55 7 3" xfId="38865"/>
    <cellStyle name="Note 7 55 8" xfId="18259"/>
    <cellStyle name="Note 7 56" xfId="5816"/>
    <cellStyle name="Note 7 56 2" xfId="5817"/>
    <cellStyle name="Note 7 56 2 2" xfId="8241"/>
    <cellStyle name="Note 7 56 2 2 2" xfId="10576"/>
    <cellStyle name="Note 7 56 2 2 2 2" xfId="22781"/>
    <cellStyle name="Note 7 56 2 2 2 2 2" xfId="44069"/>
    <cellStyle name="Note 7 56 2 2 2 3" xfId="34755"/>
    <cellStyle name="Note 7 56 2 2 3" xfId="20478"/>
    <cellStyle name="Note 7 56 2 2 3 2" xfId="41766"/>
    <cellStyle name="Note 7 56 2 2 4" xfId="32452"/>
    <cellStyle name="Note 7 56 2 3" xfId="10893"/>
    <cellStyle name="Note 7 56 2 3 2" xfId="23098"/>
    <cellStyle name="Note 7 56 2 3 2 2" xfId="44386"/>
    <cellStyle name="Note 7 56 2 3 3" xfId="35072"/>
    <cellStyle name="Note 7 56 2 4" xfId="11176"/>
    <cellStyle name="Note 7 56 2 4 2" xfId="23381"/>
    <cellStyle name="Note 7 56 2 4 2 2" xfId="44669"/>
    <cellStyle name="Note 7 56 2 4 3" xfId="35355"/>
    <cellStyle name="Note 7 56 2 5" xfId="9571"/>
    <cellStyle name="Note 7 56 2 5 2" xfId="21776"/>
    <cellStyle name="Note 7 56 2 5 2 2" xfId="43064"/>
    <cellStyle name="Note 7 56 2 5 3" xfId="33750"/>
    <cellStyle name="Note 7 56 2 6" xfId="15686"/>
    <cellStyle name="Note 7 56 2 6 2" xfId="27401"/>
    <cellStyle name="Note 7 56 2 6 2 2" xfId="48689"/>
    <cellStyle name="Note 7 56 2 6 3" xfId="39375"/>
    <cellStyle name="Note 7 56 2 7" xfId="18262"/>
    <cellStyle name="Note 7 56 3" xfId="7690"/>
    <cellStyle name="Note 7 56 3 2" xfId="10307"/>
    <cellStyle name="Note 7 56 3 2 2" xfId="22512"/>
    <cellStyle name="Note 7 56 3 2 2 2" xfId="43800"/>
    <cellStyle name="Note 7 56 3 2 3" xfId="34486"/>
    <cellStyle name="Note 7 56 3 3" xfId="20077"/>
    <cellStyle name="Note 7 56 3 3 2" xfId="41365"/>
    <cellStyle name="Note 7 56 3 4" xfId="32051"/>
    <cellStyle name="Note 7 56 4" xfId="10665"/>
    <cellStyle name="Note 7 56 4 2" xfId="22870"/>
    <cellStyle name="Note 7 56 4 2 2" xfId="44158"/>
    <cellStyle name="Note 7 56 4 3" xfId="34844"/>
    <cellStyle name="Note 7 56 5" xfId="10950"/>
    <cellStyle name="Note 7 56 5 2" xfId="23155"/>
    <cellStyle name="Note 7 56 5 2 2" xfId="44443"/>
    <cellStyle name="Note 7 56 5 3" xfId="35129"/>
    <cellStyle name="Note 7 56 6" xfId="9314"/>
    <cellStyle name="Note 7 56 6 2" xfId="21519"/>
    <cellStyle name="Note 7 56 6 2 2" xfId="42807"/>
    <cellStyle name="Note 7 56 6 3" xfId="33493"/>
    <cellStyle name="Note 7 56 7" xfId="15154"/>
    <cellStyle name="Note 7 56 7 2" xfId="26869"/>
    <cellStyle name="Note 7 56 7 2 2" xfId="48157"/>
    <cellStyle name="Note 7 56 7 3" xfId="38843"/>
    <cellStyle name="Note 7 56 8" xfId="18261"/>
    <cellStyle name="Note 7 57" xfId="5818"/>
    <cellStyle name="Note 7 57 2" xfId="5819"/>
    <cellStyle name="Note 7 57 2 2" xfId="8242"/>
    <cellStyle name="Note 7 57 2 2 2" xfId="10605"/>
    <cellStyle name="Note 7 57 2 2 2 2" xfId="22810"/>
    <cellStyle name="Note 7 57 2 2 2 2 2" xfId="44098"/>
    <cellStyle name="Note 7 57 2 2 2 3" xfId="34784"/>
    <cellStyle name="Note 7 57 2 2 3" xfId="20479"/>
    <cellStyle name="Note 7 57 2 2 3 2" xfId="41767"/>
    <cellStyle name="Note 7 57 2 2 4" xfId="32453"/>
    <cellStyle name="Note 7 57 2 3" xfId="10921"/>
    <cellStyle name="Note 7 57 2 3 2" xfId="23126"/>
    <cellStyle name="Note 7 57 2 3 2 2" xfId="44414"/>
    <cellStyle name="Note 7 57 2 3 3" xfId="35100"/>
    <cellStyle name="Note 7 57 2 4" xfId="11204"/>
    <cellStyle name="Note 7 57 2 4 2" xfId="23409"/>
    <cellStyle name="Note 7 57 2 4 2 2" xfId="44697"/>
    <cellStyle name="Note 7 57 2 4 3" xfId="35383"/>
    <cellStyle name="Note 7 57 2 5" xfId="9606"/>
    <cellStyle name="Note 7 57 2 5 2" xfId="21811"/>
    <cellStyle name="Note 7 57 2 5 2 2" xfId="43099"/>
    <cellStyle name="Note 7 57 2 5 3" xfId="33785"/>
    <cellStyle name="Note 7 57 2 6" xfId="15687"/>
    <cellStyle name="Note 7 57 2 6 2" xfId="27402"/>
    <cellStyle name="Note 7 57 2 6 2 2" xfId="48690"/>
    <cellStyle name="Note 7 57 2 6 3" xfId="39376"/>
    <cellStyle name="Note 7 57 2 7" xfId="18264"/>
    <cellStyle name="Note 7 57 3" xfId="7735"/>
    <cellStyle name="Note 7 57 3 2" xfId="10336"/>
    <cellStyle name="Note 7 57 3 2 2" xfId="22541"/>
    <cellStyle name="Note 7 57 3 2 2 2" xfId="43829"/>
    <cellStyle name="Note 7 57 3 2 3" xfId="34515"/>
    <cellStyle name="Note 7 57 3 3" xfId="20105"/>
    <cellStyle name="Note 7 57 3 3 2" xfId="41393"/>
    <cellStyle name="Note 7 57 3 4" xfId="32079"/>
    <cellStyle name="Note 7 57 4" xfId="10693"/>
    <cellStyle name="Note 7 57 4 2" xfId="22898"/>
    <cellStyle name="Note 7 57 4 2 2" xfId="44186"/>
    <cellStyle name="Note 7 57 4 3" xfId="34872"/>
    <cellStyle name="Note 7 57 5" xfId="10978"/>
    <cellStyle name="Note 7 57 5 2" xfId="23183"/>
    <cellStyle name="Note 7 57 5 2 2" xfId="44471"/>
    <cellStyle name="Note 7 57 5 3" xfId="35157"/>
    <cellStyle name="Note 7 57 6" xfId="9343"/>
    <cellStyle name="Note 7 57 6 2" xfId="21548"/>
    <cellStyle name="Note 7 57 6 2 2" xfId="42836"/>
    <cellStyle name="Note 7 57 6 3" xfId="33522"/>
    <cellStyle name="Note 7 57 7" xfId="15182"/>
    <cellStyle name="Note 7 57 7 2" xfId="26897"/>
    <cellStyle name="Note 7 57 7 2 2" xfId="48185"/>
    <cellStyle name="Note 7 57 7 3" xfId="38871"/>
    <cellStyle name="Note 7 57 8" xfId="18263"/>
    <cellStyle name="Note 7 58" xfId="5820"/>
    <cellStyle name="Note 7 58 2" xfId="5821"/>
    <cellStyle name="Note 7 58 2 2" xfId="8243"/>
    <cellStyle name="Note 7 58 2 2 2" xfId="10598"/>
    <cellStyle name="Note 7 58 2 2 2 2" xfId="22803"/>
    <cellStyle name="Note 7 58 2 2 2 2 2" xfId="44091"/>
    <cellStyle name="Note 7 58 2 2 2 3" xfId="34777"/>
    <cellStyle name="Note 7 58 2 2 3" xfId="20480"/>
    <cellStyle name="Note 7 58 2 2 3 2" xfId="41768"/>
    <cellStyle name="Note 7 58 2 2 4" xfId="32454"/>
    <cellStyle name="Note 7 58 2 3" xfId="10914"/>
    <cellStyle name="Note 7 58 2 3 2" xfId="23119"/>
    <cellStyle name="Note 7 58 2 3 2 2" xfId="44407"/>
    <cellStyle name="Note 7 58 2 3 3" xfId="35093"/>
    <cellStyle name="Note 7 58 2 4" xfId="11197"/>
    <cellStyle name="Note 7 58 2 4 2" xfId="23402"/>
    <cellStyle name="Note 7 58 2 4 2 2" xfId="44690"/>
    <cellStyle name="Note 7 58 2 4 3" xfId="35376"/>
    <cellStyle name="Note 7 58 2 5" xfId="9596"/>
    <cellStyle name="Note 7 58 2 5 2" xfId="21801"/>
    <cellStyle name="Note 7 58 2 5 2 2" xfId="43089"/>
    <cellStyle name="Note 7 58 2 5 3" xfId="33775"/>
    <cellStyle name="Note 7 58 2 6" xfId="15688"/>
    <cellStyle name="Note 7 58 2 6 2" xfId="27403"/>
    <cellStyle name="Note 7 58 2 6 2 2" xfId="48691"/>
    <cellStyle name="Note 7 58 2 6 3" xfId="39377"/>
    <cellStyle name="Note 7 58 2 7" xfId="18266"/>
    <cellStyle name="Note 7 58 3" xfId="7722"/>
    <cellStyle name="Note 7 58 3 2" xfId="10328"/>
    <cellStyle name="Note 7 58 3 2 2" xfId="22533"/>
    <cellStyle name="Note 7 58 3 2 2 2" xfId="43821"/>
    <cellStyle name="Note 7 58 3 2 3" xfId="34507"/>
    <cellStyle name="Note 7 58 3 3" xfId="20098"/>
    <cellStyle name="Note 7 58 3 3 2" xfId="41386"/>
    <cellStyle name="Note 7 58 3 4" xfId="32072"/>
    <cellStyle name="Note 7 58 4" xfId="10686"/>
    <cellStyle name="Note 7 58 4 2" xfId="22891"/>
    <cellStyle name="Note 7 58 4 2 2" xfId="44179"/>
    <cellStyle name="Note 7 58 4 3" xfId="34865"/>
    <cellStyle name="Note 7 58 5" xfId="10971"/>
    <cellStyle name="Note 7 58 5 2" xfId="23176"/>
    <cellStyle name="Note 7 58 5 2 2" xfId="44464"/>
    <cellStyle name="Note 7 58 5 3" xfId="35150"/>
    <cellStyle name="Note 7 58 6" xfId="9336"/>
    <cellStyle name="Note 7 58 6 2" xfId="21541"/>
    <cellStyle name="Note 7 58 6 2 2" xfId="42829"/>
    <cellStyle name="Note 7 58 6 3" xfId="33515"/>
    <cellStyle name="Note 7 58 7" xfId="15175"/>
    <cellStyle name="Note 7 58 7 2" xfId="26890"/>
    <cellStyle name="Note 7 58 7 2 2" xfId="48178"/>
    <cellStyle name="Note 7 58 7 3" xfId="38864"/>
    <cellStyle name="Note 7 58 8" xfId="18265"/>
    <cellStyle name="Note 7 59" xfId="5822"/>
    <cellStyle name="Note 7 59 2" xfId="5823"/>
    <cellStyle name="Note 7 59 2 2" xfId="8244"/>
    <cellStyle name="Note 7 59 2 2 2" xfId="10565"/>
    <cellStyle name="Note 7 59 2 2 2 2" xfId="22770"/>
    <cellStyle name="Note 7 59 2 2 2 2 2" xfId="44058"/>
    <cellStyle name="Note 7 59 2 2 2 3" xfId="34744"/>
    <cellStyle name="Note 7 59 2 2 3" xfId="20481"/>
    <cellStyle name="Note 7 59 2 2 3 2" xfId="41769"/>
    <cellStyle name="Note 7 59 2 2 4" xfId="32455"/>
    <cellStyle name="Note 7 59 2 3" xfId="10883"/>
    <cellStyle name="Note 7 59 2 3 2" xfId="23088"/>
    <cellStyle name="Note 7 59 2 3 2 2" xfId="44376"/>
    <cellStyle name="Note 7 59 2 3 3" xfId="35062"/>
    <cellStyle name="Note 7 59 2 4" xfId="11166"/>
    <cellStyle name="Note 7 59 2 4 2" xfId="23371"/>
    <cellStyle name="Note 7 59 2 4 2 2" xfId="44659"/>
    <cellStyle name="Note 7 59 2 4 3" xfId="35345"/>
    <cellStyle name="Note 7 59 2 5" xfId="9560"/>
    <cellStyle name="Note 7 59 2 5 2" xfId="21765"/>
    <cellStyle name="Note 7 59 2 5 2 2" xfId="43053"/>
    <cellStyle name="Note 7 59 2 5 3" xfId="33739"/>
    <cellStyle name="Note 7 59 2 6" xfId="15689"/>
    <cellStyle name="Note 7 59 2 6 2" xfId="27404"/>
    <cellStyle name="Note 7 59 2 6 2 2" xfId="48692"/>
    <cellStyle name="Note 7 59 2 6 3" xfId="39378"/>
    <cellStyle name="Note 7 59 2 7" xfId="18268"/>
    <cellStyle name="Note 7 59 3" xfId="7674"/>
    <cellStyle name="Note 7 59 3 2" xfId="10294"/>
    <cellStyle name="Note 7 59 3 2 2" xfId="22499"/>
    <cellStyle name="Note 7 59 3 2 2 2" xfId="43787"/>
    <cellStyle name="Note 7 59 3 2 3" xfId="34473"/>
    <cellStyle name="Note 7 59 3 3" xfId="20067"/>
    <cellStyle name="Note 7 59 3 3 2" xfId="41355"/>
    <cellStyle name="Note 7 59 3 4" xfId="32041"/>
    <cellStyle name="Note 7 59 4" xfId="10655"/>
    <cellStyle name="Note 7 59 4 2" xfId="22860"/>
    <cellStyle name="Note 7 59 4 2 2" xfId="44148"/>
    <cellStyle name="Note 7 59 4 3" xfId="34834"/>
    <cellStyle name="Note 7 59 5" xfId="10940"/>
    <cellStyle name="Note 7 59 5 2" xfId="23145"/>
    <cellStyle name="Note 7 59 5 2 2" xfId="44433"/>
    <cellStyle name="Note 7 59 5 3" xfId="35119"/>
    <cellStyle name="Note 7 59 6" xfId="9302"/>
    <cellStyle name="Note 7 59 6 2" xfId="21507"/>
    <cellStyle name="Note 7 59 6 2 2" xfId="42795"/>
    <cellStyle name="Note 7 59 6 3" xfId="33481"/>
    <cellStyle name="Note 7 59 7" xfId="15144"/>
    <cellStyle name="Note 7 59 7 2" xfId="26859"/>
    <cellStyle name="Note 7 59 7 2 2" xfId="48147"/>
    <cellStyle name="Note 7 59 7 3" xfId="38833"/>
    <cellStyle name="Note 7 59 8" xfId="18267"/>
    <cellStyle name="Note 7 6" xfId="5824"/>
    <cellStyle name="Note 7 6 2" xfId="5825"/>
    <cellStyle name="Note 7 6 2 2" xfId="7922"/>
    <cellStyle name="Note 7 6 2 2 2" xfId="10494"/>
    <cellStyle name="Note 7 6 2 2 2 2" xfId="22699"/>
    <cellStyle name="Note 7 6 2 2 2 2 2" xfId="43987"/>
    <cellStyle name="Note 7 6 2 2 2 3" xfId="34673"/>
    <cellStyle name="Note 7 6 2 2 3" xfId="20250"/>
    <cellStyle name="Note 7 6 2 2 3 2" xfId="41538"/>
    <cellStyle name="Note 7 6 2 2 4" xfId="32224"/>
    <cellStyle name="Note 7 6 2 3" xfId="10816"/>
    <cellStyle name="Note 7 6 2 3 2" xfId="23021"/>
    <cellStyle name="Note 7 6 2 3 2 2" xfId="44309"/>
    <cellStyle name="Note 7 6 2 3 3" xfId="34995"/>
    <cellStyle name="Note 7 6 2 4" xfId="11099"/>
    <cellStyle name="Note 7 6 2 4 2" xfId="23304"/>
    <cellStyle name="Note 7 6 2 4 2 2" xfId="44592"/>
    <cellStyle name="Note 7 6 2 4 3" xfId="35278"/>
    <cellStyle name="Note 7 6 2 5" xfId="9492"/>
    <cellStyle name="Note 7 6 2 5 2" xfId="21697"/>
    <cellStyle name="Note 7 6 2 5 2 2" xfId="42985"/>
    <cellStyle name="Note 7 6 2 5 3" xfId="33671"/>
    <cellStyle name="Note 7 6 2 6" xfId="15355"/>
    <cellStyle name="Note 7 6 2 6 2" xfId="27070"/>
    <cellStyle name="Note 7 6 2 6 2 2" xfId="48358"/>
    <cellStyle name="Note 7 6 2 6 3" xfId="39044"/>
    <cellStyle name="Note 7 6 2 7" xfId="18270"/>
    <cellStyle name="Note 7 6 3" xfId="7545"/>
    <cellStyle name="Note 7 6 3 2" xfId="10183"/>
    <cellStyle name="Note 7 6 3 2 2" xfId="22388"/>
    <cellStyle name="Note 7 6 3 2 2 2" xfId="43676"/>
    <cellStyle name="Note 7 6 3 2 3" xfId="34362"/>
    <cellStyle name="Note 7 6 3 3" xfId="19961"/>
    <cellStyle name="Note 7 6 3 3 2" xfId="41249"/>
    <cellStyle name="Note 7 6 3 4" xfId="31935"/>
    <cellStyle name="Note 7 6 4" xfId="9703"/>
    <cellStyle name="Note 7 6 4 2" xfId="21908"/>
    <cellStyle name="Note 7 6 4 2 2" xfId="43196"/>
    <cellStyle name="Note 7 6 4 3" xfId="33882"/>
    <cellStyle name="Note 7 6 5" xfId="9995"/>
    <cellStyle name="Note 7 6 5 2" xfId="22200"/>
    <cellStyle name="Note 7 6 5 2 2" xfId="43488"/>
    <cellStyle name="Note 7 6 5 3" xfId="34174"/>
    <cellStyle name="Note 7 6 6" xfId="9186"/>
    <cellStyle name="Note 7 6 6 2" xfId="21394"/>
    <cellStyle name="Note 7 6 6 2 2" xfId="42682"/>
    <cellStyle name="Note 7 6 6 3" xfId="33368"/>
    <cellStyle name="Note 7 6 7" xfId="15040"/>
    <cellStyle name="Note 7 6 7 2" xfId="26755"/>
    <cellStyle name="Note 7 6 7 2 2" xfId="48043"/>
    <cellStyle name="Note 7 6 7 3" xfId="38729"/>
    <cellStyle name="Note 7 6 8" xfId="18269"/>
    <cellStyle name="Note 7 60" xfId="5826"/>
    <cellStyle name="Note 7 60 2" xfId="5827"/>
    <cellStyle name="Note 7 60 2 2" xfId="8245"/>
    <cellStyle name="Note 7 60 2 2 2" xfId="10560"/>
    <cellStyle name="Note 7 60 2 2 2 2" xfId="22765"/>
    <cellStyle name="Note 7 60 2 2 2 2 2" xfId="44053"/>
    <cellStyle name="Note 7 60 2 2 2 3" xfId="34739"/>
    <cellStyle name="Note 7 60 2 2 3" xfId="20482"/>
    <cellStyle name="Note 7 60 2 2 3 2" xfId="41770"/>
    <cellStyle name="Note 7 60 2 2 4" xfId="32456"/>
    <cellStyle name="Note 7 60 2 3" xfId="10878"/>
    <cellStyle name="Note 7 60 2 3 2" xfId="23083"/>
    <cellStyle name="Note 7 60 2 3 2 2" xfId="44371"/>
    <cellStyle name="Note 7 60 2 3 3" xfId="35057"/>
    <cellStyle name="Note 7 60 2 4" xfId="11161"/>
    <cellStyle name="Note 7 60 2 4 2" xfId="23366"/>
    <cellStyle name="Note 7 60 2 4 2 2" xfId="44654"/>
    <cellStyle name="Note 7 60 2 4 3" xfId="35340"/>
    <cellStyle name="Note 7 60 2 5" xfId="9555"/>
    <cellStyle name="Note 7 60 2 5 2" xfId="21760"/>
    <cellStyle name="Note 7 60 2 5 2 2" xfId="43048"/>
    <cellStyle name="Note 7 60 2 5 3" xfId="33734"/>
    <cellStyle name="Note 7 60 2 6" xfId="15690"/>
    <cellStyle name="Note 7 60 2 6 2" xfId="27405"/>
    <cellStyle name="Note 7 60 2 6 2 2" xfId="48693"/>
    <cellStyle name="Note 7 60 2 6 3" xfId="39379"/>
    <cellStyle name="Note 7 60 2 7" xfId="18272"/>
    <cellStyle name="Note 7 60 3" xfId="7668"/>
    <cellStyle name="Note 7 60 3 2" xfId="10289"/>
    <cellStyle name="Note 7 60 3 2 2" xfId="22494"/>
    <cellStyle name="Note 7 60 3 2 2 2" xfId="43782"/>
    <cellStyle name="Note 7 60 3 2 3" xfId="34468"/>
    <cellStyle name="Note 7 60 3 3" xfId="20062"/>
    <cellStyle name="Note 7 60 3 3 2" xfId="41350"/>
    <cellStyle name="Note 7 60 3 4" xfId="32036"/>
    <cellStyle name="Note 7 60 4" xfId="10650"/>
    <cellStyle name="Note 7 60 4 2" xfId="22855"/>
    <cellStyle name="Note 7 60 4 2 2" xfId="44143"/>
    <cellStyle name="Note 7 60 4 3" xfId="34829"/>
    <cellStyle name="Note 7 60 5" xfId="10625"/>
    <cellStyle name="Note 7 60 5 2" xfId="22830"/>
    <cellStyle name="Note 7 60 5 2 2" xfId="44118"/>
    <cellStyle name="Note 7 60 5 3" xfId="34804"/>
    <cellStyle name="Note 7 60 6" xfId="9292"/>
    <cellStyle name="Note 7 60 6 2" xfId="21500"/>
    <cellStyle name="Note 7 60 6 2 2" xfId="42788"/>
    <cellStyle name="Note 7 60 6 3" xfId="33474"/>
    <cellStyle name="Note 7 60 7" xfId="15139"/>
    <cellStyle name="Note 7 60 7 2" xfId="26854"/>
    <cellStyle name="Note 7 60 7 2 2" xfId="48142"/>
    <cellStyle name="Note 7 60 7 3" xfId="38828"/>
    <cellStyle name="Note 7 60 8" xfId="18271"/>
    <cellStyle name="Note 7 61" xfId="5828"/>
    <cellStyle name="Note 7 61 2" xfId="5829"/>
    <cellStyle name="Note 7 61 2 2" xfId="8246"/>
    <cellStyle name="Note 7 61 2 2 2" xfId="10583"/>
    <cellStyle name="Note 7 61 2 2 2 2" xfId="22788"/>
    <cellStyle name="Note 7 61 2 2 2 2 2" xfId="44076"/>
    <cellStyle name="Note 7 61 2 2 2 3" xfId="34762"/>
    <cellStyle name="Note 7 61 2 2 3" xfId="20483"/>
    <cellStyle name="Note 7 61 2 2 3 2" xfId="41771"/>
    <cellStyle name="Note 7 61 2 2 4" xfId="32457"/>
    <cellStyle name="Note 7 61 2 3" xfId="10900"/>
    <cellStyle name="Note 7 61 2 3 2" xfId="23105"/>
    <cellStyle name="Note 7 61 2 3 2 2" xfId="44393"/>
    <cellStyle name="Note 7 61 2 3 3" xfId="35079"/>
    <cellStyle name="Note 7 61 2 4" xfId="11183"/>
    <cellStyle name="Note 7 61 2 4 2" xfId="23388"/>
    <cellStyle name="Note 7 61 2 4 2 2" xfId="44676"/>
    <cellStyle name="Note 7 61 2 4 3" xfId="35362"/>
    <cellStyle name="Note 7 61 2 5" xfId="9578"/>
    <cellStyle name="Note 7 61 2 5 2" xfId="21783"/>
    <cellStyle name="Note 7 61 2 5 2 2" xfId="43071"/>
    <cellStyle name="Note 7 61 2 5 3" xfId="33757"/>
    <cellStyle name="Note 7 61 2 6" xfId="15691"/>
    <cellStyle name="Note 7 61 2 6 2" xfId="27406"/>
    <cellStyle name="Note 7 61 2 6 2 2" xfId="48694"/>
    <cellStyle name="Note 7 61 2 6 3" xfId="39380"/>
    <cellStyle name="Note 7 61 2 7" xfId="18274"/>
    <cellStyle name="Note 7 61 3" xfId="7700"/>
    <cellStyle name="Note 7 61 3 2" xfId="10314"/>
    <cellStyle name="Note 7 61 3 2 2" xfId="22519"/>
    <cellStyle name="Note 7 61 3 2 2 2" xfId="43807"/>
    <cellStyle name="Note 7 61 3 2 3" xfId="34493"/>
    <cellStyle name="Note 7 61 3 3" xfId="20084"/>
    <cellStyle name="Note 7 61 3 3 2" xfId="41372"/>
    <cellStyle name="Note 7 61 3 4" xfId="32058"/>
    <cellStyle name="Note 7 61 4" xfId="10672"/>
    <cellStyle name="Note 7 61 4 2" xfId="22877"/>
    <cellStyle name="Note 7 61 4 2 2" xfId="44165"/>
    <cellStyle name="Note 7 61 4 3" xfId="34851"/>
    <cellStyle name="Note 7 61 5" xfId="10957"/>
    <cellStyle name="Note 7 61 5 2" xfId="23162"/>
    <cellStyle name="Note 7 61 5 2 2" xfId="44450"/>
    <cellStyle name="Note 7 61 5 3" xfId="35136"/>
    <cellStyle name="Note 7 61 6" xfId="9321"/>
    <cellStyle name="Note 7 61 6 2" xfId="21526"/>
    <cellStyle name="Note 7 61 6 2 2" xfId="42814"/>
    <cellStyle name="Note 7 61 6 3" xfId="33500"/>
    <cellStyle name="Note 7 61 7" xfId="15161"/>
    <cellStyle name="Note 7 61 7 2" xfId="26876"/>
    <cellStyle name="Note 7 61 7 2 2" xfId="48164"/>
    <cellStyle name="Note 7 61 7 3" xfId="38850"/>
    <cellStyle name="Note 7 61 8" xfId="18273"/>
    <cellStyle name="Note 7 62" xfId="5830"/>
    <cellStyle name="Note 7 62 2" xfId="5831"/>
    <cellStyle name="Note 7 62 2 2" xfId="8247"/>
    <cellStyle name="Note 7 62 2 2 2" xfId="10561"/>
    <cellStyle name="Note 7 62 2 2 2 2" xfId="22766"/>
    <cellStyle name="Note 7 62 2 2 2 2 2" xfId="44054"/>
    <cellStyle name="Note 7 62 2 2 2 3" xfId="34740"/>
    <cellStyle name="Note 7 62 2 2 3" xfId="20484"/>
    <cellStyle name="Note 7 62 2 2 3 2" xfId="41772"/>
    <cellStyle name="Note 7 62 2 2 4" xfId="32458"/>
    <cellStyle name="Note 7 62 2 3" xfId="10879"/>
    <cellStyle name="Note 7 62 2 3 2" xfId="23084"/>
    <cellStyle name="Note 7 62 2 3 2 2" xfId="44372"/>
    <cellStyle name="Note 7 62 2 3 3" xfId="35058"/>
    <cellStyle name="Note 7 62 2 4" xfId="11162"/>
    <cellStyle name="Note 7 62 2 4 2" xfId="23367"/>
    <cellStyle name="Note 7 62 2 4 2 2" xfId="44655"/>
    <cellStyle name="Note 7 62 2 4 3" xfId="35341"/>
    <cellStyle name="Note 7 62 2 5" xfId="9556"/>
    <cellStyle name="Note 7 62 2 5 2" xfId="21761"/>
    <cellStyle name="Note 7 62 2 5 2 2" xfId="43049"/>
    <cellStyle name="Note 7 62 2 5 3" xfId="33735"/>
    <cellStyle name="Note 7 62 2 6" xfId="15692"/>
    <cellStyle name="Note 7 62 2 6 2" xfId="27407"/>
    <cellStyle name="Note 7 62 2 6 2 2" xfId="48695"/>
    <cellStyle name="Note 7 62 2 6 3" xfId="39381"/>
    <cellStyle name="Note 7 62 2 7" xfId="18276"/>
    <cellStyle name="Note 7 62 3" xfId="7669"/>
    <cellStyle name="Note 7 62 3 2" xfId="10290"/>
    <cellStyle name="Note 7 62 3 2 2" xfId="22495"/>
    <cellStyle name="Note 7 62 3 2 2 2" xfId="43783"/>
    <cellStyle name="Note 7 62 3 2 3" xfId="34469"/>
    <cellStyle name="Note 7 62 3 3" xfId="20063"/>
    <cellStyle name="Note 7 62 3 3 2" xfId="41351"/>
    <cellStyle name="Note 7 62 3 4" xfId="32037"/>
    <cellStyle name="Note 7 62 4" xfId="10651"/>
    <cellStyle name="Note 7 62 4 2" xfId="22856"/>
    <cellStyle name="Note 7 62 4 2 2" xfId="44144"/>
    <cellStyle name="Note 7 62 4 3" xfId="34830"/>
    <cellStyle name="Note 7 62 5" xfId="10075"/>
    <cellStyle name="Note 7 62 5 2" xfId="22280"/>
    <cellStyle name="Note 7 62 5 2 2" xfId="43568"/>
    <cellStyle name="Note 7 62 5 3" xfId="34254"/>
    <cellStyle name="Note 7 62 6" xfId="9296"/>
    <cellStyle name="Note 7 62 6 2" xfId="21501"/>
    <cellStyle name="Note 7 62 6 2 2" xfId="42789"/>
    <cellStyle name="Note 7 62 6 3" xfId="33475"/>
    <cellStyle name="Note 7 62 7" xfId="15140"/>
    <cellStyle name="Note 7 62 7 2" xfId="26855"/>
    <cellStyle name="Note 7 62 7 2 2" xfId="48143"/>
    <cellStyle name="Note 7 62 7 3" xfId="38829"/>
    <cellStyle name="Note 7 62 8" xfId="18275"/>
    <cellStyle name="Note 7 63" xfId="5832"/>
    <cellStyle name="Note 7 63 2" xfId="5833"/>
    <cellStyle name="Note 7 63 2 2" xfId="8248"/>
    <cellStyle name="Note 7 63 2 2 2" xfId="10567"/>
    <cellStyle name="Note 7 63 2 2 2 2" xfId="22772"/>
    <cellStyle name="Note 7 63 2 2 2 2 2" xfId="44060"/>
    <cellStyle name="Note 7 63 2 2 2 3" xfId="34746"/>
    <cellStyle name="Note 7 63 2 2 3" xfId="20485"/>
    <cellStyle name="Note 7 63 2 2 3 2" xfId="41773"/>
    <cellStyle name="Note 7 63 2 2 4" xfId="32459"/>
    <cellStyle name="Note 7 63 2 3" xfId="10885"/>
    <cellStyle name="Note 7 63 2 3 2" xfId="23090"/>
    <cellStyle name="Note 7 63 2 3 2 2" xfId="44378"/>
    <cellStyle name="Note 7 63 2 3 3" xfId="35064"/>
    <cellStyle name="Note 7 63 2 4" xfId="11168"/>
    <cellStyle name="Note 7 63 2 4 2" xfId="23373"/>
    <cellStyle name="Note 7 63 2 4 2 2" xfId="44661"/>
    <cellStyle name="Note 7 63 2 4 3" xfId="35347"/>
    <cellStyle name="Note 7 63 2 5" xfId="9562"/>
    <cellStyle name="Note 7 63 2 5 2" xfId="21767"/>
    <cellStyle name="Note 7 63 2 5 2 2" xfId="43055"/>
    <cellStyle name="Note 7 63 2 5 3" xfId="33741"/>
    <cellStyle name="Note 7 63 2 6" xfId="15693"/>
    <cellStyle name="Note 7 63 2 6 2" xfId="27408"/>
    <cellStyle name="Note 7 63 2 6 2 2" xfId="48696"/>
    <cellStyle name="Note 7 63 2 6 3" xfId="39382"/>
    <cellStyle name="Note 7 63 2 7" xfId="18278"/>
    <cellStyle name="Note 7 63 3" xfId="7677"/>
    <cellStyle name="Note 7 63 3 2" xfId="10297"/>
    <cellStyle name="Note 7 63 3 2 2" xfId="22502"/>
    <cellStyle name="Note 7 63 3 2 2 2" xfId="43790"/>
    <cellStyle name="Note 7 63 3 2 3" xfId="34476"/>
    <cellStyle name="Note 7 63 3 3" xfId="20069"/>
    <cellStyle name="Note 7 63 3 3 2" xfId="41357"/>
    <cellStyle name="Note 7 63 3 4" xfId="32043"/>
    <cellStyle name="Note 7 63 4" xfId="10657"/>
    <cellStyle name="Note 7 63 4 2" xfId="22862"/>
    <cellStyle name="Note 7 63 4 2 2" xfId="44150"/>
    <cellStyle name="Note 7 63 4 3" xfId="34836"/>
    <cellStyle name="Note 7 63 5" xfId="10942"/>
    <cellStyle name="Note 7 63 5 2" xfId="23147"/>
    <cellStyle name="Note 7 63 5 2 2" xfId="44435"/>
    <cellStyle name="Note 7 63 5 3" xfId="35121"/>
    <cellStyle name="Note 7 63 6" xfId="9304"/>
    <cellStyle name="Note 7 63 6 2" xfId="21509"/>
    <cellStyle name="Note 7 63 6 2 2" xfId="42797"/>
    <cellStyle name="Note 7 63 6 3" xfId="33483"/>
    <cellStyle name="Note 7 63 7" xfId="15146"/>
    <cellStyle name="Note 7 63 7 2" xfId="26861"/>
    <cellStyle name="Note 7 63 7 2 2" xfId="48149"/>
    <cellStyle name="Note 7 63 7 3" xfId="38835"/>
    <cellStyle name="Note 7 63 8" xfId="18277"/>
    <cellStyle name="Note 7 64" xfId="5834"/>
    <cellStyle name="Note 7 64 2" xfId="5835"/>
    <cellStyle name="Note 7 64 2 2" xfId="8249"/>
    <cellStyle name="Note 7 64 2 2 2" xfId="10568"/>
    <cellStyle name="Note 7 64 2 2 2 2" xfId="22773"/>
    <cellStyle name="Note 7 64 2 2 2 2 2" xfId="44061"/>
    <cellStyle name="Note 7 64 2 2 2 3" xfId="34747"/>
    <cellStyle name="Note 7 64 2 2 3" xfId="20486"/>
    <cellStyle name="Note 7 64 2 2 3 2" xfId="41774"/>
    <cellStyle name="Note 7 64 2 2 4" xfId="32460"/>
    <cellStyle name="Note 7 64 2 3" xfId="10886"/>
    <cellStyle name="Note 7 64 2 3 2" xfId="23091"/>
    <cellStyle name="Note 7 64 2 3 2 2" xfId="44379"/>
    <cellStyle name="Note 7 64 2 3 3" xfId="35065"/>
    <cellStyle name="Note 7 64 2 4" xfId="11169"/>
    <cellStyle name="Note 7 64 2 4 2" xfId="23374"/>
    <cellStyle name="Note 7 64 2 4 2 2" xfId="44662"/>
    <cellStyle name="Note 7 64 2 4 3" xfId="35348"/>
    <cellStyle name="Note 7 64 2 5" xfId="9563"/>
    <cellStyle name="Note 7 64 2 5 2" xfId="21768"/>
    <cellStyle name="Note 7 64 2 5 2 2" xfId="43056"/>
    <cellStyle name="Note 7 64 2 5 3" xfId="33742"/>
    <cellStyle name="Note 7 64 2 6" xfId="15694"/>
    <cellStyle name="Note 7 64 2 6 2" xfId="27409"/>
    <cellStyle name="Note 7 64 2 6 2 2" xfId="48697"/>
    <cellStyle name="Note 7 64 2 6 3" xfId="39383"/>
    <cellStyle name="Note 7 64 2 7" xfId="18280"/>
    <cellStyle name="Note 7 64 3" xfId="7678"/>
    <cellStyle name="Note 7 64 3 2" xfId="10298"/>
    <cellStyle name="Note 7 64 3 2 2" xfId="22503"/>
    <cellStyle name="Note 7 64 3 2 2 2" xfId="43791"/>
    <cellStyle name="Note 7 64 3 2 3" xfId="34477"/>
    <cellStyle name="Note 7 64 3 3" xfId="20070"/>
    <cellStyle name="Note 7 64 3 3 2" xfId="41358"/>
    <cellStyle name="Note 7 64 3 4" xfId="32044"/>
    <cellStyle name="Note 7 64 4" xfId="10658"/>
    <cellStyle name="Note 7 64 4 2" xfId="22863"/>
    <cellStyle name="Note 7 64 4 2 2" xfId="44151"/>
    <cellStyle name="Note 7 64 4 3" xfId="34837"/>
    <cellStyle name="Note 7 64 5" xfId="10943"/>
    <cellStyle name="Note 7 64 5 2" xfId="23148"/>
    <cellStyle name="Note 7 64 5 2 2" xfId="44436"/>
    <cellStyle name="Note 7 64 5 3" xfId="35122"/>
    <cellStyle name="Note 7 64 6" xfId="9305"/>
    <cellStyle name="Note 7 64 6 2" xfId="21510"/>
    <cellStyle name="Note 7 64 6 2 2" xfId="42798"/>
    <cellStyle name="Note 7 64 6 3" xfId="33484"/>
    <cellStyle name="Note 7 64 7" xfId="15147"/>
    <cellStyle name="Note 7 64 7 2" xfId="26862"/>
    <cellStyle name="Note 7 64 7 2 2" xfId="48150"/>
    <cellStyle name="Note 7 64 7 3" xfId="38836"/>
    <cellStyle name="Note 7 64 8" xfId="18279"/>
    <cellStyle name="Note 7 65" xfId="5836"/>
    <cellStyle name="Note 7 65 2" xfId="5837"/>
    <cellStyle name="Note 7 65 2 2" xfId="8250"/>
    <cellStyle name="Note 7 65 2 2 2" xfId="10592"/>
    <cellStyle name="Note 7 65 2 2 2 2" xfId="22797"/>
    <cellStyle name="Note 7 65 2 2 2 2 2" xfId="44085"/>
    <cellStyle name="Note 7 65 2 2 2 3" xfId="34771"/>
    <cellStyle name="Note 7 65 2 2 3" xfId="20487"/>
    <cellStyle name="Note 7 65 2 2 3 2" xfId="41775"/>
    <cellStyle name="Note 7 65 2 2 4" xfId="32461"/>
    <cellStyle name="Note 7 65 2 3" xfId="10908"/>
    <cellStyle name="Note 7 65 2 3 2" xfId="23113"/>
    <cellStyle name="Note 7 65 2 3 2 2" xfId="44401"/>
    <cellStyle name="Note 7 65 2 3 3" xfId="35087"/>
    <cellStyle name="Note 7 65 2 4" xfId="11191"/>
    <cellStyle name="Note 7 65 2 4 2" xfId="23396"/>
    <cellStyle name="Note 7 65 2 4 2 2" xfId="44684"/>
    <cellStyle name="Note 7 65 2 4 3" xfId="35370"/>
    <cellStyle name="Note 7 65 2 5" xfId="9590"/>
    <cellStyle name="Note 7 65 2 5 2" xfId="21795"/>
    <cellStyle name="Note 7 65 2 5 2 2" xfId="43083"/>
    <cellStyle name="Note 7 65 2 5 3" xfId="33769"/>
    <cellStyle name="Note 7 65 2 6" xfId="15695"/>
    <cellStyle name="Note 7 65 2 6 2" xfId="27410"/>
    <cellStyle name="Note 7 65 2 6 2 2" xfId="48698"/>
    <cellStyle name="Note 7 65 2 6 3" xfId="39384"/>
    <cellStyle name="Note 7 65 2 7" xfId="18282"/>
    <cellStyle name="Note 7 65 3" xfId="7715"/>
    <cellStyle name="Note 7 65 3 2" xfId="10322"/>
    <cellStyle name="Note 7 65 3 2 2" xfId="22527"/>
    <cellStyle name="Note 7 65 3 2 2 2" xfId="43815"/>
    <cellStyle name="Note 7 65 3 2 3" xfId="34501"/>
    <cellStyle name="Note 7 65 3 3" xfId="20092"/>
    <cellStyle name="Note 7 65 3 3 2" xfId="41380"/>
    <cellStyle name="Note 7 65 3 4" xfId="32066"/>
    <cellStyle name="Note 7 65 4" xfId="10680"/>
    <cellStyle name="Note 7 65 4 2" xfId="22885"/>
    <cellStyle name="Note 7 65 4 2 2" xfId="44173"/>
    <cellStyle name="Note 7 65 4 3" xfId="34859"/>
    <cellStyle name="Note 7 65 5" xfId="10965"/>
    <cellStyle name="Note 7 65 5 2" xfId="23170"/>
    <cellStyle name="Note 7 65 5 2 2" xfId="44458"/>
    <cellStyle name="Note 7 65 5 3" xfId="35144"/>
    <cellStyle name="Note 7 65 6" xfId="9329"/>
    <cellStyle name="Note 7 65 6 2" xfId="21534"/>
    <cellStyle name="Note 7 65 6 2 2" xfId="42822"/>
    <cellStyle name="Note 7 65 6 3" xfId="33508"/>
    <cellStyle name="Note 7 65 7" xfId="15169"/>
    <cellStyle name="Note 7 65 7 2" xfId="26884"/>
    <cellStyle name="Note 7 65 7 2 2" xfId="48172"/>
    <cellStyle name="Note 7 65 7 3" xfId="38858"/>
    <cellStyle name="Note 7 65 8" xfId="18281"/>
    <cellStyle name="Note 7 66" xfId="5838"/>
    <cellStyle name="Note 7 66 2" xfId="5839"/>
    <cellStyle name="Note 7 66 2 2" xfId="8251"/>
    <cellStyle name="Note 7 66 2 2 2" xfId="10594"/>
    <cellStyle name="Note 7 66 2 2 2 2" xfId="22799"/>
    <cellStyle name="Note 7 66 2 2 2 2 2" xfId="44087"/>
    <cellStyle name="Note 7 66 2 2 2 3" xfId="34773"/>
    <cellStyle name="Note 7 66 2 2 3" xfId="20488"/>
    <cellStyle name="Note 7 66 2 2 3 2" xfId="41776"/>
    <cellStyle name="Note 7 66 2 2 4" xfId="32462"/>
    <cellStyle name="Note 7 66 2 3" xfId="10910"/>
    <cellStyle name="Note 7 66 2 3 2" xfId="23115"/>
    <cellStyle name="Note 7 66 2 3 2 2" xfId="44403"/>
    <cellStyle name="Note 7 66 2 3 3" xfId="35089"/>
    <cellStyle name="Note 7 66 2 4" xfId="11193"/>
    <cellStyle name="Note 7 66 2 4 2" xfId="23398"/>
    <cellStyle name="Note 7 66 2 4 2 2" xfId="44686"/>
    <cellStyle name="Note 7 66 2 4 3" xfId="35372"/>
    <cellStyle name="Note 7 66 2 5" xfId="9592"/>
    <cellStyle name="Note 7 66 2 5 2" xfId="21797"/>
    <cellStyle name="Note 7 66 2 5 2 2" xfId="43085"/>
    <cellStyle name="Note 7 66 2 5 3" xfId="33771"/>
    <cellStyle name="Note 7 66 2 6" xfId="15696"/>
    <cellStyle name="Note 7 66 2 6 2" xfId="27411"/>
    <cellStyle name="Note 7 66 2 6 2 2" xfId="48699"/>
    <cellStyle name="Note 7 66 2 6 3" xfId="39385"/>
    <cellStyle name="Note 7 66 2 7" xfId="18284"/>
    <cellStyle name="Note 7 66 3" xfId="7717"/>
    <cellStyle name="Note 7 66 3 2" xfId="10324"/>
    <cellStyle name="Note 7 66 3 2 2" xfId="22529"/>
    <cellStyle name="Note 7 66 3 2 2 2" xfId="43817"/>
    <cellStyle name="Note 7 66 3 2 3" xfId="34503"/>
    <cellStyle name="Note 7 66 3 3" xfId="20094"/>
    <cellStyle name="Note 7 66 3 3 2" xfId="41382"/>
    <cellStyle name="Note 7 66 3 4" xfId="32068"/>
    <cellStyle name="Note 7 66 4" xfId="10682"/>
    <cellStyle name="Note 7 66 4 2" xfId="22887"/>
    <cellStyle name="Note 7 66 4 2 2" xfId="44175"/>
    <cellStyle name="Note 7 66 4 3" xfId="34861"/>
    <cellStyle name="Note 7 66 5" xfId="10967"/>
    <cellStyle name="Note 7 66 5 2" xfId="23172"/>
    <cellStyle name="Note 7 66 5 2 2" xfId="44460"/>
    <cellStyle name="Note 7 66 5 3" xfId="35146"/>
    <cellStyle name="Note 7 66 6" xfId="9331"/>
    <cellStyle name="Note 7 66 6 2" xfId="21536"/>
    <cellStyle name="Note 7 66 6 2 2" xfId="42824"/>
    <cellStyle name="Note 7 66 6 3" xfId="33510"/>
    <cellStyle name="Note 7 66 7" xfId="15171"/>
    <cellStyle name="Note 7 66 7 2" xfId="26886"/>
    <cellStyle name="Note 7 66 7 2 2" xfId="48174"/>
    <cellStyle name="Note 7 66 7 3" xfId="38860"/>
    <cellStyle name="Note 7 66 8" xfId="18283"/>
    <cellStyle name="Note 7 67" xfId="5840"/>
    <cellStyle name="Note 7 67 2" xfId="5841"/>
    <cellStyle name="Note 7 67 2 2" xfId="8252"/>
    <cellStyle name="Note 7 67 2 2 2" xfId="10609"/>
    <cellStyle name="Note 7 67 2 2 2 2" xfId="22814"/>
    <cellStyle name="Note 7 67 2 2 2 2 2" xfId="44102"/>
    <cellStyle name="Note 7 67 2 2 2 3" xfId="34788"/>
    <cellStyle name="Note 7 67 2 2 3" xfId="20489"/>
    <cellStyle name="Note 7 67 2 2 3 2" xfId="41777"/>
    <cellStyle name="Note 7 67 2 2 4" xfId="32463"/>
    <cellStyle name="Note 7 67 2 3" xfId="10925"/>
    <cellStyle name="Note 7 67 2 3 2" xfId="23130"/>
    <cellStyle name="Note 7 67 2 3 2 2" xfId="44418"/>
    <cellStyle name="Note 7 67 2 3 3" xfId="35104"/>
    <cellStyle name="Note 7 67 2 4" xfId="11208"/>
    <cellStyle name="Note 7 67 2 4 2" xfId="23413"/>
    <cellStyle name="Note 7 67 2 4 2 2" xfId="44701"/>
    <cellStyle name="Note 7 67 2 4 3" xfId="35387"/>
    <cellStyle name="Note 7 67 2 5" xfId="9611"/>
    <cellStyle name="Note 7 67 2 5 2" xfId="21816"/>
    <cellStyle name="Note 7 67 2 5 2 2" xfId="43104"/>
    <cellStyle name="Note 7 67 2 5 3" xfId="33790"/>
    <cellStyle name="Note 7 67 2 6" xfId="15697"/>
    <cellStyle name="Note 7 67 2 6 2" xfId="27412"/>
    <cellStyle name="Note 7 67 2 6 2 2" xfId="48700"/>
    <cellStyle name="Note 7 67 2 6 3" xfId="39386"/>
    <cellStyle name="Note 7 67 2 7" xfId="18286"/>
    <cellStyle name="Note 7 67 3" xfId="7740"/>
    <cellStyle name="Note 7 67 3 2" xfId="10340"/>
    <cellStyle name="Note 7 67 3 2 2" xfId="22545"/>
    <cellStyle name="Note 7 67 3 2 2 2" xfId="43833"/>
    <cellStyle name="Note 7 67 3 2 3" xfId="34519"/>
    <cellStyle name="Note 7 67 3 3" xfId="20109"/>
    <cellStyle name="Note 7 67 3 3 2" xfId="41397"/>
    <cellStyle name="Note 7 67 3 4" xfId="32083"/>
    <cellStyle name="Note 7 67 4" xfId="10697"/>
    <cellStyle name="Note 7 67 4 2" xfId="22902"/>
    <cellStyle name="Note 7 67 4 2 2" xfId="44190"/>
    <cellStyle name="Note 7 67 4 3" xfId="34876"/>
    <cellStyle name="Note 7 67 5" xfId="10982"/>
    <cellStyle name="Note 7 67 5 2" xfId="23187"/>
    <cellStyle name="Note 7 67 5 2 2" xfId="44475"/>
    <cellStyle name="Note 7 67 5 3" xfId="35161"/>
    <cellStyle name="Note 7 67 6" xfId="9348"/>
    <cellStyle name="Note 7 67 6 2" xfId="21553"/>
    <cellStyle name="Note 7 67 6 2 2" xfId="42841"/>
    <cellStyle name="Note 7 67 6 3" xfId="33527"/>
    <cellStyle name="Note 7 67 7" xfId="15186"/>
    <cellStyle name="Note 7 67 7 2" xfId="26901"/>
    <cellStyle name="Note 7 67 7 2 2" xfId="48189"/>
    <cellStyle name="Note 7 67 7 3" xfId="38875"/>
    <cellStyle name="Note 7 67 8" xfId="18285"/>
    <cellStyle name="Note 7 68" xfId="5842"/>
    <cellStyle name="Note 7 68 2" xfId="5843"/>
    <cellStyle name="Note 7 68 2 2" xfId="8253"/>
    <cellStyle name="Note 7 68 2 2 2" xfId="10603"/>
    <cellStyle name="Note 7 68 2 2 2 2" xfId="22808"/>
    <cellStyle name="Note 7 68 2 2 2 2 2" xfId="44096"/>
    <cellStyle name="Note 7 68 2 2 2 3" xfId="34782"/>
    <cellStyle name="Note 7 68 2 2 3" xfId="20490"/>
    <cellStyle name="Note 7 68 2 2 3 2" xfId="41778"/>
    <cellStyle name="Note 7 68 2 2 4" xfId="32464"/>
    <cellStyle name="Note 7 68 2 3" xfId="10919"/>
    <cellStyle name="Note 7 68 2 3 2" xfId="23124"/>
    <cellStyle name="Note 7 68 2 3 2 2" xfId="44412"/>
    <cellStyle name="Note 7 68 2 3 3" xfId="35098"/>
    <cellStyle name="Note 7 68 2 4" xfId="11202"/>
    <cellStyle name="Note 7 68 2 4 2" xfId="23407"/>
    <cellStyle name="Note 7 68 2 4 2 2" xfId="44695"/>
    <cellStyle name="Note 7 68 2 4 3" xfId="35381"/>
    <cellStyle name="Note 7 68 2 5" xfId="9604"/>
    <cellStyle name="Note 7 68 2 5 2" xfId="21809"/>
    <cellStyle name="Note 7 68 2 5 2 2" xfId="43097"/>
    <cellStyle name="Note 7 68 2 5 3" xfId="33783"/>
    <cellStyle name="Note 7 68 2 6" xfId="15698"/>
    <cellStyle name="Note 7 68 2 6 2" xfId="27413"/>
    <cellStyle name="Note 7 68 2 6 2 2" xfId="48701"/>
    <cellStyle name="Note 7 68 2 6 3" xfId="39387"/>
    <cellStyle name="Note 7 68 2 7" xfId="18288"/>
    <cellStyle name="Note 7 68 3" xfId="7733"/>
    <cellStyle name="Note 7 68 3 2" xfId="10334"/>
    <cellStyle name="Note 7 68 3 2 2" xfId="22539"/>
    <cellStyle name="Note 7 68 3 2 2 2" xfId="43827"/>
    <cellStyle name="Note 7 68 3 2 3" xfId="34513"/>
    <cellStyle name="Note 7 68 3 3" xfId="20103"/>
    <cellStyle name="Note 7 68 3 3 2" xfId="41391"/>
    <cellStyle name="Note 7 68 3 4" xfId="32077"/>
    <cellStyle name="Note 7 68 4" xfId="10691"/>
    <cellStyle name="Note 7 68 4 2" xfId="22896"/>
    <cellStyle name="Note 7 68 4 2 2" xfId="44184"/>
    <cellStyle name="Note 7 68 4 3" xfId="34870"/>
    <cellStyle name="Note 7 68 5" xfId="10976"/>
    <cellStyle name="Note 7 68 5 2" xfId="23181"/>
    <cellStyle name="Note 7 68 5 2 2" xfId="44469"/>
    <cellStyle name="Note 7 68 5 3" xfId="35155"/>
    <cellStyle name="Note 7 68 6" xfId="9341"/>
    <cellStyle name="Note 7 68 6 2" xfId="21546"/>
    <cellStyle name="Note 7 68 6 2 2" xfId="42834"/>
    <cellStyle name="Note 7 68 6 3" xfId="33520"/>
    <cellStyle name="Note 7 68 7" xfId="15180"/>
    <cellStyle name="Note 7 68 7 2" xfId="26895"/>
    <cellStyle name="Note 7 68 7 2 2" xfId="48183"/>
    <cellStyle name="Note 7 68 7 3" xfId="38869"/>
    <cellStyle name="Note 7 68 8" xfId="18287"/>
    <cellStyle name="Note 7 69" xfId="5844"/>
    <cellStyle name="Note 7 69 2" xfId="5845"/>
    <cellStyle name="Note 7 69 2 2" xfId="8254"/>
    <cellStyle name="Note 7 69 2 2 2" xfId="10615"/>
    <cellStyle name="Note 7 69 2 2 2 2" xfId="22820"/>
    <cellStyle name="Note 7 69 2 2 2 2 2" xfId="44108"/>
    <cellStyle name="Note 7 69 2 2 2 3" xfId="34794"/>
    <cellStyle name="Note 7 69 2 2 3" xfId="20491"/>
    <cellStyle name="Note 7 69 2 2 3 2" xfId="41779"/>
    <cellStyle name="Note 7 69 2 2 4" xfId="32465"/>
    <cellStyle name="Note 7 69 2 3" xfId="10931"/>
    <cellStyle name="Note 7 69 2 3 2" xfId="23136"/>
    <cellStyle name="Note 7 69 2 3 2 2" xfId="44424"/>
    <cellStyle name="Note 7 69 2 3 3" xfId="35110"/>
    <cellStyle name="Note 7 69 2 4" xfId="11214"/>
    <cellStyle name="Note 7 69 2 4 2" xfId="23419"/>
    <cellStyle name="Note 7 69 2 4 2 2" xfId="44707"/>
    <cellStyle name="Note 7 69 2 4 3" xfId="35393"/>
    <cellStyle name="Note 7 69 2 5" xfId="9617"/>
    <cellStyle name="Note 7 69 2 5 2" xfId="21822"/>
    <cellStyle name="Note 7 69 2 5 2 2" xfId="43110"/>
    <cellStyle name="Note 7 69 2 5 3" xfId="33796"/>
    <cellStyle name="Note 7 69 2 6" xfId="15699"/>
    <cellStyle name="Note 7 69 2 6 2" xfId="27414"/>
    <cellStyle name="Note 7 69 2 6 2 2" xfId="48702"/>
    <cellStyle name="Note 7 69 2 6 3" xfId="39388"/>
    <cellStyle name="Note 7 69 2 7" xfId="18290"/>
    <cellStyle name="Note 7 69 3" xfId="7746"/>
    <cellStyle name="Note 7 69 3 2" xfId="10346"/>
    <cellStyle name="Note 7 69 3 2 2" xfId="22551"/>
    <cellStyle name="Note 7 69 3 2 2 2" xfId="43839"/>
    <cellStyle name="Note 7 69 3 2 3" xfId="34525"/>
    <cellStyle name="Note 7 69 3 3" xfId="20115"/>
    <cellStyle name="Note 7 69 3 3 2" xfId="41403"/>
    <cellStyle name="Note 7 69 3 4" xfId="32089"/>
    <cellStyle name="Note 7 69 4" xfId="10703"/>
    <cellStyle name="Note 7 69 4 2" xfId="22908"/>
    <cellStyle name="Note 7 69 4 2 2" xfId="44196"/>
    <cellStyle name="Note 7 69 4 3" xfId="34882"/>
    <cellStyle name="Note 7 69 5" xfId="10988"/>
    <cellStyle name="Note 7 69 5 2" xfId="23193"/>
    <cellStyle name="Note 7 69 5 2 2" xfId="44481"/>
    <cellStyle name="Note 7 69 5 3" xfId="35167"/>
    <cellStyle name="Note 7 69 6" xfId="9354"/>
    <cellStyle name="Note 7 69 6 2" xfId="21559"/>
    <cellStyle name="Note 7 69 6 2 2" xfId="42847"/>
    <cellStyle name="Note 7 69 6 3" xfId="33533"/>
    <cellStyle name="Note 7 69 7" xfId="15192"/>
    <cellStyle name="Note 7 69 7 2" xfId="26907"/>
    <cellStyle name="Note 7 69 7 2 2" xfId="48195"/>
    <cellStyle name="Note 7 69 7 3" xfId="38881"/>
    <cellStyle name="Note 7 69 8" xfId="18289"/>
    <cellStyle name="Note 7 7" xfId="5846"/>
    <cellStyle name="Note 7 7 2" xfId="5847"/>
    <cellStyle name="Note 7 7 2 2" xfId="7923"/>
    <cellStyle name="Note 7 7 2 2 2" xfId="10495"/>
    <cellStyle name="Note 7 7 2 2 2 2" xfId="22700"/>
    <cellStyle name="Note 7 7 2 2 2 2 2" xfId="43988"/>
    <cellStyle name="Note 7 7 2 2 2 3" xfId="34674"/>
    <cellStyle name="Note 7 7 2 2 3" xfId="20251"/>
    <cellStyle name="Note 7 7 2 2 3 2" xfId="41539"/>
    <cellStyle name="Note 7 7 2 2 4" xfId="32225"/>
    <cellStyle name="Note 7 7 2 3" xfId="10817"/>
    <cellStyle name="Note 7 7 2 3 2" xfId="23022"/>
    <cellStyle name="Note 7 7 2 3 2 2" xfId="44310"/>
    <cellStyle name="Note 7 7 2 3 3" xfId="34996"/>
    <cellStyle name="Note 7 7 2 4" xfId="11100"/>
    <cellStyle name="Note 7 7 2 4 2" xfId="23305"/>
    <cellStyle name="Note 7 7 2 4 2 2" xfId="44593"/>
    <cellStyle name="Note 7 7 2 4 3" xfId="35279"/>
    <cellStyle name="Note 7 7 2 5" xfId="9493"/>
    <cellStyle name="Note 7 7 2 5 2" xfId="21698"/>
    <cellStyle name="Note 7 7 2 5 2 2" xfId="42986"/>
    <cellStyle name="Note 7 7 2 5 3" xfId="33672"/>
    <cellStyle name="Note 7 7 2 6" xfId="15356"/>
    <cellStyle name="Note 7 7 2 6 2" xfId="27071"/>
    <cellStyle name="Note 7 7 2 6 2 2" xfId="48359"/>
    <cellStyle name="Note 7 7 2 6 3" xfId="39045"/>
    <cellStyle name="Note 7 7 2 7" xfId="18292"/>
    <cellStyle name="Note 7 7 3" xfId="7546"/>
    <cellStyle name="Note 7 7 3 2" xfId="10184"/>
    <cellStyle name="Note 7 7 3 2 2" xfId="22389"/>
    <cellStyle name="Note 7 7 3 2 2 2" xfId="43677"/>
    <cellStyle name="Note 7 7 3 2 3" xfId="34363"/>
    <cellStyle name="Note 7 7 3 3" xfId="19962"/>
    <cellStyle name="Note 7 7 3 3 2" xfId="41250"/>
    <cellStyle name="Note 7 7 3 4" xfId="31936"/>
    <cellStyle name="Note 7 7 4" xfId="9702"/>
    <cellStyle name="Note 7 7 4 2" xfId="21907"/>
    <cellStyle name="Note 7 7 4 2 2" xfId="43195"/>
    <cellStyle name="Note 7 7 4 3" xfId="33881"/>
    <cellStyle name="Note 7 7 5" xfId="9996"/>
    <cellStyle name="Note 7 7 5 2" xfId="22201"/>
    <cellStyle name="Note 7 7 5 2 2" xfId="43489"/>
    <cellStyle name="Note 7 7 5 3" xfId="34175"/>
    <cellStyle name="Note 7 7 6" xfId="9187"/>
    <cellStyle name="Note 7 7 6 2" xfId="21395"/>
    <cellStyle name="Note 7 7 6 2 2" xfId="42683"/>
    <cellStyle name="Note 7 7 6 3" xfId="33369"/>
    <cellStyle name="Note 7 7 7" xfId="15041"/>
    <cellStyle name="Note 7 7 7 2" xfId="26756"/>
    <cellStyle name="Note 7 7 7 2 2" xfId="48044"/>
    <cellStyle name="Note 7 7 7 3" xfId="38730"/>
    <cellStyle name="Note 7 7 8" xfId="18291"/>
    <cellStyle name="Note 7 70" xfId="5848"/>
    <cellStyle name="Note 7 70 2" xfId="5849"/>
    <cellStyle name="Note 7 70 2 2" xfId="8255"/>
    <cellStyle name="Note 7 70 2 2 2" xfId="10606"/>
    <cellStyle name="Note 7 70 2 2 2 2" xfId="22811"/>
    <cellStyle name="Note 7 70 2 2 2 2 2" xfId="44099"/>
    <cellStyle name="Note 7 70 2 2 2 3" xfId="34785"/>
    <cellStyle name="Note 7 70 2 2 3" xfId="20492"/>
    <cellStyle name="Note 7 70 2 2 3 2" xfId="41780"/>
    <cellStyle name="Note 7 70 2 2 4" xfId="32466"/>
    <cellStyle name="Note 7 70 2 3" xfId="10922"/>
    <cellStyle name="Note 7 70 2 3 2" xfId="23127"/>
    <cellStyle name="Note 7 70 2 3 2 2" xfId="44415"/>
    <cellStyle name="Note 7 70 2 3 3" xfId="35101"/>
    <cellStyle name="Note 7 70 2 4" xfId="11205"/>
    <cellStyle name="Note 7 70 2 4 2" xfId="23410"/>
    <cellStyle name="Note 7 70 2 4 2 2" xfId="44698"/>
    <cellStyle name="Note 7 70 2 4 3" xfId="35384"/>
    <cellStyle name="Note 7 70 2 5" xfId="9607"/>
    <cellStyle name="Note 7 70 2 5 2" xfId="21812"/>
    <cellStyle name="Note 7 70 2 5 2 2" xfId="43100"/>
    <cellStyle name="Note 7 70 2 5 3" xfId="33786"/>
    <cellStyle name="Note 7 70 2 6" xfId="15700"/>
    <cellStyle name="Note 7 70 2 6 2" xfId="27415"/>
    <cellStyle name="Note 7 70 2 6 2 2" xfId="48703"/>
    <cellStyle name="Note 7 70 2 6 3" xfId="39389"/>
    <cellStyle name="Note 7 70 2 7" xfId="18294"/>
    <cellStyle name="Note 7 70 3" xfId="7737"/>
    <cellStyle name="Note 7 70 3 2" xfId="10337"/>
    <cellStyle name="Note 7 70 3 2 2" xfId="22542"/>
    <cellStyle name="Note 7 70 3 2 2 2" xfId="43830"/>
    <cellStyle name="Note 7 70 3 2 3" xfId="34516"/>
    <cellStyle name="Note 7 70 3 3" xfId="20106"/>
    <cellStyle name="Note 7 70 3 3 2" xfId="41394"/>
    <cellStyle name="Note 7 70 3 4" xfId="32080"/>
    <cellStyle name="Note 7 70 4" xfId="10694"/>
    <cellStyle name="Note 7 70 4 2" xfId="22899"/>
    <cellStyle name="Note 7 70 4 2 2" xfId="44187"/>
    <cellStyle name="Note 7 70 4 3" xfId="34873"/>
    <cellStyle name="Note 7 70 5" xfId="10979"/>
    <cellStyle name="Note 7 70 5 2" xfId="23184"/>
    <cellStyle name="Note 7 70 5 2 2" xfId="44472"/>
    <cellStyle name="Note 7 70 5 3" xfId="35158"/>
    <cellStyle name="Note 7 70 6" xfId="9344"/>
    <cellStyle name="Note 7 70 6 2" xfId="21549"/>
    <cellStyle name="Note 7 70 6 2 2" xfId="42837"/>
    <cellStyle name="Note 7 70 6 3" xfId="33523"/>
    <cellStyle name="Note 7 70 7" xfId="15183"/>
    <cellStyle name="Note 7 70 7 2" xfId="26898"/>
    <cellStyle name="Note 7 70 7 2 2" xfId="48186"/>
    <cellStyle name="Note 7 70 7 3" xfId="38872"/>
    <cellStyle name="Note 7 70 8" xfId="18293"/>
    <cellStyle name="Note 7 71" xfId="5850"/>
    <cellStyle name="Note 7 71 2" xfId="5851"/>
    <cellStyle name="Note 7 71 2 2" xfId="8256"/>
    <cellStyle name="Note 7 71 2 2 2" xfId="10595"/>
    <cellStyle name="Note 7 71 2 2 2 2" xfId="22800"/>
    <cellStyle name="Note 7 71 2 2 2 2 2" xfId="44088"/>
    <cellStyle name="Note 7 71 2 2 2 3" xfId="34774"/>
    <cellStyle name="Note 7 71 2 2 3" xfId="20493"/>
    <cellStyle name="Note 7 71 2 2 3 2" xfId="41781"/>
    <cellStyle name="Note 7 71 2 2 4" xfId="32467"/>
    <cellStyle name="Note 7 71 2 3" xfId="10911"/>
    <cellStyle name="Note 7 71 2 3 2" xfId="23116"/>
    <cellStyle name="Note 7 71 2 3 2 2" xfId="44404"/>
    <cellStyle name="Note 7 71 2 3 3" xfId="35090"/>
    <cellStyle name="Note 7 71 2 4" xfId="11194"/>
    <cellStyle name="Note 7 71 2 4 2" xfId="23399"/>
    <cellStyle name="Note 7 71 2 4 2 2" xfId="44687"/>
    <cellStyle name="Note 7 71 2 4 3" xfId="35373"/>
    <cellStyle name="Note 7 71 2 5" xfId="9593"/>
    <cellStyle name="Note 7 71 2 5 2" xfId="21798"/>
    <cellStyle name="Note 7 71 2 5 2 2" xfId="43086"/>
    <cellStyle name="Note 7 71 2 5 3" xfId="33772"/>
    <cellStyle name="Note 7 71 2 6" xfId="15701"/>
    <cellStyle name="Note 7 71 2 6 2" xfId="27416"/>
    <cellStyle name="Note 7 71 2 6 2 2" xfId="48704"/>
    <cellStyle name="Note 7 71 2 6 3" xfId="39390"/>
    <cellStyle name="Note 7 71 2 7" xfId="18296"/>
    <cellStyle name="Note 7 71 3" xfId="7718"/>
    <cellStyle name="Note 7 71 3 2" xfId="10325"/>
    <cellStyle name="Note 7 71 3 2 2" xfId="22530"/>
    <cellStyle name="Note 7 71 3 2 2 2" xfId="43818"/>
    <cellStyle name="Note 7 71 3 2 3" xfId="34504"/>
    <cellStyle name="Note 7 71 3 3" xfId="20095"/>
    <cellStyle name="Note 7 71 3 3 2" xfId="41383"/>
    <cellStyle name="Note 7 71 3 4" xfId="32069"/>
    <cellStyle name="Note 7 71 4" xfId="10683"/>
    <cellStyle name="Note 7 71 4 2" xfId="22888"/>
    <cellStyle name="Note 7 71 4 2 2" xfId="44176"/>
    <cellStyle name="Note 7 71 4 3" xfId="34862"/>
    <cellStyle name="Note 7 71 5" xfId="10968"/>
    <cellStyle name="Note 7 71 5 2" xfId="23173"/>
    <cellStyle name="Note 7 71 5 2 2" xfId="44461"/>
    <cellStyle name="Note 7 71 5 3" xfId="35147"/>
    <cellStyle name="Note 7 71 6" xfId="9332"/>
    <cellStyle name="Note 7 71 6 2" xfId="21537"/>
    <cellStyle name="Note 7 71 6 2 2" xfId="42825"/>
    <cellStyle name="Note 7 71 6 3" xfId="33511"/>
    <cellStyle name="Note 7 71 7" xfId="15172"/>
    <cellStyle name="Note 7 71 7 2" xfId="26887"/>
    <cellStyle name="Note 7 71 7 2 2" xfId="48175"/>
    <cellStyle name="Note 7 71 7 3" xfId="38861"/>
    <cellStyle name="Note 7 71 8" xfId="18295"/>
    <cellStyle name="Note 7 72" xfId="5852"/>
    <cellStyle name="Note 7 72 2" xfId="5853"/>
    <cellStyle name="Note 7 72 2 2" xfId="8257"/>
    <cellStyle name="Note 7 72 2 2 2" xfId="10587"/>
    <cellStyle name="Note 7 72 2 2 2 2" xfId="22792"/>
    <cellStyle name="Note 7 72 2 2 2 2 2" xfId="44080"/>
    <cellStyle name="Note 7 72 2 2 2 3" xfId="34766"/>
    <cellStyle name="Note 7 72 2 2 3" xfId="20494"/>
    <cellStyle name="Note 7 72 2 2 3 2" xfId="41782"/>
    <cellStyle name="Note 7 72 2 2 4" xfId="32468"/>
    <cellStyle name="Note 7 72 2 3" xfId="10904"/>
    <cellStyle name="Note 7 72 2 3 2" xfId="23109"/>
    <cellStyle name="Note 7 72 2 3 2 2" xfId="44397"/>
    <cellStyle name="Note 7 72 2 3 3" xfId="35083"/>
    <cellStyle name="Note 7 72 2 4" xfId="11187"/>
    <cellStyle name="Note 7 72 2 4 2" xfId="23392"/>
    <cellStyle name="Note 7 72 2 4 2 2" xfId="44680"/>
    <cellStyle name="Note 7 72 2 4 3" xfId="35366"/>
    <cellStyle name="Note 7 72 2 5" xfId="9584"/>
    <cellStyle name="Note 7 72 2 5 2" xfId="21789"/>
    <cellStyle name="Note 7 72 2 5 2 2" xfId="43077"/>
    <cellStyle name="Note 7 72 2 5 3" xfId="33763"/>
    <cellStyle name="Note 7 72 2 6" xfId="15702"/>
    <cellStyle name="Note 7 72 2 6 2" xfId="27417"/>
    <cellStyle name="Note 7 72 2 6 2 2" xfId="48705"/>
    <cellStyle name="Note 7 72 2 6 3" xfId="39391"/>
    <cellStyle name="Note 7 72 2 7" xfId="18298"/>
    <cellStyle name="Note 7 72 3" xfId="7706"/>
    <cellStyle name="Note 7 72 3 2" xfId="10318"/>
    <cellStyle name="Note 7 72 3 2 2" xfId="22523"/>
    <cellStyle name="Note 7 72 3 2 2 2" xfId="43811"/>
    <cellStyle name="Note 7 72 3 2 3" xfId="34497"/>
    <cellStyle name="Note 7 72 3 3" xfId="20088"/>
    <cellStyle name="Note 7 72 3 3 2" xfId="41376"/>
    <cellStyle name="Note 7 72 3 4" xfId="32062"/>
    <cellStyle name="Note 7 72 4" xfId="10676"/>
    <cellStyle name="Note 7 72 4 2" xfId="22881"/>
    <cellStyle name="Note 7 72 4 2 2" xfId="44169"/>
    <cellStyle name="Note 7 72 4 3" xfId="34855"/>
    <cellStyle name="Note 7 72 5" xfId="10961"/>
    <cellStyle name="Note 7 72 5 2" xfId="23166"/>
    <cellStyle name="Note 7 72 5 2 2" xfId="44454"/>
    <cellStyle name="Note 7 72 5 3" xfId="35140"/>
    <cellStyle name="Note 7 72 6" xfId="9325"/>
    <cellStyle name="Note 7 72 6 2" xfId="21530"/>
    <cellStyle name="Note 7 72 6 2 2" xfId="42818"/>
    <cellStyle name="Note 7 72 6 3" xfId="33504"/>
    <cellStyle name="Note 7 72 7" xfId="15165"/>
    <cellStyle name="Note 7 72 7 2" xfId="26880"/>
    <cellStyle name="Note 7 72 7 2 2" xfId="48168"/>
    <cellStyle name="Note 7 72 7 3" xfId="38854"/>
    <cellStyle name="Note 7 72 8" xfId="18297"/>
    <cellStyle name="Note 7 73" xfId="5854"/>
    <cellStyle name="Note 7 73 2" xfId="5855"/>
    <cellStyle name="Note 7 73 2 2" xfId="8258"/>
    <cellStyle name="Note 7 73 2 2 2" xfId="10612"/>
    <cellStyle name="Note 7 73 2 2 2 2" xfId="22817"/>
    <cellStyle name="Note 7 73 2 2 2 2 2" xfId="44105"/>
    <cellStyle name="Note 7 73 2 2 2 3" xfId="34791"/>
    <cellStyle name="Note 7 73 2 2 3" xfId="20495"/>
    <cellStyle name="Note 7 73 2 2 3 2" xfId="41783"/>
    <cellStyle name="Note 7 73 2 2 4" xfId="32469"/>
    <cellStyle name="Note 7 73 2 3" xfId="10928"/>
    <cellStyle name="Note 7 73 2 3 2" xfId="23133"/>
    <cellStyle name="Note 7 73 2 3 2 2" xfId="44421"/>
    <cellStyle name="Note 7 73 2 3 3" xfId="35107"/>
    <cellStyle name="Note 7 73 2 4" xfId="11211"/>
    <cellStyle name="Note 7 73 2 4 2" xfId="23416"/>
    <cellStyle name="Note 7 73 2 4 2 2" xfId="44704"/>
    <cellStyle name="Note 7 73 2 4 3" xfId="35390"/>
    <cellStyle name="Note 7 73 2 5" xfId="9614"/>
    <cellStyle name="Note 7 73 2 5 2" xfId="21819"/>
    <cellStyle name="Note 7 73 2 5 2 2" xfId="43107"/>
    <cellStyle name="Note 7 73 2 5 3" xfId="33793"/>
    <cellStyle name="Note 7 73 2 6" xfId="15703"/>
    <cellStyle name="Note 7 73 2 6 2" xfId="27418"/>
    <cellStyle name="Note 7 73 2 6 2 2" xfId="48706"/>
    <cellStyle name="Note 7 73 2 6 3" xfId="39392"/>
    <cellStyle name="Note 7 73 2 7" xfId="18300"/>
    <cellStyle name="Note 7 73 3" xfId="7743"/>
    <cellStyle name="Note 7 73 3 2" xfId="10343"/>
    <cellStyle name="Note 7 73 3 2 2" xfId="22548"/>
    <cellStyle name="Note 7 73 3 2 2 2" xfId="43836"/>
    <cellStyle name="Note 7 73 3 2 3" xfId="34522"/>
    <cellStyle name="Note 7 73 3 3" xfId="20112"/>
    <cellStyle name="Note 7 73 3 3 2" xfId="41400"/>
    <cellStyle name="Note 7 73 3 4" xfId="32086"/>
    <cellStyle name="Note 7 73 4" xfId="10700"/>
    <cellStyle name="Note 7 73 4 2" xfId="22905"/>
    <cellStyle name="Note 7 73 4 2 2" xfId="44193"/>
    <cellStyle name="Note 7 73 4 3" xfId="34879"/>
    <cellStyle name="Note 7 73 5" xfId="10985"/>
    <cellStyle name="Note 7 73 5 2" xfId="23190"/>
    <cellStyle name="Note 7 73 5 2 2" xfId="44478"/>
    <cellStyle name="Note 7 73 5 3" xfId="35164"/>
    <cellStyle name="Note 7 73 6" xfId="9351"/>
    <cellStyle name="Note 7 73 6 2" xfId="21556"/>
    <cellStyle name="Note 7 73 6 2 2" xfId="42844"/>
    <cellStyle name="Note 7 73 6 3" xfId="33530"/>
    <cellStyle name="Note 7 73 7" xfId="15189"/>
    <cellStyle name="Note 7 73 7 2" xfId="26904"/>
    <cellStyle name="Note 7 73 7 2 2" xfId="48192"/>
    <cellStyle name="Note 7 73 7 3" xfId="38878"/>
    <cellStyle name="Note 7 73 8" xfId="18299"/>
    <cellStyle name="Note 7 74" xfId="5856"/>
    <cellStyle name="Note 7 74 2" xfId="5857"/>
    <cellStyle name="Note 7 74 2 2" xfId="8259"/>
    <cellStyle name="Note 7 74 2 2 2" xfId="10608"/>
    <cellStyle name="Note 7 74 2 2 2 2" xfId="22813"/>
    <cellStyle name="Note 7 74 2 2 2 2 2" xfId="44101"/>
    <cellStyle name="Note 7 74 2 2 2 3" xfId="34787"/>
    <cellStyle name="Note 7 74 2 2 3" xfId="20496"/>
    <cellStyle name="Note 7 74 2 2 3 2" xfId="41784"/>
    <cellStyle name="Note 7 74 2 2 4" xfId="32470"/>
    <cellStyle name="Note 7 74 2 3" xfId="10924"/>
    <cellStyle name="Note 7 74 2 3 2" xfId="23129"/>
    <cellStyle name="Note 7 74 2 3 2 2" xfId="44417"/>
    <cellStyle name="Note 7 74 2 3 3" xfId="35103"/>
    <cellStyle name="Note 7 74 2 4" xfId="11207"/>
    <cellStyle name="Note 7 74 2 4 2" xfId="23412"/>
    <cellStyle name="Note 7 74 2 4 2 2" xfId="44700"/>
    <cellStyle name="Note 7 74 2 4 3" xfId="35386"/>
    <cellStyle name="Note 7 74 2 5" xfId="9609"/>
    <cellStyle name="Note 7 74 2 5 2" xfId="21814"/>
    <cellStyle name="Note 7 74 2 5 2 2" xfId="43102"/>
    <cellStyle name="Note 7 74 2 5 3" xfId="33788"/>
    <cellStyle name="Note 7 74 2 6" xfId="15704"/>
    <cellStyle name="Note 7 74 2 6 2" xfId="27419"/>
    <cellStyle name="Note 7 74 2 6 2 2" xfId="48707"/>
    <cellStyle name="Note 7 74 2 6 3" xfId="39393"/>
    <cellStyle name="Note 7 74 2 7" xfId="18302"/>
    <cellStyle name="Note 7 74 3" xfId="7739"/>
    <cellStyle name="Note 7 74 3 2" xfId="10339"/>
    <cellStyle name="Note 7 74 3 2 2" xfId="22544"/>
    <cellStyle name="Note 7 74 3 2 2 2" xfId="43832"/>
    <cellStyle name="Note 7 74 3 2 3" xfId="34518"/>
    <cellStyle name="Note 7 74 3 3" xfId="20108"/>
    <cellStyle name="Note 7 74 3 3 2" xfId="41396"/>
    <cellStyle name="Note 7 74 3 4" xfId="32082"/>
    <cellStyle name="Note 7 74 4" xfId="10696"/>
    <cellStyle name="Note 7 74 4 2" xfId="22901"/>
    <cellStyle name="Note 7 74 4 2 2" xfId="44189"/>
    <cellStyle name="Note 7 74 4 3" xfId="34875"/>
    <cellStyle name="Note 7 74 5" xfId="10981"/>
    <cellStyle name="Note 7 74 5 2" xfId="23186"/>
    <cellStyle name="Note 7 74 5 2 2" xfId="44474"/>
    <cellStyle name="Note 7 74 5 3" xfId="35160"/>
    <cellStyle name="Note 7 74 6" xfId="9346"/>
    <cellStyle name="Note 7 74 6 2" xfId="21551"/>
    <cellStyle name="Note 7 74 6 2 2" xfId="42839"/>
    <cellStyle name="Note 7 74 6 3" xfId="33525"/>
    <cellStyle name="Note 7 74 7" xfId="15185"/>
    <cellStyle name="Note 7 74 7 2" xfId="26900"/>
    <cellStyle name="Note 7 74 7 2 2" xfId="48188"/>
    <cellStyle name="Note 7 74 7 3" xfId="38874"/>
    <cellStyle name="Note 7 74 8" xfId="18301"/>
    <cellStyle name="Note 7 75" xfId="5858"/>
    <cellStyle name="Note 7 75 2" xfId="5859"/>
    <cellStyle name="Note 7 75 2 2" xfId="8260"/>
    <cellStyle name="Note 7 75 2 2 2" xfId="10596"/>
    <cellStyle name="Note 7 75 2 2 2 2" xfId="22801"/>
    <cellStyle name="Note 7 75 2 2 2 2 2" xfId="44089"/>
    <cellStyle name="Note 7 75 2 2 2 3" xfId="34775"/>
    <cellStyle name="Note 7 75 2 2 3" xfId="20497"/>
    <cellStyle name="Note 7 75 2 2 3 2" xfId="41785"/>
    <cellStyle name="Note 7 75 2 2 4" xfId="32471"/>
    <cellStyle name="Note 7 75 2 3" xfId="10912"/>
    <cellStyle name="Note 7 75 2 3 2" xfId="23117"/>
    <cellStyle name="Note 7 75 2 3 2 2" xfId="44405"/>
    <cellStyle name="Note 7 75 2 3 3" xfId="35091"/>
    <cellStyle name="Note 7 75 2 4" xfId="11195"/>
    <cellStyle name="Note 7 75 2 4 2" xfId="23400"/>
    <cellStyle name="Note 7 75 2 4 2 2" xfId="44688"/>
    <cellStyle name="Note 7 75 2 4 3" xfId="35374"/>
    <cellStyle name="Note 7 75 2 5" xfId="9594"/>
    <cellStyle name="Note 7 75 2 5 2" xfId="21799"/>
    <cellStyle name="Note 7 75 2 5 2 2" xfId="43087"/>
    <cellStyle name="Note 7 75 2 5 3" xfId="33773"/>
    <cellStyle name="Note 7 75 2 6" xfId="15705"/>
    <cellStyle name="Note 7 75 2 6 2" xfId="27420"/>
    <cellStyle name="Note 7 75 2 6 2 2" xfId="48708"/>
    <cellStyle name="Note 7 75 2 6 3" xfId="39394"/>
    <cellStyle name="Note 7 75 2 7" xfId="18304"/>
    <cellStyle name="Note 7 75 3" xfId="7719"/>
    <cellStyle name="Note 7 75 3 2" xfId="10326"/>
    <cellStyle name="Note 7 75 3 2 2" xfId="22531"/>
    <cellStyle name="Note 7 75 3 2 2 2" xfId="43819"/>
    <cellStyle name="Note 7 75 3 2 3" xfId="34505"/>
    <cellStyle name="Note 7 75 3 3" xfId="20096"/>
    <cellStyle name="Note 7 75 3 3 2" xfId="41384"/>
    <cellStyle name="Note 7 75 3 4" xfId="32070"/>
    <cellStyle name="Note 7 75 4" xfId="10684"/>
    <cellStyle name="Note 7 75 4 2" xfId="22889"/>
    <cellStyle name="Note 7 75 4 2 2" xfId="44177"/>
    <cellStyle name="Note 7 75 4 3" xfId="34863"/>
    <cellStyle name="Note 7 75 5" xfId="10969"/>
    <cellStyle name="Note 7 75 5 2" xfId="23174"/>
    <cellStyle name="Note 7 75 5 2 2" xfId="44462"/>
    <cellStyle name="Note 7 75 5 3" xfId="35148"/>
    <cellStyle name="Note 7 75 6" xfId="9333"/>
    <cellStyle name="Note 7 75 6 2" xfId="21538"/>
    <cellStyle name="Note 7 75 6 2 2" xfId="42826"/>
    <cellStyle name="Note 7 75 6 3" xfId="33512"/>
    <cellStyle name="Note 7 75 7" xfId="15173"/>
    <cellStyle name="Note 7 75 7 2" xfId="26888"/>
    <cellStyle name="Note 7 75 7 2 2" xfId="48176"/>
    <cellStyle name="Note 7 75 7 3" xfId="38862"/>
    <cellStyle name="Note 7 75 8" xfId="18303"/>
    <cellStyle name="Note 7 76" xfId="5860"/>
    <cellStyle name="Note 7 76 2" xfId="5861"/>
    <cellStyle name="Note 7 76 2 2" xfId="8261"/>
    <cellStyle name="Note 7 76 2 2 2" xfId="10593"/>
    <cellStyle name="Note 7 76 2 2 2 2" xfId="22798"/>
    <cellStyle name="Note 7 76 2 2 2 2 2" xfId="44086"/>
    <cellStyle name="Note 7 76 2 2 2 3" xfId="34772"/>
    <cellStyle name="Note 7 76 2 2 3" xfId="20498"/>
    <cellStyle name="Note 7 76 2 2 3 2" xfId="41786"/>
    <cellStyle name="Note 7 76 2 2 4" xfId="32472"/>
    <cellStyle name="Note 7 76 2 3" xfId="10909"/>
    <cellStyle name="Note 7 76 2 3 2" xfId="23114"/>
    <cellStyle name="Note 7 76 2 3 2 2" xfId="44402"/>
    <cellStyle name="Note 7 76 2 3 3" xfId="35088"/>
    <cellStyle name="Note 7 76 2 4" xfId="11192"/>
    <cellStyle name="Note 7 76 2 4 2" xfId="23397"/>
    <cellStyle name="Note 7 76 2 4 2 2" xfId="44685"/>
    <cellStyle name="Note 7 76 2 4 3" xfId="35371"/>
    <cellStyle name="Note 7 76 2 5" xfId="9591"/>
    <cellStyle name="Note 7 76 2 5 2" xfId="21796"/>
    <cellStyle name="Note 7 76 2 5 2 2" xfId="43084"/>
    <cellStyle name="Note 7 76 2 5 3" xfId="33770"/>
    <cellStyle name="Note 7 76 2 6" xfId="15706"/>
    <cellStyle name="Note 7 76 2 6 2" xfId="27421"/>
    <cellStyle name="Note 7 76 2 6 2 2" xfId="48709"/>
    <cellStyle name="Note 7 76 2 6 3" xfId="39395"/>
    <cellStyle name="Note 7 76 2 7" xfId="18306"/>
    <cellStyle name="Note 7 76 3" xfId="7716"/>
    <cellStyle name="Note 7 76 3 2" xfId="10323"/>
    <cellStyle name="Note 7 76 3 2 2" xfId="22528"/>
    <cellStyle name="Note 7 76 3 2 2 2" xfId="43816"/>
    <cellStyle name="Note 7 76 3 2 3" xfId="34502"/>
    <cellStyle name="Note 7 76 3 3" xfId="20093"/>
    <cellStyle name="Note 7 76 3 3 2" xfId="41381"/>
    <cellStyle name="Note 7 76 3 4" xfId="32067"/>
    <cellStyle name="Note 7 76 4" xfId="10681"/>
    <cellStyle name="Note 7 76 4 2" xfId="22886"/>
    <cellStyle name="Note 7 76 4 2 2" xfId="44174"/>
    <cellStyle name="Note 7 76 4 3" xfId="34860"/>
    <cellStyle name="Note 7 76 5" xfId="10966"/>
    <cellStyle name="Note 7 76 5 2" xfId="23171"/>
    <cellStyle name="Note 7 76 5 2 2" xfId="44459"/>
    <cellStyle name="Note 7 76 5 3" xfId="35145"/>
    <cellStyle name="Note 7 76 6" xfId="9330"/>
    <cellStyle name="Note 7 76 6 2" xfId="21535"/>
    <cellStyle name="Note 7 76 6 2 2" xfId="42823"/>
    <cellStyle name="Note 7 76 6 3" xfId="33509"/>
    <cellStyle name="Note 7 76 7" xfId="15170"/>
    <cellStyle name="Note 7 76 7 2" xfId="26885"/>
    <cellStyle name="Note 7 76 7 2 2" xfId="48173"/>
    <cellStyle name="Note 7 76 7 3" xfId="38859"/>
    <cellStyle name="Note 7 76 8" xfId="18305"/>
    <cellStyle name="Note 7 77" xfId="5862"/>
    <cellStyle name="Note 7 77 2" xfId="5863"/>
    <cellStyle name="Note 7 77 2 2" xfId="8262"/>
    <cellStyle name="Note 7 77 2 2 2" xfId="10604"/>
    <cellStyle name="Note 7 77 2 2 2 2" xfId="22809"/>
    <cellStyle name="Note 7 77 2 2 2 2 2" xfId="44097"/>
    <cellStyle name="Note 7 77 2 2 2 3" xfId="34783"/>
    <cellStyle name="Note 7 77 2 2 3" xfId="20499"/>
    <cellStyle name="Note 7 77 2 2 3 2" xfId="41787"/>
    <cellStyle name="Note 7 77 2 2 4" xfId="32473"/>
    <cellStyle name="Note 7 77 2 3" xfId="10920"/>
    <cellStyle name="Note 7 77 2 3 2" xfId="23125"/>
    <cellStyle name="Note 7 77 2 3 2 2" xfId="44413"/>
    <cellStyle name="Note 7 77 2 3 3" xfId="35099"/>
    <cellStyle name="Note 7 77 2 4" xfId="11203"/>
    <cellStyle name="Note 7 77 2 4 2" xfId="23408"/>
    <cellStyle name="Note 7 77 2 4 2 2" xfId="44696"/>
    <cellStyle name="Note 7 77 2 4 3" xfId="35382"/>
    <cellStyle name="Note 7 77 2 5" xfId="9605"/>
    <cellStyle name="Note 7 77 2 5 2" xfId="21810"/>
    <cellStyle name="Note 7 77 2 5 2 2" xfId="43098"/>
    <cellStyle name="Note 7 77 2 5 3" xfId="33784"/>
    <cellStyle name="Note 7 77 2 6" xfId="15707"/>
    <cellStyle name="Note 7 77 2 6 2" xfId="27422"/>
    <cellStyle name="Note 7 77 2 6 2 2" xfId="48710"/>
    <cellStyle name="Note 7 77 2 6 3" xfId="39396"/>
    <cellStyle name="Note 7 77 2 7" xfId="18308"/>
    <cellStyle name="Note 7 77 3" xfId="7734"/>
    <cellStyle name="Note 7 77 3 2" xfId="10335"/>
    <cellStyle name="Note 7 77 3 2 2" xfId="22540"/>
    <cellStyle name="Note 7 77 3 2 2 2" xfId="43828"/>
    <cellStyle name="Note 7 77 3 2 3" xfId="34514"/>
    <cellStyle name="Note 7 77 3 3" xfId="20104"/>
    <cellStyle name="Note 7 77 3 3 2" xfId="41392"/>
    <cellStyle name="Note 7 77 3 4" xfId="32078"/>
    <cellStyle name="Note 7 77 4" xfId="10692"/>
    <cellStyle name="Note 7 77 4 2" xfId="22897"/>
    <cellStyle name="Note 7 77 4 2 2" xfId="44185"/>
    <cellStyle name="Note 7 77 4 3" xfId="34871"/>
    <cellStyle name="Note 7 77 5" xfId="10977"/>
    <cellStyle name="Note 7 77 5 2" xfId="23182"/>
    <cellStyle name="Note 7 77 5 2 2" xfId="44470"/>
    <cellStyle name="Note 7 77 5 3" xfId="35156"/>
    <cellStyle name="Note 7 77 6" xfId="9342"/>
    <cellStyle name="Note 7 77 6 2" xfId="21547"/>
    <cellStyle name="Note 7 77 6 2 2" xfId="42835"/>
    <cellStyle name="Note 7 77 6 3" xfId="33521"/>
    <cellStyle name="Note 7 77 7" xfId="15181"/>
    <cellStyle name="Note 7 77 7 2" xfId="26896"/>
    <cellStyle name="Note 7 77 7 2 2" xfId="48184"/>
    <cellStyle name="Note 7 77 7 3" xfId="38870"/>
    <cellStyle name="Note 7 77 8" xfId="18307"/>
    <cellStyle name="Note 7 78" xfId="5864"/>
    <cellStyle name="Note 7 78 2" xfId="5865"/>
    <cellStyle name="Note 7 78 2 2" xfId="8263"/>
    <cellStyle name="Note 7 78 2 2 2" xfId="10588"/>
    <cellStyle name="Note 7 78 2 2 2 2" xfId="22793"/>
    <cellStyle name="Note 7 78 2 2 2 2 2" xfId="44081"/>
    <cellStyle name="Note 7 78 2 2 2 3" xfId="34767"/>
    <cellStyle name="Note 7 78 2 2 3" xfId="20500"/>
    <cellStyle name="Note 7 78 2 2 3 2" xfId="41788"/>
    <cellStyle name="Note 7 78 2 2 4" xfId="32474"/>
    <cellStyle name="Note 7 78 2 3" xfId="10905"/>
    <cellStyle name="Note 7 78 2 3 2" xfId="23110"/>
    <cellStyle name="Note 7 78 2 3 2 2" xfId="44398"/>
    <cellStyle name="Note 7 78 2 3 3" xfId="35084"/>
    <cellStyle name="Note 7 78 2 4" xfId="11188"/>
    <cellStyle name="Note 7 78 2 4 2" xfId="23393"/>
    <cellStyle name="Note 7 78 2 4 2 2" xfId="44681"/>
    <cellStyle name="Note 7 78 2 4 3" xfId="35367"/>
    <cellStyle name="Note 7 78 2 5" xfId="9585"/>
    <cellStyle name="Note 7 78 2 5 2" xfId="21790"/>
    <cellStyle name="Note 7 78 2 5 2 2" xfId="43078"/>
    <cellStyle name="Note 7 78 2 5 3" xfId="33764"/>
    <cellStyle name="Note 7 78 2 6" xfId="15708"/>
    <cellStyle name="Note 7 78 2 6 2" xfId="27423"/>
    <cellStyle name="Note 7 78 2 6 2 2" xfId="48711"/>
    <cellStyle name="Note 7 78 2 6 3" xfId="39397"/>
    <cellStyle name="Note 7 78 2 7" xfId="18310"/>
    <cellStyle name="Note 7 78 3" xfId="7707"/>
    <cellStyle name="Note 7 78 3 2" xfId="10319"/>
    <cellStyle name="Note 7 78 3 2 2" xfId="22524"/>
    <cellStyle name="Note 7 78 3 2 2 2" xfId="43812"/>
    <cellStyle name="Note 7 78 3 2 3" xfId="34498"/>
    <cellStyle name="Note 7 78 3 3" xfId="20089"/>
    <cellStyle name="Note 7 78 3 3 2" xfId="41377"/>
    <cellStyle name="Note 7 78 3 4" xfId="32063"/>
    <cellStyle name="Note 7 78 4" xfId="10677"/>
    <cellStyle name="Note 7 78 4 2" xfId="22882"/>
    <cellStyle name="Note 7 78 4 2 2" xfId="44170"/>
    <cellStyle name="Note 7 78 4 3" xfId="34856"/>
    <cellStyle name="Note 7 78 5" xfId="10962"/>
    <cellStyle name="Note 7 78 5 2" xfId="23167"/>
    <cellStyle name="Note 7 78 5 2 2" xfId="44455"/>
    <cellStyle name="Note 7 78 5 3" xfId="35141"/>
    <cellStyle name="Note 7 78 6" xfId="9326"/>
    <cellStyle name="Note 7 78 6 2" xfId="21531"/>
    <cellStyle name="Note 7 78 6 2 2" xfId="42819"/>
    <cellStyle name="Note 7 78 6 3" xfId="33505"/>
    <cellStyle name="Note 7 78 7" xfId="15166"/>
    <cellStyle name="Note 7 78 7 2" xfId="26881"/>
    <cellStyle name="Note 7 78 7 2 2" xfId="48169"/>
    <cellStyle name="Note 7 78 7 3" xfId="38855"/>
    <cellStyle name="Note 7 78 8" xfId="18309"/>
    <cellStyle name="Note 7 79" xfId="5866"/>
    <cellStyle name="Note 7 79 2" xfId="5867"/>
    <cellStyle name="Note 7 79 2 2" xfId="8264"/>
    <cellStyle name="Note 7 79 2 2 2" xfId="10616"/>
    <cellStyle name="Note 7 79 2 2 2 2" xfId="22821"/>
    <cellStyle name="Note 7 79 2 2 2 2 2" xfId="44109"/>
    <cellStyle name="Note 7 79 2 2 2 3" xfId="34795"/>
    <cellStyle name="Note 7 79 2 2 3" xfId="20501"/>
    <cellStyle name="Note 7 79 2 2 3 2" xfId="41789"/>
    <cellStyle name="Note 7 79 2 2 4" xfId="32475"/>
    <cellStyle name="Note 7 79 2 3" xfId="10932"/>
    <cellStyle name="Note 7 79 2 3 2" xfId="23137"/>
    <cellStyle name="Note 7 79 2 3 2 2" xfId="44425"/>
    <cellStyle name="Note 7 79 2 3 3" xfId="35111"/>
    <cellStyle name="Note 7 79 2 4" xfId="11215"/>
    <cellStyle name="Note 7 79 2 4 2" xfId="23420"/>
    <cellStyle name="Note 7 79 2 4 2 2" xfId="44708"/>
    <cellStyle name="Note 7 79 2 4 3" xfId="35394"/>
    <cellStyle name="Note 7 79 2 5" xfId="9618"/>
    <cellStyle name="Note 7 79 2 5 2" xfId="21823"/>
    <cellStyle name="Note 7 79 2 5 2 2" xfId="43111"/>
    <cellStyle name="Note 7 79 2 5 3" xfId="33797"/>
    <cellStyle name="Note 7 79 2 6" xfId="15709"/>
    <cellStyle name="Note 7 79 2 6 2" xfId="27424"/>
    <cellStyle name="Note 7 79 2 6 2 2" xfId="48712"/>
    <cellStyle name="Note 7 79 2 6 3" xfId="39398"/>
    <cellStyle name="Note 7 79 2 7" xfId="18312"/>
    <cellStyle name="Note 7 79 3" xfId="7747"/>
    <cellStyle name="Note 7 79 3 2" xfId="10347"/>
    <cellStyle name="Note 7 79 3 2 2" xfId="22552"/>
    <cellStyle name="Note 7 79 3 2 2 2" xfId="43840"/>
    <cellStyle name="Note 7 79 3 2 3" xfId="34526"/>
    <cellStyle name="Note 7 79 3 3" xfId="20116"/>
    <cellStyle name="Note 7 79 3 3 2" xfId="41404"/>
    <cellStyle name="Note 7 79 3 4" xfId="32090"/>
    <cellStyle name="Note 7 79 4" xfId="10704"/>
    <cellStyle name="Note 7 79 4 2" xfId="22909"/>
    <cellStyle name="Note 7 79 4 2 2" xfId="44197"/>
    <cellStyle name="Note 7 79 4 3" xfId="34883"/>
    <cellStyle name="Note 7 79 5" xfId="10989"/>
    <cellStyle name="Note 7 79 5 2" xfId="23194"/>
    <cellStyle name="Note 7 79 5 2 2" xfId="44482"/>
    <cellStyle name="Note 7 79 5 3" xfId="35168"/>
    <cellStyle name="Note 7 79 6" xfId="9355"/>
    <cellStyle name="Note 7 79 6 2" xfId="21560"/>
    <cellStyle name="Note 7 79 6 2 2" xfId="42848"/>
    <cellStyle name="Note 7 79 6 3" xfId="33534"/>
    <cellStyle name="Note 7 79 7" xfId="15193"/>
    <cellStyle name="Note 7 79 7 2" xfId="26908"/>
    <cellStyle name="Note 7 79 7 2 2" xfId="48196"/>
    <cellStyle name="Note 7 79 7 3" xfId="38882"/>
    <cellStyle name="Note 7 79 8" xfId="18311"/>
    <cellStyle name="Note 7 8" xfId="5868"/>
    <cellStyle name="Note 7 8 2" xfId="5869"/>
    <cellStyle name="Note 7 8 2 2" xfId="7924"/>
    <cellStyle name="Note 7 8 2 2 2" xfId="10496"/>
    <cellStyle name="Note 7 8 2 2 2 2" xfId="22701"/>
    <cellStyle name="Note 7 8 2 2 2 2 2" xfId="43989"/>
    <cellStyle name="Note 7 8 2 2 2 3" xfId="34675"/>
    <cellStyle name="Note 7 8 2 2 3" xfId="20252"/>
    <cellStyle name="Note 7 8 2 2 3 2" xfId="41540"/>
    <cellStyle name="Note 7 8 2 2 4" xfId="32226"/>
    <cellStyle name="Note 7 8 2 3" xfId="10818"/>
    <cellStyle name="Note 7 8 2 3 2" xfId="23023"/>
    <cellStyle name="Note 7 8 2 3 2 2" xfId="44311"/>
    <cellStyle name="Note 7 8 2 3 3" xfId="34997"/>
    <cellStyle name="Note 7 8 2 4" xfId="11101"/>
    <cellStyle name="Note 7 8 2 4 2" xfId="23306"/>
    <cellStyle name="Note 7 8 2 4 2 2" xfId="44594"/>
    <cellStyle name="Note 7 8 2 4 3" xfId="35280"/>
    <cellStyle name="Note 7 8 2 5" xfId="9494"/>
    <cellStyle name="Note 7 8 2 5 2" xfId="21699"/>
    <cellStyle name="Note 7 8 2 5 2 2" xfId="42987"/>
    <cellStyle name="Note 7 8 2 5 3" xfId="33673"/>
    <cellStyle name="Note 7 8 2 6" xfId="15357"/>
    <cellStyle name="Note 7 8 2 6 2" xfId="27072"/>
    <cellStyle name="Note 7 8 2 6 2 2" xfId="48360"/>
    <cellStyle name="Note 7 8 2 6 3" xfId="39046"/>
    <cellStyle name="Note 7 8 2 7" xfId="18314"/>
    <cellStyle name="Note 7 8 3" xfId="7547"/>
    <cellStyle name="Note 7 8 3 2" xfId="10185"/>
    <cellStyle name="Note 7 8 3 2 2" xfId="22390"/>
    <cellStyle name="Note 7 8 3 2 2 2" xfId="43678"/>
    <cellStyle name="Note 7 8 3 2 3" xfId="34364"/>
    <cellStyle name="Note 7 8 3 3" xfId="19963"/>
    <cellStyle name="Note 7 8 3 3 2" xfId="41251"/>
    <cellStyle name="Note 7 8 3 4" xfId="31937"/>
    <cellStyle name="Note 7 8 4" xfId="9701"/>
    <cellStyle name="Note 7 8 4 2" xfId="21906"/>
    <cellStyle name="Note 7 8 4 2 2" xfId="43194"/>
    <cellStyle name="Note 7 8 4 3" xfId="33880"/>
    <cellStyle name="Note 7 8 5" xfId="9997"/>
    <cellStyle name="Note 7 8 5 2" xfId="22202"/>
    <cellStyle name="Note 7 8 5 2 2" xfId="43490"/>
    <cellStyle name="Note 7 8 5 3" xfId="34176"/>
    <cellStyle name="Note 7 8 6" xfId="9188"/>
    <cellStyle name="Note 7 8 6 2" xfId="21396"/>
    <cellStyle name="Note 7 8 6 2 2" xfId="42684"/>
    <cellStyle name="Note 7 8 6 3" xfId="33370"/>
    <cellStyle name="Note 7 8 7" xfId="15042"/>
    <cellStyle name="Note 7 8 7 2" xfId="26757"/>
    <cellStyle name="Note 7 8 7 2 2" xfId="48045"/>
    <cellStyle name="Note 7 8 7 3" xfId="38731"/>
    <cellStyle name="Note 7 8 8" xfId="18313"/>
    <cellStyle name="Note 7 80" xfId="5870"/>
    <cellStyle name="Note 7 80 2" xfId="5871"/>
    <cellStyle name="Note 7 80 2 2" xfId="8265"/>
    <cellStyle name="Note 7 80 2 2 2" xfId="10617"/>
    <cellStyle name="Note 7 80 2 2 2 2" xfId="22822"/>
    <cellStyle name="Note 7 80 2 2 2 2 2" xfId="44110"/>
    <cellStyle name="Note 7 80 2 2 2 3" xfId="34796"/>
    <cellStyle name="Note 7 80 2 2 3" xfId="20502"/>
    <cellStyle name="Note 7 80 2 2 3 2" xfId="41790"/>
    <cellStyle name="Note 7 80 2 2 4" xfId="32476"/>
    <cellStyle name="Note 7 80 2 3" xfId="10933"/>
    <cellStyle name="Note 7 80 2 3 2" xfId="23138"/>
    <cellStyle name="Note 7 80 2 3 2 2" xfId="44426"/>
    <cellStyle name="Note 7 80 2 3 3" xfId="35112"/>
    <cellStyle name="Note 7 80 2 4" xfId="11216"/>
    <cellStyle name="Note 7 80 2 4 2" xfId="23421"/>
    <cellStyle name="Note 7 80 2 4 2 2" xfId="44709"/>
    <cellStyle name="Note 7 80 2 4 3" xfId="35395"/>
    <cellStyle name="Note 7 80 2 5" xfId="9619"/>
    <cellStyle name="Note 7 80 2 5 2" xfId="21824"/>
    <cellStyle name="Note 7 80 2 5 2 2" xfId="43112"/>
    <cellStyle name="Note 7 80 2 5 3" xfId="33798"/>
    <cellStyle name="Note 7 80 2 6" xfId="15710"/>
    <cellStyle name="Note 7 80 2 6 2" xfId="27425"/>
    <cellStyle name="Note 7 80 2 6 2 2" xfId="48713"/>
    <cellStyle name="Note 7 80 2 6 3" xfId="39399"/>
    <cellStyle name="Note 7 80 2 7" xfId="18316"/>
    <cellStyle name="Note 7 80 3" xfId="7748"/>
    <cellStyle name="Note 7 80 3 2" xfId="10348"/>
    <cellStyle name="Note 7 80 3 2 2" xfId="22553"/>
    <cellStyle name="Note 7 80 3 2 2 2" xfId="43841"/>
    <cellStyle name="Note 7 80 3 2 3" xfId="34527"/>
    <cellStyle name="Note 7 80 3 3" xfId="20117"/>
    <cellStyle name="Note 7 80 3 3 2" xfId="41405"/>
    <cellStyle name="Note 7 80 3 4" xfId="32091"/>
    <cellStyle name="Note 7 80 4" xfId="10705"/>
    <cellStyle name="Note 7 80 4 2" xfId="22910"/>
    <cellStyle name="Note 7 80 4 2 2" xfId="44198"/>
    <cellStyle name="Note 7 80 4 3" xfId="34884"/>
    <cellStyle name="Note 7 80 5" xfId="10990"/>
    <cellStyle name="Note 7 80 5 2" xfId="23195"/>
    <cellStyle name="Note 7 80 5 2 2" xfId="44483"/>
    <cellStyle name="Note 7 80 5 3" xfId="35169"/>
    <cellStyle name="Note 7 80 6" xfId="9356"/>
    <cellStyle name="Note 7 80 6 2" xfId="21561"/>
    <cellStyle name="Note 7 80 6 2 2" xfId="42849"/>
    <cellStyle name="Note 7 80 6 3" xfId="33535"/>
    <cellStyle name="Note 7 80 7" xfId="15194"/>
    <cellStyle name="Note 7 80 7 2" xfId="26909"/>
    <cellStyle name="Note 7 80 7 2 2" xfId="48197"/>
    <cellStyle name="Note 7 80 7 3" xfId="38883"/>
    <cellStyle name="Note 7 80 8" xfId="18315"/>
    <cellStyle name="Note 7 81" xfId="5872"/>
    <cellStyle name="Note 7 81 2" xfId="5873"/>
    <cellStyle name="Note 7 81 2 2" xfId="8266"/>
    <cellStyle name="Note 7 81 2 2 2" xfId="10619"/>
    <cellStyle name="Note 7 81 2 2 2 2" xfId="22824"/>
    <cellStyle name="Note 7 81 2 2 2 2 2" xfId="44112"/>
    <cellStyle name="Note 7 81 2 2 2 3" xfId="34798"/>
    <cellStyle name="Note 7 81 2 2 3" xfId="20503"/>
    <cellStyle name="Note 7 81 2 2 3 2" xfId="41791"/>
    <cellStyle name="Note 7 81 2 2 4" xfId="32477"/>
    <cellStyle name="Note 7 81 2 3" xfId="10934"/>
    <cellStyle name="Note 7 81 2 3 2" xfId="23139"/>
    <cellStyle name="Note 7 81 2 3 2 2" xfId="44427"/>
    <cellStyle name="Note 7 81 2 3 3" xfId="35113"/>
    <cellStyle name="Note 7 81 2 4" xfId="11217"/>
    <cellStyle name="Note 7 81 2 4 2" xfId="23422"/>
    <cellStyle name="Note 7 81 2 4 2 2" xfId="44710"/>
    <cellStyle name="Note 7 81 2 4 3" xfId="35396"/>
    <cellStyle name="Note 7 81 2 5" xfId="9620"/>
    <cellStyle name="Note 7 81 2 5 2" xfId="21825"/>
    <cellStyle name="Note 7 81 2 5 2 2" xfId="43113"/>
    <cellStyle name="Note 7 81 2 5 3" xfId="33799"/>
    <cellStyle name="Note 7 81 2 6" xfId="15711"/>
    <cellStyle name="Note 7 81 2 6 2" xfId="27426"/>
    <cellStyle name="Note 7 81 2 6 2 2" xfId="48714"/>
    <cellStyle name="Note 7 81 2 6 3" xfId="39400"/>
    <cellStyle name="Note 7 81 2 7" xfId="18318"/>
    <cellStyle name="Note 7 81 3" xfId="7750"/>
    <cellStyle name="Note 7 81 3 2" xfId="10350"/>
    <cellStyle name="Note 7 81 3 2 2" xfId="22555"/>
    <cellStyle name="Note 7 81 3 2 2 2" xfId="43843"/>
    <cellStyle name="Note 7 81 3 2 3" xfId="34529"/>
    <cellStyle name="Note 7 81 3 3" xfId="20118"/>
    <cellStyle name="Note 7 81 3 3 2" xfId="41406"/>
    <cellStyle name="Note 7 81 3 4" xfId="32092"/>
    <cellStyle name="Note 7 81 4" xfId="10706"/>
    <cellStyle name="Note 7 81 4 2" xfId="22911"/>
    <cellStyle name="Note 7 81 4 2 2" xfId="44199"/>
    <cellStyle name="Note 7 81 4 3" xfId="34885"/>
    <cellStyle name="Note 7 81 5" xfId="10991"/>
    <cellStyle name="Note 7 81 5 2" xfId="23196"/>
    <cellStyle name="Note 7 81 5 2 2" xfId="44484"/>
    <cellStyle name="Note 7 81 5 3" xfId="35170"/>
    <cellStyle name="Note 7 81 6" xfId="9358"/>
    <cellStyle name="Note 7 81 6 2" xfId="21563"/>
    <cellStyle name="Note 7 81 6 2 2" xfId="42851"/>
    <cellStyle name="Note 7 81 6 3" xfId="33537"/>
    <cellStyle name="Note 7 81 7" xfId="15195"/>
    <cellStyle name="Note 7 81 7 2" xfId="26910"/>
    <cellStyle name="Note 7 81 7 2 2" xfId="48198"/>
    <cellStyle name="Note 7 81 7 3" xfId="38884"/>
    <cellStyle name="Note 7 81 8" xfId="18317"/>
    <cellStyle name="Note 7 82" xfId="5874"/>
    <cellStyle name="Note 7 82 2" xfId="5875"/>
    <cellStyle name="Note 7 82 2 2" xfId="8267"/>
    <cellStyle name="Note 7 82 2 2 2" xfId="10620"/>
    <cellStyle name="Note 7 82 2 2 2 2" xfId="22825"/>
    <cellStyle name="Note 7 82 2 2 2 2 2" xfId="44113"/>
    <cellStyle name="Note 7 82 2 2 2 3" xfId="34799"/>
    <cellStyle name="Note 7 82 2 2 3" xfId="20504"/>
    <cellStyle name="Note 7 82 2 2 3 2" xfId="41792"/>
    <cellStyle name="Note 7 82 2 2 4" xfId="32478"/>
    <cellStyle name="Note 7 82 2 3" xfId="10935"/>
    <cellStyle name="Note 7 82 2 3 2" xfId="23140"/>
    <cellStyle name="Note 7 82 2 3 2 2" xfId="44428"/>
    <cellStyle name="Note 7 82 2 3 3" xfId="35114"/>
    <cellStyle name="Note 7 82 2 4" xfId="11218"/>
    <cellStyle name="Note 7 82 2 4 2" xfId="23423"/>
    <cellStyle name="Note 7 82 2 4 2 2" xfId="44711"/>
    <cellStyle name="Note 7 82 2 4 3" xfId="35397"/>
    <cellStyle name="Note 7 82 2 5" xfId="9621"/>
    <cellStyle name="Note 7 82 2 5 2" xfId="21826"/>
    <cellStyle name="Note 7 82 2 5 2 2" xfId="43114"/>
    <cellStyle name="Note 7 82 2 5 3" xfId="33800"/>
    <cellStyle name="Note 7 82 2 6" xfId="15712"/>
    <cellStyle name="Note 7 82 2 6 2" xfId="27427"/>
    <cellStyle name="Note 7 82 2 6 2 2" xfId="48715"/>
    <cellStyle name="Note 7 82 2 6 3" xfId="39401"/>
    <cellStyle name="Note 7 82 2 7" xfId="18320"/>
    <cellStyle name="Note 7 82 3" xfId="7751"/>
    <cellStyle name="Note 7 82 3 2" xfId="10351"/>
    <cellStyle name="Note 7 82 3 2 2" xfId="22556"/>
    <cellStyle name="Note 7 82 3 2 2 2" xfId="43844"/>
    <cellStyle name="Note 7 82 3 2 3" xfId="34530"/>
    <cellStyle name="Note 7 82 3 3" xfId="20119"/>
    <cellStyle name="Note 7 82 3 3 2" xfId="41407"/>
    <cellStyle name="Note 7 82 3 4" xfId="32093"/>
    <cellStyle name="Note 7 82 4" xfId="10707"/>
    <cellStyle name="Note 7 82 4 2" xfId="22912"/>
    <cellStyle name="Note 7 82 4 2 2" xfId="44200"/>
    <cellStyle name="Note 7 82 4 3" xfId="34886"/>
    <cellStyle name="Note 7 82 5" xfId="10992"/>
    <cellStyle name="Note 7 82 5 2" xfId="23197"/>
    <cellStyle name="Note 7 82 5 2 2" xfId="44485"/>
    <cellStyle name="Note 7 82 5 3" xfId="35171"/>
    <cellStyle name="Note 7 82 6" xfId="9359"/>
    <cellStyle name="Note 7 82 6 2" xfId="21564"/>
    <cellStyle name="Note 7 82 6 2 2" xfId="42852"/>
    <cellStyle name="Note 7 82 6 3" xfId="33538"/>
    <cellStyle name="Note 7 82 7" xfId="15196"/>
    <cellStyle name="Note 7 82 7 2" xfId="26911"/>
    <cellStyle name="Note 7 82 7 2 2" xfId="48199"/>
    <cellStyle name="Note 7 82 7 3" xfId="38885"/>
    <cellStyle name="Note 7 82 8" xfId="18319"/>
    <cellStyle name="Note 7 83" xfId="5876"/>
    <cellStyle name="Note 7 83 2" xfId="5877"/>
    <cellStyle name="Note 7 83 2 2" xfId="8268"/>
    <cellStyle name="Note 7 83 2 2 2" xfId="20505"/>
    <cellStyle name="Note 7 83 2 2 2 2" xfId="41793"/>
    <cellStyle name="Note 7 83 2 2 3" xfId="32479"/>
    <cellStyle name="Note 7 83 2 3" xfId="10621"/>
    <cellStyle name="Note 7 83 2 3 2" xfId="22826"/>
    <cellStyle name="Note 7 83 2 3 2 2" xfId="44114"/>
    <cellStyle name="Note 7 83 2 3 3" xfId="34800"/>
    <cellStyle name="Note 7 83 2 4" xfId="15713"/>
    <cellStyle name="Note 7 83 2 4 2" xfId="27428"/>
    <cellStyle name="Note 7 83 2 4 2 2" xfId="48716"/>
    <cellStyle name="Note 7 83 2 4 3" xfId="39402"/>
    <cellStyle name="Note 7 83 2 5" xfId="18322"/>
    <cellStyle name="Note 7 83 3" xfId="7752"/>
    <cellStyle name="Note 7 83 3 2" xfId="10936"/>
    <cellStyle name="Note 7 83 3 2 2" xfId="23141"/>
    <cellStyle name="Note 7 83 3 2 2 2" xfId="44429"/>
    <cellStyle name="Note 7 83 3 2 3" xfId="35115"/>
    <cellStyle name="Note 7 83 3 3" xfId="20120"/>
    <cellStyle name="Note 7 83 3 3 2" xfId="41408"/>
    <cellStyle name="Note 7 83 3 4" xfId="32094"/>
    <cellStyle name="Note 7 83 4" xfId="11219"/>
    <cellStyle name="Note 7 83 4 2" xfId="23424"/>
    <cellStyle name="Note 7 83 4 2 2" xfId="44712"/>
    <cellStyle name="Note 7 83 4 3" xfId="35398"/>
    <cellStyle name="Note 7 83 5" xfId="9622"/>
    <cellStyle name="Note 7 83 5 2" xfId="21827"/>
    <cellStyle name="Note 7 83 5 2 2" xfId="43115"/>
    <cellStyle name="Note 7 83 5 3" xfId="33801"/>
    <cellStyle name="Note 7 83 6" xfId="15197"/>
    <cellStyle name="Note 7 83 6 2" xfId="26912"/>
    <cellStyle name="Note 7 83 6 2 2" xfId="48200"/>
    <cellStyle name="Note 7 83 6 3" xfId="38886"/>
    <cellStyle name="Note 7 83 7" xfId="18321"/>
    <cellStyle name="Note 7 84" xfId="7502"/>
    <cellStyle name="Note 7 84 2" xfId="10140"/>
    <cellStyle name="Note 7 84 2 2" xfId="22345"/>
    <cellStyle name="Note 7 84 2 2 2" xfId="43633"/>
    <cellStyle name="Note 7 84 2 3" xfId="34319"/>
    <cellStyle name="Note 7 84 3" xfId="19918"/>
    <cellStyle name="Note 7 84 3 2" xfId="41206"/>
    <cellStyle name="Note 7 84 4" xfId="31892"/>
    <cellStyle name="Note 7 85" xfId="9746"/>
    <cellStyle name="Note 7 85 2" xfId="21951"/>
    <cellStyle name="Note 7 85 2 2" xfId="43239"/>
    <cellStyle name="Note 7 85 3" xfId="33925"/>
    <cellStyle name="Note 7 86" xfId="9933"/>
    <cellStyle name="Note 7 86 2" xfId="22138"/>
    <cellStyle name="Note 7 86 2 2" xfId="43426"/>
    <cellStyle name="Note 7 86 3" xfId="34112"/>
    <cellStyle name="Note 7 87" xfId="9143"/>
    <cellStyle name="Note 7 87 2" xfId="21351"/>
    <cellStyle name="Note 7 87 2 2" xfId="42639"/>
    <cellStyle name="Note 7 87 3" xfId="33325"/>
    <cellStyle name="Note 7 88" xfId="14997"/>
    <cellStyle name="Note 7 88 2" xfId="26712"/>
    <cellStyle name="Note 7 88 2 2" xfId="48000"/>
    <cellStyle name="Note 7 88 3" xfId="38686"/>
    <cellStyle name="Note 7 89" xfId="18160"/>
    <cellStyle name="Note 7 9" xfId="5878"/>
    <cellStyle name="Note 7 9 2" xfId="5879"/>
    <cellStyle name="Note 7 9 2 2" xfId="7925"/>
    <cellStyle name="Note 7 9 2 2 2" xfId="10497"/>
    <cellStyle name="Note 7 9 2 2 2 2" xfId="22702"/>
    <cellStyle name="Note 7 9 2 2 2 2 2" xfId="43990"/>
    <cellStyle name="Note 7 9 2 2 2 3" xfId="34676"/>
    <cellStyle name="Note 7 9 2 2 3" xfId="20253"/>
    <cellStyle name="Note 7 9 2 2 3 2" xfId="41541"/>
    <cellStyle name="Note 7 9 2 2 4" xfId="32227"/>
    <cellStyle name="Note 7 9 2 3" xfId="10819"/>
    <cellStyle name="Note 7 9 2 3 2" xfId="23024"/>
    <cellStyle name="Note 7 9 2 3 2 2" xfId="44312"/>
    <cellStyle name="Note 7 9 2 3 3" xfId="34998"/>
    <cellStyle name="Note 7 9 2 4" xfId="11102"/>
    <cellStyle name="Note 7 9 2 4 2" xfId="23307"/>
    <cellStyle name="Note 7 9 2 4 2 2" xfId="44595"/>
    <cellStyle name="Note 7 9 2 4 3" xfId="35281"/>
    <cellStyle name="Note 7 9 2 5" xfId="9495"/>
    <cellStyle name="Note 7 9 2 5 2" xfId="21700"/>
    <cellStyle name="Note 7 9 2 5 2 2" xfId="42988"/>
    <cellStyle name="Note 7 9 2 5 3" xfId="33674"/>
    <cellStyle name="Note 7 9 2 6" xfId="15358"/>
    <cellStyle name="Note 7 9 2 6 2" xfId="27073"/>
    <cellStyle name="Note 7 9 2 6 2 2" xfId="48361"/>
    <cellStyle name="Note 7 9 2 6 3" xfId="39047"/>
    <cellStyle name="Note 7 9 2 7" xfId="18324"/>
    <cellStyle name="Note 7 9 3" xfId="7548"/>
    <cellStyle name="Note 7 9 3 2" xfId="10186"/>
    <cellStyle name="Note 7 9 3 2 2" xfId="22391"/>
    <cellStyle name="Note 7 9 3 2 2 2" xfId="43679"/>
    <cellStyle name="Note 7 9 3 2 3" xfId="34365"/>
    <cellStyle name="Note 7 9 3 3" xfId="19964"/>
    <cellStyle name="Note 7 9 3 3 2" xfId="41252"/>
    <cellStyle name="Note 7 9 3 4" xfId="31938"/>
    <cellStyle name="Note 7 9 4" xfId="9700"/>
    <cellStyle name="Note 7 9 4 2" xfId="21905"/>
    <cellStyle name="Note 7 9 4 2 2" xfId="43193"/>
    <cellStyle name="Note 7 9 4 3" xfId="33879"/>
    <cellStyle name="Note 7 9 5" xfId="9998"/>
    <cellStyle name="Note 7 9 5 2" xfId="22203"/>
    <cellStyle name="Note 7 9 5 2 2" xfId="43491"/>
    <cellStyle name="Note 7 9 5 3" xfId="34177"/>
    <cellStyle name="Note 7 9 6" xfId="9189"/>
    <cellStyle name="Note 7 9 6 2" xfId="21397"/>
    <cellStyle name="Note 7 9 6 2 2" xfId="42685"/>
    <cellStyle name="Note 7 9 6 3" xfId="33371"/>
    <cellStyle name="Note 7 9 7" xfId="15043"/>
    <cellStyle name="Note 7 9 7 2" xfId="26758"/>
    <cellStyle name="Note 7 9 7 2 2" xfId="48046"/>
    <cellStyle name="Note 7 9 7 3" xfId="38732"/>
    <cellStyle name="Note 7 9 8" xfId="18323"/>
    <cellStyle name="Note 7 90" xfId="27803"/>
    <cellStyle name="Note 8" xfId="5880"/>
    <cellStyle name="Note 8 10" xfId="5881"/>
    <cellStyle name="Note 8 10 2" xfId="5882"/>
    <cellStyle name="Note 8 10 2 2" xfId="7926"/>
    <cellStyle name="Note 8 10 2 2 2" xfId="10498"/>
    <cellStyle name="Note 8 10 2 2 2 2" xfId="22703"/>
    <cellStyle name="Note 8 10 2 2 2 2 2" xfId="43991"/>
    <cellStyle name="Note 8 10 2 2 2 3" xfId="34677"/>
    <cellStyle name="Note 8 10 2 2 3" xfId="20254"/>
    <cellStyle name="Note 8 10 2 2 3 2" xfId="41542"/>
    <cellStyle name="Note 8 10 2 2 4" xfId="32228"/>
    <cellStyle name="Note 8 10 2 3" xfId="10820"/>
    <cellStyle name="Note 8 10 2 3 2" xfId="23025"/>
    <cellStyle name="Note 8 10 2 3 2 2" xfId="44313"/>
    <cellStyle name="Note 8 10 2 3 3" xfId="34999"/>
    <cellStyle name="Note 8 10 2 4" xfId="11103"/>
    <cellStyle name="Note 8 10 2 4 2" xfId="23308"/>
    <cellStyle name="Note 8 10 2 4 2 2" xfId="44596"/>
    <cellStyle name="Note 8 10 2 4 3" xfId="35282"/>
    <cellStyle name="Note 8 10 2 5" xfId="9496"/>
    <cellStyle name="Note 8 10 2 5 2" xfId="21701"/>
    <cellStyle name="Note 8 10 2 5 2 2" xfId="42989"/>
    <cellStyle name="Note 8 10 2 5 3" xfId="33675"/>
    <cellStyle name="Note 8 10 2 6" xfId="15359"/>
    <cellStyle name="Note 8 10 2 6 2" xfId="27074"/>
    <cellStyle name="Note 8 10 2 6 2 2" xfId="48362"/>
    <cellStyle name="Note 8 10 2 6 3" xfId="39048"/>
    <cellStyle name="Note 8 10 2 7" xfId="18327"/>
    <cellStyle name="Note 8 10 3" xfId="7550"/>
    <cellStyle name="Note 8 10 3 2" xfId="10188"/>
    <cellStyle name="Note 8 10 3 2 2" xfId="22393"/>
    <cellStyle name="Note 8 10 3 2 2 2" xfId="43681"/>
    <cellStyle name="Note 8 10 3 2 3" xfId="34367"/>
    <cellStyle name="Note 8 10 3 3" xfId="19966"/>
    <cellStyle name="Note 8 10 3 3 2" xfId="41254"/>
    <cellStyle name="Note 8 10 3 4" xfId="31940"/>
    <cellStyle name="Note 8 10 4" xfId="9698"/>
    <cellStyle name="Note 8 10 4 2" xfId="21903"/>
    <cellStyle name="Note 8 10 4 2 2" xfId="43191"/>
    <cellStyle name="Note 8 10 4 3" xfId="33877"/>
    <cellStyle name="Note 8 10 5" xfId="10000"/>
    <cellStyle name="Note 8 10 5 2" xfId="22205"/>
    <cellStyle name="Note 8 10 5 2 2" xfId="43493"/>
    <cellStyle name="Note 8 10 5 3" xfId="34179"/>
    <cellStyle name="Note 8 10 6" xfId="9191"/>
    <cellStyle name="Note 8 10 6 2" xfId="21399"/>
    <cellStyle name="Note 8 10 6 2 2" xfId="42687"/>
    <cellStyle name="Note 8 10 6 3" xfId="33373"/>
    <cellStyle name="Note 8 10 7" xfId="15045"/>
    <cellStyle name="Note 8 10 7 2" xfId="26760"/>
    <cellStyle name="Note 8 10 7 2 2" xfId="48048"/>
    <cellStyle name="Note 8 10 7 3" xfId="38734"/>
    <cellStyle name="Note 8 10 8" xfId="18326"/>
    <cellStyle name="Note 8 11" xfId="5883"/>
    <cellStyle name="Note 8 11 2" xfId="5884"/>
    <cellStyle name="Note 8 11 2 2" xfId="7927"/>
    <cellStyle name="Note 8 11 2 2 2" xfId="10499"/>
    <cellStyle name="Note 8 11 2 2 2 2" xfId="22704"/>
    <cellStyle name="Note 8 11 2 2 2 2 2" xfId="43992"/>
    <cellStyle name="Note 8 11 2 2 2 3" xfId="34678"/>
    <cellStyle name="Note 8 11 2 2 3" xfId="20255"/>
    <cellStyle name="Note 8 11 2 2 3 2" xfId="41543"/>
    <cellStyle name="Note 8 11 2 2 4" xfId="32229"/>
    <cellStyle name="Note 8 11 2 3" xfId="10821"/>
    <cellStyle name="Note 8 11 2 3 2" xfId="23026"/>
    <cellStyle name="Note 8 11 2 3 2 2" xfId="44314"/>
    <cellStyle name="Note 8 11 2 3 3" xfId="35000"/>
    <cellStyle name="Note 8 11 2 4" xfId="11104"/>
    <cellStyle name="Note 8 11 2 4 2" xfId="23309"/>
    <cellStyle name="Note 8 11 2 4 2 2" xfId="44597"/>
    <cellStyle name="Note 8 11 2 4 3" xfId="35283"/>
    <cellStyle name="Note 8 11 2 5" xfId="9497"/>
    <cellStyle name="Note 8 11 2 5 2" xfId="21702"/>
    <cellStyle name="Note 8 11 2 5 2 2" xfId="42990"/>
    <cellStyle name="Note 8 11 2 5 3" xfId="33676"/>
    <cellStyle name="Note 8 11 2 6" xfId="15360"/>
    <cellStyle name="Note 8 11 2 6 2" xfId="27075"/>
    <cellStyle name="Note 8 11 2 6 2 2" xfId="48363"/>
    <cellStyle name="Note 8 11 2 6 3" xfId="39049"/>
    <cellStyle name="Note 8 11 2 7" xfId="18329"/>
    <cellStyle name="Note 8 11 3" xfId="7551"/>
    <cellStyle name="Note 8 11 3 2" xfId="10189"/>
    <cellStyle name="Note 8 11 3 2 2" xfId="22394"/>
    <cellStyle name="Note 8 11 3 2 2 2" xfId="43682"/>
    <cellStyle name="Note 8 11 3 2 3" xfId="34368"/>
    <cellStyle name="Note 8 11 3 3" xfId="19967"/>
    <cellStyle name="Note 8 11 3 3 2" xfId="41255"/>
    <cellStyle name="Note 8 11 3 4" xfId="31941"/>
    <cellStyle name="Note 8 11 4" xfId="9697"/>
    <cellStyle name="Note 8 11 4 2" xfId="21902"/>
    <cellStyle name="Note 8 11 4 2 2" xfId="43190"/>
    <cellStyle name="Note 8 11 4 3" xfId="33876"/>
    <cellStyle name="Note 8 11 5" xfId="10001"/>
    <cellStyle name="Note 8 11 5 2" xfId="22206"/>
    <cellStyle name="Note 8 11 5 2 2" xfId="43494"/>
    <cellStyle name="Note 8 11 5 3" xfId="34180"/>
    <cellStyle name="Note 8 11 6" xfId="9192"/>
    <cellStyle name="Note 8 11 6 2" xfId="21400"/>
    <cellStyle name="Note 8 11 6 2 2" xfId="42688"/>
    <cellStyle name="Note 8 11 6 3" xfId="33374"/>
    <cellStyle name="Note 8 11 7" xfId="15046"/>
    <cellStyle name="Note 8 11 7 2" xfId="26761"/>
    <cellStyle name="Note 8 11 7 2 2" xfId="48049"/>
    <cellStyle name="Note 8 11 7 3" xfId="38735"/>
    <cellStyle name="Note 8 11 8" xfId="18328"/>
    <cellStyle name="Note 8 12" xfId="5885"/>
    <cellStyle name="Note 8 12 2" xfId="5886"/>
    <cellStyle name="Note 8 12 2 2" xfId="7928"/>
    <cellStyle name="Note 8 12 2 2 2" xfId="10500"/>
    <cellStyle name="Note 8 12 2 2 2 2" xfId="22705"/>
    <cellStyle name="Note 8 12 2 2 2 2 2" xfId="43993"/>
    <cellStyle name="Note 8 12 2 2 2 3" xfId="34679"/>
    <cellStyle name="Note 8 12 2 2 3" xfId="20256"/>
    <cellStyle name="Note 8 12 2 2 3 2" xfId="41544"/>
    <cellStyle name="Note 8 12 2 2 4" xfId="32230"/>
    <cellStyle name="Note 8 12 2 3" xfId="10822"/>
    <cellStyle name="Note 8 12 2 3 2" xfId="23027"/>
    <cellStyle name="Note 8 12 2 3 2 2" xfId="44315"/>
    <cellStyle name="Note 8 12 2 3 3" xfId="35001"/>
    <cellStyle name="Note 8 12 2 4" xfId="11105"/>
    <cellStyle name="Note 8 12 2 4 2" xfId="23310"/>
    <cellStyle name="Note 8 12 2 4 2 2" xfId="44598"/>
    <cellStyle name="Note 8 12 2 4 3" xfId="35284"/>
    <cellStyle name="Note 8 12 2 5" xfId="9498"/>
    <cellStyle name="Note 8 12 2 5 2" xfId="21703"/>
    <cellStyle name="Note 8 12 2 5 2 2" xfId="42991"/>
    <cellStyle name="Note 8 12 2 5 3" xfId="33677"/>
    <cellStyle name="Note 8 12 2 6" xfId="15361"/>
    <cellStyle name="Note 8 12 2 6 2" xfId="27076"/>
    <cellStyle name="Note 8 12 2 6 2 2" xfId="48364"/>
    <cellStyle name="Note 8 12 2 6 3" xfId="39050"/>
    <cellStyle name="Note 8 12 2 7" xfId="18331"/>
    <cellStyle name="Note 8 12 3" xfId="7552"/>
    <cellStyle name="Note 8 12 3 2" xfId="10190"/>
    <cellStyle name="Note 8 12 3 2 2" xfId="22395"/>
    <cellStyle name="Note 8 12 3 2 2 2" xfId="43683"/>
    <cellStyle name="Note 8 12 3 2 3" xfId="34369"/>
    <cellStyle name="Note 8 12 3 3" xfId="19968"/>
    <cellStyle name="Note 8 12 3 3 2" xfId="41256"/>
    <cellStyle name="Note 8 12 3 4" xfId="31942"/>
    <cellStyle name="Note 8 12 4" xfId="9696"/>
    <cellStyle name="Note 8 12 4 2" xfId="21901"/>
    <cellStyle name="Note 8 12 4 2 2" xfId="43189"/>
    <cellStyle name="Note 8 12 4 3" xfId="33875"/>
    <cellStyle name="Note 8 12 5" xfId="10002"/>
    <cellStyle name="Note 8 12 5 2" xfId="22207"/>
    <cellStyle name="Note 8 12 5 2 2" xfId="43495"/>
    <cellStyle name="Note 8 12 5 3" xfId="34181"/>
    <cellStyle name="Note 8 12 6" xfId="9193"/>
    <cellStyle name="Note 8 12 6 2" xfId="21401"/>
    <cellStyle name="Note 8 12 6 2 2" xfId="42689"/>
    <cellStyle name="Note 8 12 6 3" xfId="33375"/>
    <cellStyle name="Note 8 12 7" xfId="15047"/>
    <cellStyle name="Note 8 12 7 2" xfId="26762"/>
    <cellStyle name="Note 8 12 7 2 2" xfId="48050"/>
    <cellStyle name="Note 8 12 7 3" xfId="38736"/>
    <cellStyle name="Note 8 12 8" xfId="18330"/>
    <cellStyle name="Note 8 13" xfId="5887"/>
    <cellStyle name="Note 8 13 2" xfId="5888"/>
    <cellStyle name="Note 8 13 2 2" xfId="7929"/>
    <cellStyle name="Note 8 13 2 2 2" xfId="10501"/>
    <cellStyle name="Note 8 13 2 2 2 2" xfId="22706"/>
    <cellStyle name="Note 8 13 2 2 2 2 2" xfId="43994"/>
    <cellStyle name="Note 8 13 2 2 2 3" xfId="34680"/>
    <cellStyle name="Note 8 13 2 2 3" xfId="20257"/>
    <cellStyle name="Note 8 13 2 2 3 2" xfId="41545"/>
    <cellStyle name="Note 8 13 2 2 4" xfId="32231"/>
    <cellStyle name="Note 8 13 2 3" xfId="10823"/>
    <cellStyle name="Note 8 13 2 3 2" xfId="23028"/>
    <cellStyle name="Note 8 13 2 3 2 2" xfId="44316"/>
    <cellStyle name="Note 8 13 2 3 3" xfId="35002"/>
    <cellStyle name="Note 8 13 2 4" xfId="11106"/>
    <cellStyle name="Note 8 13 2 4 2" xfId="23311"/>
    <cellStyle name="Note 8 13 2 4 2 2" xfId="44599"/>
    <cellStyle name="Note 8 13 2 4 3" xfId="35285"/>
    <cellStyle name="Note 8 13 2 5" xfId="9499"/>
    <cellStyle name="Note 8 13 2 5 2" xfId="21704"/>
    <cellStyle name="Note 8 13 2 5 2 2" xfId="42992"/>
    <cellStyle name="Note 8 13 2 5 3" xfId="33678"/>
    <cellStyle name="Note 8 13 2 6" xfId="15362"/>
    <cellStyle name="Note 8 13 2 6 2" xfId="27077"/>
    <cellStyle name="Note 8 13 2 6 2 2" xfId="48365"/>
    <cellStyle name="Note 8 13 2 6 3" xfId="39051"/>
    <cellStyle name="Note 8 13 2 7" xfId="18333"/>
    <cellStyle name="Note 8 13 3" xfId="7553"/>
    <cellStyle name="Note 8 13 3 2" xfId="10191"/>
    <cellStyle name="Note 8 13 3 2 2" xfId="22396"/>
    <cellStyle name="Note 8 13 3 2 2 2" xfId="43684"/>
    <cellStyle name="Note 8 13 3 2 3" xfId="34370"/>
    <cellStyle name="Note 8 13 3 3" xfId="19969"/>
    <cellStyle name="Note 8 13 3 3 2" xfId="41257"/>
    <cellStyle name="Note 8 13 3 4" xfId="31943"/>
    <cellStyle name="Note 8 13 4" xfId="9695"/>
    <cellStyle name="Note 8 13 4 2" xfId="21900"/>
    <cellStyle name="Note 8 13 4 2 2" xfId="43188"/>
    <cellStyle name="Note 8 13 4 3" xfId="33874"/>
    <cellStyle name="Note 8 13 5" xfId="10003"/>
    <cellStyle name="Note 8 13 5 2" xfId="22208"/>
    <cellStyle name="Note 8 13 5 2 2" xfId="43496"/>
    <cellStyle name="Note 8 13 5 3" xfId="34182"/>
    <cellStyle name="Note 8 13 6" xfId="9194"/>
    <cellStyle name="Note 8 13 6 2" xfId="21402"/>
    <cellStyle name="Note 8 13 6 2 2" xfId="42690"/>
    <cellStyle name="Note 8 13 6 3" xfId="33376"/>
    <cellStyle name="Note 8 13 7" xfId="15048"/>
    <cellStyle name="Note 8 13 7 2" xfId="26763"/>
    <cellStyle name="Note 8 13 7 2 2" xfId="48051"/>
    <cellStyle name="Note 8 13 7 3" xfId="38737"/>
    <cellStyle name="Note 8 13 8" xfId="18332"/>
    <cellStyle name="Note 8 14" xfId="5889"/>
    <cellStyle name="Note 8 14 2" xfId="5890"/>
    <cellStyle name="Note 8 14 2 2" xfId="7930"/>
    <cellStyle name="Note 8 14 2 2 2" xfId="10502"/>
    <cellStyle name="Note 8 14 2 2 2 2" xfId="22707"/>
    <cellStyle name="Note 8 14 2 2 2 2 2" xfId="43995"/>
    <cellStyle name="Note 8 14 2 2 2 3" xfId="34681"/>
    <cellStyle name="Note 8 14 2 2 3" xfId="20258"/>
    <cellStyle name="Note 8 14 2 2 3 2" xfId="41546"/>
    <cellStyle name="Note 8 14 2 2 4" xfId="32232"/>
    <cellStyle name="Note 8 14 2 3" xfId="10824"/>
    <cellStyle name="Note 8 14 2 3 2" xfId="23029"/>
    <cellStyle name="Note 8 14 2 3 2 2" xfId="44317"/>
    <cellStyle name="Note 8 14 2 3 3" xfId="35003"/>
    <cellStyle name="Note 8 14 2 4" xfId="11107"/>
    <cellStyle name="Note 8 14 2 4 2" xfId="23312"/>
    <cellStyle name="Note 8 14 2 4 2 2" xfId="44600"/>
    <cellStyle name="Note 8 14 2 4 3" xfId="35286"/>
    <cellStyle name="Note 8 14 2 5" xfId="9500"/>
    <cellStyle name="Note 8 14 2 5 2" xfId="21705"/>
    <cellStyle name="Note 8 14 2 5 2 2" xfId="42993"/>
    <cellStyle name="Note 8 14 2 5 3" xfId="33679"/>
    <cellStyle name="Note 8 14 2 6" xfId="15363"/>
    <cellStyle name="Note 8 14 2 6 2" xfId="27078"/>
    <cellStyle name="Note 8 14 2 6 2 2" xfId="48366"/>
    <cellStyle name="Note 8 14 2 6 3" xfId="39052"/>
    <cellStyle name="Note 8 14 2 7" xfId="18335"/>
    <cellStyle name="Note 8 14 3" xfId="7554"/>
    <cellStyle name="Note 8 14 3 2" xfId="10192"/>
    <cellStyle name="Note 8 14 3 2 2" xfId="22397"/>
    <cellStyle name="Note 8 14 3 2 2 2" xfId="43685"/>
    <cellStyle name="Note 8 14 3 2 3" xfId="34371"/>
    <cellStyle name="Note 8 14 3 3" xfId="19970"/>
    <cellStyle name="Note 8 14 3 3 2" xfId="41258"/>
    <cellStyle name="Note 8 14 3 4" xfId="31944"/>
    <cellStyle name="Note 8 14 4" xfId="9694"/>
    <cellStyle name="Note 8 14 4 2" xfId="21899"/>
    <cellStyle name="Note 8 14 4 2 2" xfId="43187"/>
    <cellStyle name="Note 8 14 4 3" xfId="33873"/>
    <cellStyle name="Note 8 14 5" xfId="10004"/>
    <cellStyle name="Note 8 14 5 2" xfId="22209"/>
    <cellStyle name="Note 8 14 5 2 2" xfId="43497"/>
    <cellStyle name="Note 8 14 5 3" xfId="34183"/>
    <cellStyle name="Note 8 14 6" xfId="9195"/>
    <cellStyle name="Note 8 14 6 2" xfId="21403"/>
    <cellStyle name="Note 8 14 6 2 2" xfId="42691"/>
    <cellStyle name="Note 8 14 6 3" xfId="33377"/>
    <cellStyle name="Note 8 14 7" xfId="15049"/>
    <cellStyle name="Note 8 14 7 2" xfId="26764"/>
    <cellStyle name="Note 8 14 7 2 2" xfId="48052"/>
    <cellStyle name="Note 8 14 7 3" xfId="38738"/>
    <cellStyle name="Note 8 14 8" xfId="18334"/>
    <cellStyle name="Note 8 15" xfId="5891"/>
    <cellStyle name="Note 8 15 2" xfId="5892"/>
    <cellStyle name="Note 8 15 2 2" xfId="7931"/>
    <cellStyle name="Note 8 15 2 2 2" xfId="10503"/>
    <cellStyle name="Note 8 15 2 2 2 2" xfId="22708"/>
    <cellStyle name="Note 8 15 2 2 2 2 2" xfId="43996"/>
    <cellStyle name="Note 8 15 2 2 2 3" xfId="34682"/>
    <cellStyle name="Note 8 15 2 2 3" xfId="20259"/>
    <cellStyle name="Note 8 15 2 2 3 2" xfId="41547"/>
    <cellStyle name="Note 8 15 2 2 4" xfId="32233"/>
    <cellStyle name="Note 8 15 2 3" xfId="10825"/>
    <cellStyle name="Note 8 15 2 3 2" xfId="23030"/>
    <cellStyle name="Note 8 15 2 3 2 2" xfId="44318"/>
    <cellStyle name="Note 8 15 2 3 3" xfId="35004"/>
    <cellStyle name="Note 8 15 2 4" xfId="11108"/>
    <cellStyle name="Note 8 15 2 4 2" xfId="23313"/>
    <cellStyle name="Note 8 15 2 4 2 2" xfId="44601"/>
    <cellStyle name="Note 8 15 2 4 3" xfId="35287"/>
    <cellStyle name="Note 8 15 2 5" xfId="9501"/>
    <cellStyle name="Note 8 15 2 5 2" xfId="21706"/>
    <cellStyle name="Note 8 15 2 5 2 2" xfId="42994"/>
    <cellStyle name="Note 8 15 2 5 3" xfId="33680"/>
    <cellStyle name="Note 8 15 2 6" xfId="15364"/>
    <cellStyle name="Note 8 15 2 6 2" xfId="27079"/>
    <cellStyle name="Note 8 15 2 6 2 2" xfId="48367"/>
    <cellStyle name="Note 8 15 2 6 3" xfId="39053"/>
    <cellStyle name="Note 8 15 2 7" xfId="18337"/>
    <cellStyle name="Note 8 15 3" xfId="7555"/>
    <cellStyle name="Note 8 15 3 2" xfId="10193"/>
    <cellStyle name="Note 8 15 3 2 2" xfId="22398"/>
    <cellStyle name="Note 8 15 3 2 2 2" xfId="43686"/>
    <cellStyle name="Note 8 15 3 2 3" xfId="34372"/>
    <cellStyle name="Note 8 15 3 3" xfId="19971"/>
    <cellStyle name="Note 8 15 3 3 2" xfId="41259"/>
    <cellStyle name="Note 8 15 3 4" xfId="31945"/>
    <cellStyle name="Note 8 15 4" xfId="9693"/>
    <cellStyle name="Note 8 15 4 2" xfId="21898"/>
    <cellStyle name="Note 8 15 4 2 2" xfId="43186"/>
    <cellStyle name="Note 8 15 4 3" xfId="33872"/>
    <cellStyle name="Note 8 15 5" xfId="10005"/>
    <cellStyle name="Note 8 15 5 2" xfId="22210"/>
    <cellStyle name="Note 8 15 5 2 2" xfId="43498"/>
    <cellStyle name="Note 8 15 5 3" xfId="34184"/>
    <cellStyle name="Note 8 15 6" xfId="9196"/>
    <cellStyle name="Note 8 15 6 2" xfId="21404"/>
    <cellStyle name="Note 8 15 6 2 2" xfId="42692"/>
    <cellStyle name="Note 8 15 6 3" xfId="33378"/>
    <cellStyle name="Note 8 15 7" xfId="15050"/>
    <cellStyle name="Note 8 15 7 2" xfId="26765"/>
    <cellStyle name="Note 8 15 7 2 2" xfId="48053"/>
    <cellStyle name="Note 8 15 7 3" xfId="38739"/>
    <cellStyle name="Note 8 15 8" xfId="18336"/>
    <cellStyle name="Note 8 16" xfId="5893"/>
    <cellStyle name="Note 8 16 2" xfId="5894"/>
    <cellStyle name="Note 8 16 2 2" xfId="7932"/>
    <cellStyle name="Note 8 16 2 2 2" xfId="10504"/>
    <cellStyle name="Note 8 16 2 2 2 2" xfId="22709"/>
    <cellStyle name="Note 8 16 2 2 2 2 2" xfId="43997"/>
    <cellStyle name="Note 8 16 2 2 2 3" xfId="34683"/>
    <cellStyle name="Note 8 16 2 2 3" xfId="20260"/>
    <cellStyle name="Note 8 16 2 2 3 2" xfId="41548"/>
    <cellStyle name="Note 8 16 2 2 4" xfId="32234"/>
    <cellStyle name="Note 8 16 2 3" xfId="10826"/>
    <cellStyle name="Note 8 16 2 3 2" xfId="23031"/>
    <cellStyle name="Note 8 16 2 3 2 2" xfId="44319"/>
    <cellStyle name="Note 8 16 2 3 3" xfId="35005"/>
    <cellStyle name="Note 8 16 2 4" xfId="11109"/>
    <cellStyle name="Note 8 16 2 4 2" xfId="23314"/>
    <cellStyle name="Note 8 16 2 4 2 2" xfId="44602"/>
    <cellStyle name="Note 8 16 2 4 3" xfId="35288"/>
    <cellStyle name="Note 8 16 2 5" xfId="9502"/>
    <cellStyle name="Note 8 16 2 5 2" xfId="21707"/>
    <cellStyle name="Note 8 16 2 5 2 2" xfId="42995"/>
    <cellStyle name="Note 8 16 2 5 3" xfId="33681"/>
    <cellStyle name="Note 8 16 2 6" xfId="15365"/>
    <cellStyle name="Note 8 16 2 6 2" xfId="27080"/>
    <cellStyle name="Note 8 16 2 6 2 2" xfId="48368"/>
    <cellStyle name="Note 8 16 2 6 3" xfId="39054"/>
    <cellStyle name="Note 8 16 2 7" xfId="18339"/>
    <cellStyle name="Note 8 16 3" xfId="7556"/>
    <cellStyle name="Note 8 16 3 2" xfId="10194"/>
    <cellStyle name="Note 8 16 3 2 2" xfId="22399"/>
    <cellStyle name="Note 8 16 3 2 2 2" xfId="43687"/>
    <cellStyle name="Note 8 16 3 2 3" xfId="34373"/>
    <cellStyle name="Note 8 16 3 3" xfId="19972"/>
    <cellStyle name="Note 8 16 3 3 2" xfId="41260"/>
    <cellStyle name="Note 8 16 3 4" xfId="31946"/>
    <cellStyle name="Note 8 16 4" xfId="9692"/>
    <cellStyle name="Note 8 16 4 2" xfId="21897"/>
    <cellStyle name="Note 8 16 4 2 2" xfId="43185"/>
    <cellStyle name="Note 8 16 4 3" xfId="33871"/>
    <cellStyle name="Note 8 16 5" xfId="10006"/>
    <cellStyle name="Note 8 16 5 2" xfId="22211"/>
    <cellStyle name="Note 8 16 5 2 2" xfId="43499"/>
    <cellStyle name="Note 8 16 5 3" xfId="34185"/>
    <cellStyle name="Note 8 16 6" xfId="9197"/>
    <cellStyle name="Note 8 16 6 2" xfId="21405"/>
    <cellStyle name="Note 8 16 6 2 2" xfId="42693"/>
    <cellStyle name="Note 8 16 6 3" xfId="33379"/>
    <cellStyle name="Note 8 16 7" xfId="15051"/>
    <cellStyle name="Note 8 16 7 2" xfId="26766"/>
    <cellStyle name="Note 8 16 7 2 2" xfId="48054"/>
    <cellStyle name="Note 8 16 7 3" xfId="38740"/>
    <cellStyle name="Note 8 16 8" xfId="18338"/>
    <cellStyle name="Note 8 17" xfId="5895"/>
    <cellStyle name="Note 8 17 2" xfId="5896"/>
    <cellStyle name="Note 8 17 2 2" xfId="7933"/>
    <cellStyle name="Note 8 17 2 2 2" xfId="10505"/>
    <cellStyle name="Note 8 17 2 2 2 2" xfId="22710"/>
    <cellStyle name="Note 8 17 2 2 2 2 2" xfId="43998"/>
    <cellStyle name="Note 8 17 2 2 2 3" xfId="34684"/>
    <cellStyle name="Note 8 17 2 2 3" xfId="20261"/>
    <cellStyle name="Note 8 17 2 2 3 2" xfId="41549"/>
    <cellStyle name="Note 8 17 2 2 4" xfId="32235"/>
    <cellStyle name="Note 8 17 2 3" xfId="10827"/>
    <cellStyle name="Note 8 17 2 3 2" xfId="23032"/>
    <cellStyle name="Note 8 17 2 3 2 2" xfId="44320"/>
    <cellStyle name="Note 8 17 2 3 3" xfId="35006"/>
    <cellStyle name="Note 8 17 2 4" xfId="11110"/>
    <cellStyle name="Note 8 17 2 4 2" xfId="23315"/>
    <cellStyle name="Note 8 17 2 4 2 2" xfId="44603"/>
    <cellStyle name="Note 8 17 2 4 3" xfId="35289"/>
    <cellStyle name="Note 8 17 2 5" xfId="9503"/>
    <cellStyle name="Note 8 17 2 5 2" xfId="21708"/>
    <cellStyle name="Note 8 17 2 5 2 2" xfId="42996"/>
    <cellStyle name="Note 8 17 2 5 3" xfId="33682"/>
    <cellStyle name="Note 8 17 2 6" xfId="15366"/>
    <cellStyle name="Note 8 17 2 6 2" xfId="27081"/>
    <cellStyle name="Note 8 17 2 6 2 2" xfId="48369"/>
    <cellStyle name="Note 8 17 2 6 3" xfId="39055"/>
    <cellStyle name="Note 8 17 2 7" xfId="18341"/>
    <cellStyle name="Note 8 17 3" xfId="7557"/>
    <cellStyle name="Note 8 17 3 2" xfId="10195"/>
    <cellStyle name="Note 8 17 3 2 2" xfId="22400"/>
    <cellStyle name="Note 8 17 3 2 2 2" xfId="43688"/>
    <cellStyle name="Note 8 17 3 2 3" xfId="34374"/>
    <cellStyle name="Note 8 17 3 3" xfId="19973"/>
    <cellStyle name="Note 8 17 3 3 2" xfId="41261"/>
    <cellStyle name="Note 8 17 3 4" xfId="31947"/>
    <cellStyle name="Note 8 17 4" xfId="9691"/>
    <cellStyle name="Note 8 17 4 2" xfId="21896"/>
    <cellStyle name="Note 8 17 4 2 2" xfId="43184"/>
    <cellStyle name="Note 8 17 4 3" xfId="33870"/>
    <cellStyle name="Note 8 17 5" xfId="10007"/>
    <cellStyle name="Note 8 17 5 2" xfId="22212"/>
    <cellStyle name="Note 8 17 5 2 2" xfId="43500"/>
    <cellStyle name="Note 8 17 5 3" xfId="34186"/>
    <cellStyle name="Note 8 17 6" xfId="9198"/>
    <cellStyle name="Note 8 17 6 2" xfId="21406"/>
    <cellStyle name="Note 8 17 6 2 2" xfId="42694"/>
    <cellStyle name="Note 8 17 6 3" xfId="33380"/>
    <cellStyle name="Note 8 17 7" xfId="15052"/>
    <cellStyle name="Note 8 17 7 2" xfId="26767"/>
    <cellStyle name="Note 8 17 7 2 2" xfId="48055"/>
    <cellStyle name="Note 8 17 7 3" xfId="38741"/>
    <cellStyle name="Note 8 17 8" xfId="18340"/>
    <cellStyle name="Note 8 18" xfId="5897"/>
    <cellStyle name="Note 8 18 2" xfId="5898"/>
    <cellStyle name="Note 8 18 2 2" xfId="7934"/>
    <cellStyle name="Note 8 18 2 2 2" xfId="10506"/>
    <cellStyle name="Note 8 18 2 2 2 2" xfId="22711"/>
    <cellStyle name="Note 8 18 2 2 2 2 2" xfId="43999"/>
    <cellStyle name="Note 8 18 2 2 2 3" xfId="34685"/>
    <cellStyle name="Note 8 18 2 2 3" xfId="20262"/>
    <cellStyle name="Note 8 18 2 2 3 2" xfId="41550"/>
    <cellStyle name="Note 8 18 2 2 4" xfId="32236"/>
    <cellStyle name="Note 8 18 2 3" xfId="10828"/>
    <cellStyle name="Note 8 18 2 3 2" xfId="23033"/>
    <cellStyle name="Note 8 18 2 3 2 2" xfId="44321"/>
    <cellStyle name="Note 8 18 2 3 3" xfId="35007"/>
    <cellStyle name="Note 8 18 2 4" xfId="11111"/>
    <cellStyle name="Note 8 18 2 4 2" xfId="23316"/>
    <cellStyle name="Note 8 18 2 4 2 2" xfId="44604"/>
    <cellStyle name="Note 8 18 2 4 3" xfId="35290"/>
    <cellStyle name="Note 8 18 2 5" xfId="9504"/>
    <cellStyle name="Note 8 18 2 5 2" xfId="21709"/>
    <cellStyle name="Note 8 18 2 5 2 2" xfId="42997"/>
    <cellStyle name="Note 8 18 2 5 3" xfId="33683"/>
    <cellStyle name="Note 8 18 2 6" xfId="15367"/>
    <cellStyle name="Note 8 18 2 6 2" xfId="27082"/>
    <cellStyle name="Note 8 18 2 6 2 2" xfId="48370"/>
    <cellStyle name="Note 8 18 2 6 3" xfId="39056"/>
    <cellStyle name="Note 8 18 2 7" xfId="18343"/>
    <cellStyle name="Note 8 18 3" xfId="7558"/>
    <cellStyle name="Note 8 18 3 2" xfId="10196"/>
    <cellStyle name="Note 8 18 3 2 2" xfId="22401"/>
    <cellStyle name="Note 8 18 3 2 2 2" xfId="43689"/>
    <cellStyle name="Note 8 18 3 2 3" xfId="34375"/>
    <cellStyle name="Note 8 18 3 3" xfId="19974"/>
    <cellStyle name="Note 8 18 3 3 2" xfId="41262"/>
    <cellStyle name="Note 8 18 3 4" xfId="31948"/>
    <cellStyle name="Note 8 18 4" xfId="9690"/>
    <cellStyle name="Note 8 18 4 2" xfId="21895"/>
    <cellStyle name="Note 8 18 4 2 2" xfId="43183"/>
    <cellStyle name="Note 8 18 4 3" xfId="33869"/>
    <cellStyle name="Note 8 18 5" xfId="10008"/>
    <cellStyle name="Note 8 18 5 2" xfId="22213"/>
    <cellStyle name="Note 8 18 5 2 2" xfId="43501"/>
    <cellStyle name="Note 8 18 5 3" xfId="34187"/>
    <cellStyle name="Note 8 18 6" xfId="9199"/>
    <cellStyle name="Note 8 18 6 2" xfId="21407"/>
    <cellStyle name="Note 8 18 6 2 2" xfId="42695"/>
    <cellStyle name="Note 8 18 6 3" xfId="33381"/>
    <cellStyle name="Note 8 18 7" xfId="15053"/>
    <cellStyle name="Note 8 18 7 2" xfId="26768"/>
    <cellStyle name="Note 8 18 7 2 2" xfId="48056"/>
    <cellStyle name="Note 8 18 7 3" xfId="38742"/>
    <cellStyle name="Note 8 18 8" xfId="18342"/>
    <cellStyle name="Note 8 19" xfId="5899"/>
    <cellStyle name="Note 8 19 2" xfId="5900"/>
    <cellStyle name="Note 8 19 2 2" xfId="7935"/>
    <cellStyle name="Note 8 19 2 2 2" xfId="10507"/>
    <cellStyle name="Note 8 19 2 2 2 2" xfId="22712"/>
    <cellStyle name="Note 8 19 2 2 2 2 2" xfId="44000"/>
    <cellStyle name="Note 8 19 2 2 2 3" xfId="34686"/>
    <cellStyle name="Note 8 19 2 2 3" xfId="20263"/>
    <cellStyle name="Note 8 19 2 2 3 2" xfId="41551"/>
    <cellStyle name="Note 8 19 2 2 4" xfId="32237"/>
    <cellStyle name="Note 8 19 2 3" xfId="10829"/>
    <cellStyle name="Note 8 19 2 3 2" xfId="23034"/>
    <cellStyle name="Note 8 19 2 3 2 2" xfId="44322"/>
    <cellStyle name="Note 8 19 2 3 3" xfId="35008"/>
    <cellStyle name="Note 8 19 2 4" xfId="11112"/>
    <cellStyle name="Note 8 19 2 4 2" xfId="23317"/>
    <cellStyle name="Note 8 19 2 4 2 2" xfId="44605"/>
    <cellStyle name="Note 8 19 2 4 3" xfId="35291"/>
    <cellStyle name="Note 8 19 2 5" xfId="9505"/>
    <cellStyle name="Note 8 19 2 5 2" xfId="21710"/>
    <cellStyle name="Note 8 19 2 5 2 2" xfId="42998"/>
    <cellStyle name="Note 8 19 2 5 3" xfId="33684"/>
    <cellStyle name="Note 8 19 2 6" xfId="15368"/>
    <cellStyle name="Note 8 19 2 6 2" xfId="27083"/>
    <cellStyle name="Note 8 19 2 6 2 2" xfId="48371"/>
    <cellStyle name="Note 8 19 2 6 3" xfId="39057"/>
    <cellStyle name="Note 8 19 2 7" xfId="18345"/>
    <cellStyle name="Note 8 19 3" xfId="7559"/>
    <cellStyle name="Note 8 19 3 2" xfId="10197"/>
    <cellStyle name="Note 8 19 3 2 2" xfId="22402"/>
    <cellStyle name="Note 8 19 3 2 2 2" xfId="43690"/>
    <cellStyle name="Note 8 19 3 2 3" xfId="34376"/>
    <cellStyle name="Note 8 19 3 3" xfId="19975"/>
    <cellStyle name="Note 8 19 3 3 2" xfId="41263"/>
    <cellStyle name="Note 8 19 3 4" xfId="31949"/>
    <cellStyle name="Note 8 19 4" xfId="9689"/>
    <cellStyle name="Note 8 19 4 2" xfId="21894"/>
    <cellStyle name="Note 8 19 4 2 2" xfId="43182"/>
    <cellStyle name="Note 8 19 4 3" xfId="33868"/>
    <cellStyle name="Note 8 19 5" xfId="10009"/>
    <cellStyle name="Note 8 19 5 2" xfId="22214"/>
    <cellStyle name="Note 8 19 5 2 2" xfId="43502"/>
    <cellStyle name="Note 8 19 5 3" xfId="34188"/>
    <cellStyle name="Note 8 19 6" xfId="9200"/>
    <cellStyle name="Note 8 19 6 2" xfId="21408"/>
    <cellStyle name="Note 8 19 6 2 2" xfId="42696"/>
    <cellStyle name="Note 8 19 6 3" xfId="33382"/>
    <cellStyle name="Note 8 19 7" xfId="15054"/>
    <cellStyle name="Note 8 19 7 2" xfId="26769"/>
    <cellStyle name="Note 8 19 7 2 2" xfId="48057"/>
    <cellStyle name="Note 8 19 7 3" xfId="38743"/>
    <cellStyle name="Note 8 19 8" xfId="18344"/>
    <cellStyle name="Note 8 2" xfId="5901"/>
    <cellStyle name="Note 8 2 2" xfId="5902"/>
    <cellStyle name="Note 8 2 2 2" xfId="7936"/>
    <cellStyle name="Note 8 2 2 2 2" xfId="10508"/>
    <cellStyle name="Note 8 2 2 2 2 2" xfId="22713"/>
    <cellStyle name="Note 8 2 2 2 2 2 2" xfId="44001"/>
    <cellStyle name="Note 8 2 2 2 2 3" xfId="34687"/>
    <cellStyle name="Note 8 2 2 2 3" xfId="20264"/>
    <cellStyle name="Note 8 2 2 2 3 2" xfId="41552"/>
    <cellStyle name="Note 8 2 2 2 4" xfId="32238"/>
    <cellStyle name="Note 8 2 2 3" xfId="10830"/>
    <cellStyle name="Note 8 2 2 3 2" xfId="23035"/>
    <cellStyle name="Note 8 2 2 3 2 2" xfId="44323"/>
    <cellStyle name="Note 8 2 2 3 3" xfId="35009"/>
    <cellStyle name="Note 8 2 2 4" xfId="11113"/>
    <cellStyle name="Note 8 2 2 4 2" xfId="23318"/>
    <cellStyle name="Note 8 2 2 4 2 2" xfId="44606"/>
    <cellStyle name="Note 8 2 2 4 3" xfId="35292"/>
    <cellStyle name="Note 8 2 2 5" xfId="9506"/>
    <cellStyle name="Note 8 2 2 5 2" xfId="21711"/>
    <cellStyle name="Note 8 2 2 5 2 2" xfId="42999"/>
    <cellStyle name="Note 8 2 2 5 3" xfId="33685"/>
    <cellStyle name="Note 8 2 2 6" xfId="15369"/>
    <cellStyle name="Note 8 2 2 6 2" xfId="27084"/>
    <cellStyle name="Note 8 2 2 6 2 2" xfId="48372"/>
    <cellStyle name="Note 8 2 2 6 3" xfId="39058"/>
    <cellStyle name="Note 8 2 2 7" xfId="18347"/>
    <cellStyle name="Note 8 2 3" xfId="7560"/>
    <cellStyle name="Note 8 2 3 2" xfId="10198"/>
    <cellStyle name="Note 8 2 3 2 2" xfId="22403"/>
    <cellStyle name="Note 8 2 3 2 2 2" xfId="43691"/>
    <cellStyle name="Note 8 2 3 2 3" xfId="34377"/>
    <cellStyle name="Note 8 2 3 3" xfId="19976"/>
    <cellStyle name="Note 8 2 3 3 2" xfId="41264"/>
    <cellStyle name="Note 8 2 3 4" xfId="31950"/>
    <cellStyle name="Note 8 2 4" xfId="9688"/>
    <cellStyle name="Note 8 2 4 2" xfId="21893"/>
    <cellStyle name="Note 8 2 4 2 2" xfId="43181"/>
    <cellStyle name="Note 8 2 4 3" xfId="33867"/>
    <cellStyle name="Note 8 2 5" xfId="10010"/>
    <cellStyle name="Note 8 2 5 2" xfId="22215"/>
    <cellStyle name="Note 8 2 5 2 2" xfId="43503"/>
    <cellStyle name="Note 8 2 5 3" xfId="34189"/>
    <cellStyle name="Note 8 2 6" xfId="9201"/>
    <cellStyle name="Note 8 2 6 2" xfId="21409"/>
    <cellStyle name="Note 8 2 6 2 2" xfId="42697"/>
    <cellStyle name="Note 8 2 6 3" xfId="33383"/>
    <cellStyle name="Note 8 2 7" xfId="15055"/>
    <cellStyle name="Note 8 2 7 2" xfId="26770"/>
    <cellStyle name="Note 8 2 7 2 2" xfId="48058"/>
    <cellStyle name="Note 8 2 7 3" xfId="38744"/>
    <cellStyle name="Note 8 2 8" xfId="18346"/>
    <cellStyle name="Note 8 20" xfId="5903"/>
    <cellStyle name="Note 8 20 2" xfId="5904"/>
    <cellStyle name="Note 8 20 2 2" xfId="7937"/>
    <cellStyle name="Note 8 20 2 2 2" xfId="10509"/>
    <cellStyle name="Note 8 20 2 2 2 2" xfId="22714"/>
    <cellStyle name="Note 8 20 2 2 2 2 2" xfId="44002"/>
    <cellStyle name="Note 8 20 2 2 2 3" xfId="34688"/>
    <cellStyle name="Note 8 20 2 2 3" xfId="20265"/>
    <cellStyle name="Note 8 20 2 2 3 2" xfId="41553"/>
    <cellStyle name="Note 8 20 2 2 4" xfId="32239"/>
    <cellStyle name="Note 8 20 2 3" xfId="10831"/>
    <cellStyle name="Note 8 20 2 3 2" xfId="23036"/>
    <cellStyle name="Note 8 20 2 3 2 2" xfId="44324"/>
    <cellStyle name="Note 8 20 2 3 3" xfId="35010"/>
    <cellStyle name="Note 8 20 2 4" xfId="11114"/>
    <cellStyle name="Note 8 20 2 4 2" xfId="23319"/>
    <cellStyle name="Note 8 20 2 4 2 2" xfId="44607"/>
    <cellStyle name="Note 8 20 2 4 3" xfId="35293"/>
    <cellStyle name="Note 8 20 2 5" xfId="9507"/>
    <cellStyle name="Note 8 20 2 5 2" xfId="21712"/>
    <cellStyle name="Note 8 20 2 5 2 2" xfId="43000"/>
    <cellStyle name="Note 8 20 2 5 3" xfId="33686"/>
    <cellStyle name="Note 8 20 2 6" xfId="15370"/>
    <cellStyle name="Note 8 20 2 6 2" xfId="27085"/>
    <cellStyle name="Note 8 20 2 6 2 2" xfId="48373"/>
    <cellStyle name="Note 8 20 2 6 3" xfId="39059"/>
    <cellStyle name="Note 8 20 2 7" xfId="18349"/>
    <cellStyle name="Note 8 20 3" xfId="7561"/>
    <cellStyle name="Note 8 20 3 2" xfId="10199"/>
    <cellStyle name="Note 8 20 3 2 2" xfId="22404"/>
    <cellStyle name="Note 8 20 3 2 2 2" xfId="43692"/>
    <cellStyle name="Note 8 20 3 2 3" xfId="34378"/>
    <cellStyle name="Note 8 20 3 3" xfId="19977"/>
    <cellStyle name="Note 8 20 3 3 2" xfId="41265"/>
    <cellStyle name="Note 8 20 3 4" xfId="31951"/>
    <cellStyle name="Note 8 20 4" xfId="9687"/>
    <cellStyle name="Note 8 20 4 2" xfId="21892"/>
    <cellStyle name="Note 8 20 4 2 2" xfId="43180"/>
    <cellStyle name="Note 8 20 4 3" xfId="33866"/>
    <cellStyle name="Note 8 20 5" xfId="10011"/>
    <cellStyle name="Note 8 20 5 2" xfId="22216"/>
    <cellStyle name="Note 8 20 5 2 2" xfId="43504"/>
    <cellStyle name="Note 8 20 5 3" xfId="34190"/>
    <cellStyle name="Note 8 20 6" xfId="9202"/>
    <cellStyle name="Note 8 20 6 2" xfId="21410"/>
    <cellStyle name="Note 8 20 6 2 2" xfId="42698"/>
    <cellStyle name="Note 8 20 6 3" xfId="33384"/>
    <cellStyle name="Note 8 20 7" xfId="15056"/>
    <cellStyle name="Note 8 20 7 2" xfId="26771"/>
    <cellStyle name="Note 8 20 7 2 2" xfId="48059"/>
    <cellStyle name="Note 8 20 7 3" xfId="38745"/>
    <cellStyle name="Note 8 20 8" xfId="18348"/>
    <cellStyle name="Note 8 21" xfId="5905"/>
    <cellStyle name="Note 8 21 2" xfId="5906"/>
    <cellStyle name="Note 8 21 2 2" xfId="7938"/>
    <cellStyle name="Note 8 21 2 2 2" xfId="10510"/>
    <cellStyle name="Note 8 21 2 2 2 2" xfId="22715"/>
    <cellStyle name="Note 8 21 2 2 2 2 2" xfId="44003"/>
    <cellStyle name="Note 8 21 2 2 2 3" xfId="34689"/>
    <cellStyle name="Note 8 21 2 2 3" xfId="20266"/>
    <cellStyle name="Note 8 21 2 2 3 2" xfId="41554"/>
    <cellStyle name="Note 8 21 2 2 4" xfId="32240"/>
    <cellStyle name="Note 8 21 2 3" xfId="10832"/>
    <cellStyle name="Note 8 21 2 3 2" xfId="23037"/>
    <cellStyle name="Note 8 21 2 3 2 2" xfId="44325"/>
    <cellStyle name="Note 8 21 2 3 3" xfId="35011"/>
    <cellStyle name="Note 8 21 2 4" xfId="11115"/>
    <cellStyle name="Note 8 21 2 4 2" xfId="23320"/>
    <cellStyle name="Note 8 21 2 4 2 2" xfId="44608"/>
    <cellStyle name="Note 8 21 2 4 3" xfId="35294"/>
    <cellStyle name="Note 8 21 2 5" xfId="9508"/>
    <cellStyle name="Note 8 21 2 5 2" xfId="21713"/>
    <cellStyle name="Note 8 21 2 5 2 2" xfId="43001"/>
    <cellStyle name="Note 8 21 2 5 3" xfId="33687"/>
    <cellStyle name="Note 8 21 2 6" xfId="15371"/>
    <cellStyle name="Note 8 21 2 6 2" xfId="27086"/>
    <cellStyle name="Note 8 21 2 6 2 2" xfId="48374"/>
    <cellStyle name="Note 8 21 2 6 3" xfId="39060"/>
    <cellStyle name="Note 8 21 2 7" xfId="18351"/>
    <cellStyle name="Note 8 21 3" xfId="7562"/>
    <cellStyle name="Note 8 21 3 2" xfId="10200"/>
    <cellStyle name="Note 8 21 3 2 2" xfId="22405"/>
    <cellStyle name="Note 8 21 3 2 2 2" xfId="43693"/>
    <cellStyle name="Note 8 21 3 2 3" xfId="34379"/>
    <cellStyle name="Note 8 21 3 3" xfId="19978"/>
    <cellStyle name="Note 8 21 3 3 2" xfId="41266"/>
    <cellStyle name="Note 8 21 3 4" xfId="31952"/>
    <cellStyle name="Note 8 21 4" xfId="9686"/>
    <cellStyle name="Note 8 21 4 2" xfId="21891"/>
    <cellStyle name="Note 8 21 4 2 2" xfId="43179"/>
    <cellStyle name="Note 8 21 4 3" xfId="33865"/>
    <cellStyle name="Note 8 21 5" xfId="10012"/>
    <cellStyle name="Note 8 21 5 2" xfId="22217"/>
    <cellStyle name="Note 8 21 5 2 2" xfId="43505"/>
    <cellStyle name="Note 8 21 5 3" xfId="34191"/>
    <cellStyle name="Note 8 21 6" xfId="9203"/>
    <cellStyle name="Note 8 21 6 2" xfId="21411"/>
    <cellStyle name="Note 8 21 6 2 2" xfId="42699"/>
    <cellStyle name="Note 8 21 6 3" xfId="33385"/>
    <cellStyle name="Note 8 21 7" xfId="15057"/>
    <cellStyle name="Note 8 21 7 2" xfId="26772"/>
    <cellStyle name="Note 8 21 7 2 2" xfId="48060"/>
    <cellStyle name="Note 8 21 7 3" xfId="38746"/>
    <cellStyle name="Note 8 21 8" xfId="18350"/>
    <cellStyle name="Note 8 22" xfId="5907"/>
    <cellStyle name="Note 8 22 2" xfId="5908"/>
    <cellStyle name="Note 8 22 2 2" xfId="7939"/>
    <cellStyle name="Note 8 22 2 2 2" xfId="10511"/>
    <cellStyle name="Note 8 22 2 2 2 2" xfId="22716"/>
    <cellStyle name="Note 8 22 2 2 2 2 2" xfId="44004"/>
    <cellStyle name="Note 8 22 2 2 2 3" xfId="34690"/>
    <cellStyle name="Note 8 22 2 2 3" xfId="20267"/>
    <cellStyle name="Note 8 22 2 2 3 2" xfId="41555"/>
    <cellStyle name="Note 8 22 2 2 4" xfId="32241"/>
    <cellStyle name="Note 8 22 2 3" xfId="10833"/>
    <cellStyle name="Note 8 22 2 3 2" xfId="23038"/>
    <cellStyle name="Note 8 22 2 3 2 2" xfId="44326"/>
    <cellStyle name="Note 8 22 2 3 3" xfId="35012"/>
    <cellStyle name="Note 8 22 2 4" xfId="11116"/>
    <cellStyle name="Note 8 22 2 4 2" xfId="23321"/>
    <cellStyle name="Note 8 22 2 4 2 2" xfId="44609"/>
    <cellStyle name="Note 8 22 2 4 3" xfId="35295"/>
    <cellStyle name="Note 8 22 2 5" xfId="9509"/>
    <cellStyle name="Note 8 22 2 5 2" xfId="21714"/>
    <cellStyle name="Note 8 22 2 5 2 2" xfId="43002"/>
    <cellStyle name="Note 8 22 2 5 3" xfId="33688"/>
    <cellStyle name="Note 8 22 2 6" xfId="15372"/>
    <cellStyle name="Note 8 22 2 6 2" xfId="27087"/>
    <cellStyle name="Note 8 22 2 6 2 2" xfId="48375"/>
    <cellStyle name="Note 8 22 2 6 3" xfId="39061"/>
    <cellStyle name="Note 8 22 2 7" xfId="18353"/>
    <cellStyle name="Note 8 22 3" xfId="7563"/>
    <cellStyle name="Note 8 22 3 2" xfId="10201"/>
    <cellStyle name="Note 8 22 3 2 2" xfId="22406"/>
    <cellStyle name="Note 8 22 3 2 2 2" xfId="43694"/>
    <cellStyle name="Note 8 22 3 2 3" xfId="34380"/>
    <cellStyle name="Note 8 22 3 3" xfId="19979"/>
    <cellStyle name="Note 8 22 3 3 2" xfId="41267"/>
    <cellStyle name="Note 8 22 3 4" xfId="31953"/>
    <cellStyle name="Note 8 22 4" xfId="9685"/>
    <cellStyle name="Note 8 22 4 2" xfId="21890"/>
    <cellStyle name="Note 8 22 4 2 2" xfId="43178"/>
    <cellStyle name="Note 8 22 4 3" xfId="33864"/>
    <cellStyle name="Note 8 22 5" xfId="10013"/>
    <cellStyle name="Note 8 22 5 2" xfId="22218"/>
    <cellStyle name="Note 8 22 5 2 2" xfId="43506"/>
    <cellStyle name="Note 8 22 5 3" xfId="34192"/>
    <cellStyle name="Note 8 22 6" xfId="9204"/>
    <cellStyle name="Note 8 22 6 2" xfId="21412"/>
    <cellStyle name="Note 8 22 6 2 2" xfId="42700"/>
    <cellStyle name="Note 8 22 6 3" xfId="33386"/>
    <cellStyle name="Note 8 22 7" xfId="15058"/>
    <cellStyle name="Note 8 22 7 2" xfId="26773"/>
    <cellStyle name="Note 8 22 7 2 2" xfId="48061"/>
    <cellStyle name="Note 8 22 7 3" xfId="38747"/>
    <cellStyle name="Note 8 22 8" xfId="18352"/>
    <cellStyle name="Note 8 23" xfId="5909"/>
    <cellStyle name="Note 8 23 2" xfId="5910"/>
    <cellStyle name="Note 8 23 2 2" xfId="7940"/>
    <cellStyle name="Note 8 23 2 2 2" xfId="10512"/>
    <cellStyle name="Note 8 23 2 2 2 2" xfId="22717"/>
    <cellStyle name="Note 8 23 2 2 2 2 2" xfId="44005"/>
    <cellStyle name="Note 8 23 2 2 2 3" xfId="34691"/>
    <cellStyle name="Note 8 23 2 2 3" xfId="20268"/>
    <cellStyle name="Note 8 23 2 2 3 2" xfId="41556"/>
    <cellStyle name="Note 8 23 2 2 4" xfId="32242"/>
    <cellStyle name="Note 8 23 2 3" xfId="10834"/>
    <cellStyle name="Note 8 23 2 3 2" xfId="23039"/>
    <cellStyle name="Note 8 23 2 3 2 2" xfId="44327"/>
    <cellStyle name="Note 8 23 2 3 3" xfId="35013"/>
    <cellStyle name="Note 8 23 2 4" xfId="11117"/>
    <cellStyle name="Note 8 23 2 4 2" xfId="23322"/>
    <cellStyle name="Note 8 23 2 4 2 2" xfId="44610"/>
    <cellStyle name="Note 8 23 2 4 3" xfId="35296"/>
    <cellStyle name="Note 8 23 2 5" xfId="9510"/>
    <cellStyle name="Note 8 23 2 5 2" xfId="21715"/>
    <cellStyle name="Note 8 23 2 5 2 2" xfId="43003"/>
    <cellStyle name="Note 8 23 2 5 3" xfId="33689"/>
    <cellStyle name="Note 8 23 2 6" xfId="15373"/>
    <cellStyle name="Note 8 23 2 6 2" xfId="27088"/>
    <cellStyle name="Note 8 23 2 6 2 2" xfId="48376"/>
    <cellStyle name="Note 8 23 2 6 3" xfId="39062"/>
    <cellStyle name="Note 8 23 2 7" xfId="18355"/>
    <cellStyle name="Note 8 23 3" xfId="7564"/>
    <cellStyle name="Note 8 23 3 2" xfId="10202"/>
    <cellStyle name="Note 8 23 3 2 2" xfId="22407"/>
    <cellStyle name="Note 8 23 3 2 2 2" xfId="43695"/>
    <cellStyle name="Note 8 23 3 2 3" xfId="34381"/>
    <cellStyle name="Note 8 23 3 3" xfId="19980"/>
    <cellStyle name="Note 8 23 3 3 2" xfId="41268"/>
    <cellStyle name="Note 8 23 3 4" xfId="31954"/>
    <cellStyle name="Note 8 23 4" xfId="9684"/>
    <cellStyle name="Note 8 23 4 2" xfId="21889"/>
    <cellStyle name="Note 8 23 4 2 2" xfId="43177"/>
    <cellStyle name="Note 8 23 4 3" xfId="33863"/>
    <cellStyle name="Note 8 23 5" xfId="10014"/>
    <cellStyle name="Note 8 23 5 2" xfId="22219"/>
    <cellStyle name="Note 8 23 5 2 2" xfId="43507"/>
    <cellStyle name="Note 8 23 5 3" xfId="34193"/>
    <cellStyle name="Note 8 23 6" xfId="9205"/>
    <cellStyle name="Note 8 23 6 2" xfId="21413"/>
    <cellStyle name="Note 8 23 6 2 2" xfId="42701"/>
    <cellStyle name="Note 8 23 6 3" xfId="33387"/>
    <cellStyle name="Note 8 23 7" xfId="15059"/>
    <cellStyle name="Note 8 23 7 2" xfId="26774"/>
    <cellStyle name="Note 8 23 7 2 2" xfId="48062"/>
    <cellStyle name="Note 8 23 7 3" xfId="38748"/>
    <cellStyle name="Note 8 23 8" xfId="18354"/>
    <cellStyle name="Note 8 24" xfId="5911"/>
    <cellStyle name="Note 8 24 2" xfId="5912"/>
    <cellStyle name="Note 8 24 2 2" xfId="7941"/>
    <cellStyle name="Note 8 24 2 2 2" xfId="10513"/>
    <cellStyle name="Note 8 24 2 2 2 2" xfId="22718"/>
    <cellStyle name="Note 8 24 2 2 2 2 2" xfId="44006"/>
    <cellStyle name="Note 8 24 2 2 2 3" xfId="34692"/>
    <cellStyle name="Note 8 24 2 2 3" xfId="20269"/>
    <cellStyle name="Note 8 24 2 2 3 2" xfId="41557"/>
    <cellStyle name="Note 8 24 2 2 4" xfId="32243"/>
    <cellStyle name="Note 8 24 2 3" xfId="10835"/>
    <cellStyle name="Note 8 24 2 3 2" xfId="23040"/>
    <cellStyle name="Note 8 24 2 3 2 2" xfId="44328"/>
    <cellStyle name="Note 8 24 2 3 3" xfId="35014"/>
    <cellStyle name="Note 8 24 2 4" xfId="11118"/>
    <cellStyle name="Note 8 24 2 4 2" xfId="23323"/>
    <cellStyle name="Note 8 24 2 4 2 2" xfId="44611"/>
    <cellStyle name="Note 8 24 2 4 3" xfId="35297"/>
    <cellStyle name="Note 8 24 2 5" xfId="9511"/>
    <cellStyle name="Note 8 24 2 5 2" xfId="21716"/>
    <cellStyle name="Note 8 24 2 5 2 2" xfId="43004"/>
    <cellStyle name="Note 8 24 2 5 3" xfId="33690"/>
    <cellStyle name="Note 8 24 2 6" xfId="15374"/>
    <cellStyle name="Note 8 24 2 6 2" xfId="27089"/>
    <cellStyle name="Note 8 24 2 6 2 2" xfId="48377"/>
    <cellStyle name="Note 8 24 2 6 3" xfId="39063"/>
    <cellStyle name="Note 8 24 2 7" xfId="18357"/>
    <cellStyle name="Note 8 24 3" xfId="7565"/>
    <cellStyle name="Note 8 24 3 2" xfId="10203"/>
    <cellStyle name="Note 8 24 3 2 2" xfId="22408"/>
    <cellStyle name="Note 8 24 3 2 2 2" xfId="43696"/>
    <cellStyle name="Note 8 24 3 2 3" xfId="34382"/>
    <cellStyle name="Note 8 24 3 3" xfId="19981"/>
    <cellStyle name="Note 8 24 3 3 2" xfId="41269"/>
    <cellStyle name="Note 8 24 3 4" xfId="31955"/>
    <cellStyle name="Note 8 24 4" xfId="9683"/>
    <cellStyle name="Note 8 24 4 2" xfId="21888"/>
    <cellStyle name="Note 8 24 4 2 2" xfId="43176"/>
    <cellStyle name="Note 8 24 4 3" xfId="33862"/>
    <cellStyle name="Note 8 24 5" xfId="10015"/>
    <cellStyle name="Note 8 24 5 2" xfId="22220"/>
    <cellStyle name="Note 8 24 5 2 2" xfId="43508"/>
    <cellStyle name="Note 8 24 5 3" xfId="34194"/>
    <cellStyle name="Note 8 24 6" xfId="9206"/>
    <cellStyle name="Note 8 24 6 2" xfId="21414"/>
    <cellStyle name="Note 8 24 6 2 2" xfId="42702"/>
    <cellStyle name="Note 8 24 6 3" xfId="33388"/>
    <cellStyle name="Note 8 24 7" xfId="15060"/>
    <cellStyle name="Note 8 24 7 2" xfId="26775"/>
    <cellStyle name="Note 8 24 7 2 2" xfId="48063"/>
    <cellStyle name="Note 8 24 7 3" xfId="38749"/>
    <cellStyle name="Note 8 24 8" xfId="18356"/>
    <cellStyle name="Note 8 25" xfId="5913"/>
    <cellStyle name="Note 8 25 2" xfId="5914"/>
    <cellStyle name="Note 8 25 2 2" xfId="7942"/>
    <cellStyle name="Note 8 25 2 2 2" xfId="10514"/>
    <cellStyle name="Note 8 25 2 2 2 2" xfId="22719"/>
    <cellStyle name="Note 8 25 2 2 2 2 2" xfId="44007"/>
    <cellStyle name="Note 8 25 2 2 2 3" xfId="34693"/>
    <cellStyle name="Note 8 25 2 2 3" xfId="20270"/>
    <cellStyle name="Note 8 25 2 2 3 2" xfId="41558"/>
    <cellStyle name="Note 8 25 2 2 4" xfId="32244"/>
    <cellStyle name="Note 8 25 2 3" xfId="10836"/>
    <cellStyle name="Note 8 25 2 3 2" xfId="23041"/>
    <cellStyle name="Note 8 25 2 3 2 2" xfId="44329"/>
    <cellStyle name="Note 8 25 2 3 3" xfId="35015"/>
    <cellStyle name="Note 8 25 2 4" xfId="11119"/>
    <cellStyle name="Note 8 25 2 4 2" xfId="23324"/>
    <cellStyle name="Note 8 25 2 4 2 2" xfId="44612"/>
    <cellStyle name="Note 8 25 2 4 3" xfId="35298"/>
    <cellStyle name="Note 8 25 2 5" xfId="9512"/>
    <cellStyle name="Note 8 25 2 5 2" xfId="21717"/>
    <cellStyle name="Note 8 25 2 5 2 2" xfId="43005"/>
    <cellStyle name="Note 8 25 2 5 3" xfId="33691"/>
    <cellStyle name="Note 8 25 2 6" xfId="15375"/>
    <cellStyle name="Note 8 25 2 6 2" xfId="27090"/>
    <cellStyle name="Note 8 25 2 6 2 2" xfId="48378"/>
    <cellStyle name="Note 8 25 2 6 3" xfId="39064"/>
    <cellStyle name="Note 8 25 2 7" xfId="18359"/>
    <cellStyle name="Note 8 25 3" xfId="7566"/>
    <cellStyle name="Note 8 25 3 2" xfId="10204"/>
    <cellStyle name="Note 8 25 3 2 2" xfId="22409"/>
    <cellStyle name="Note 8 25 3 2 2 2" xfId="43697"/>
    <cellStyle name="Note 8 25 3 2 3" xfId="34383"/>
    <cellStyle name="Note 8 25 3 3" xfId="19982"/>
    <cellStyle name="Note 8 25 3 3 2" xfId="41270"/>
    <cellStyle name="Note 8 25 3 4" xfId="31956"/>
    <cellStyle name="Note 8 25 4" xfId="9682"/>
    <cellStyle name="Note 8 25 4 2" xfId="21887"/>
    <cellStyle name="Note 8 25 4 2 2" xfId="43175"/>
    <cellStyle name="Note 8 25 4 3" xfId="33861"/>
    <cellStyle name="Note 8 25 5" xfId="10016"/>
    <cellStyle name="Note 8 25 5 2" xfId="22221"/>
    <cellStyle name="Note 8 25 5 2 2" xfId="43509"/>
    <cellStyle name="Note 8 25 5 3" xfId="34195"/>
    <cellStyle name="Note 8 25 6" xfId="9207"/>
    <cellStyle name="Note 8 25 6 2" xfId="21415"/>
    <cellStyle name="Note 8 25 6 2 2" xfId="42703"/>
    <cellStyle name="Note 8 25 6 3" xfId="33389"/>
    <cellStyle name="Note 8 25 7" xfId="15061"/>
    <cellStyle name="Note 8 25 7 2" xfId="26776"/>
    <cellStyle name="Note 8 25 7 2 2" xfId="48064"/>
    <cellStyle name="Note 8 25 7 3" xfId="38750"/>
    <cellStyle name="Note 8 25 8" xfId="18358"/>
    <cellStyle name="Note 8 26" xfId="5915"/>
    <cellStyle name="Note 8 26 2" xfId="5916"/>
    <cellStyle name="Note 8 26 2 2" xfId="7943"/>
    <cellStyle name="Note 8 26 2 2 2" xfId="10515"/>
    <cellStyle name="Note 8 26 2 2 2 2" xfId="22720"/>
    <cellStyle name="Note 8 26 2 2 2 2 2" xfId="44008"/>
    <cellStyle name="Note 8 26 2 2 2 3" xfId="34694"/>
    <cellStyle name="Note 8 26 2 2 3" xfId="20271"/>
    <cellStyle name="Note 8 26 2 2 3 2" xfId="41559"/>
    <cellStyle name="Note 8 26 2 2 4" xfId="32245"/>
    <cellStyle name="Note 8 26 2 3" xfId="10837"/>
    <cellStyle name="Note 8 26 2 3 2" xfId="23042"/>
    <cellStyle name="Note 8 26 2 3 2 2" xfId="44330"/>
    <cellStyle name="Note 8 26 2 3 3" xfId="35016"/>
    <cellStyle name="Note 8 26 2 4" xfId="11120"/>
    <cellStyle name="Note 8 26 2 4 2" xfId="23325"/>
    <cellStyle name="Note 8 26 2 4 2 2" xfId="44613"/>
    <cellStyle name="Note 8 26 2 4 3" xfId="35299"/>
    <cellStyle name="Note 8 26 2 5" xfId="9513"/>
    <cellStyle name="Note 8 26 2 5 2" xfId="21718"/>
    <cellStyle name="Note 8 26 2 5 2 2" xfId="43006"/>
    <cellStyle name="Note 8 26 2 5 3" xfId="33692"/>
    <cellStyle name="Note 8 26 2 6" xfId="15376"/>
    <cellStyle name="Note 8 26 2 6 2" xfId="27091"/>
    <cellStyle name="Note 8 26 2 6 2 2" xfId="48379"/>
    <cellStyle name="Note 8 26 2 6 3" xfId="39065"/>
    <cellStyle name="Note 8 26 2 7" xfId="18361"/>
    <cellStyle name="Note 8 26 3" xfId="7567"/>
    <cellStyle name="Note 8 26 3 2" xfId="10205"/>
    <cellStyle name="Note 8 26 3 2 2" xfId="22410"/>
    <cellStyle name="Note 8 26 3 2 2 2" xfId="43698"/>
    <cellStyle name="Note 8 26 3 2 3" xfId="34384"/>
    <cellStyle name="Note 8 26 3 3" xfId="19983"/>
    <cellStyle name="Note 8 26 3 3 2" xfId="41271"/>
    <cellStyle name="Note 8 26 3 4" xfId="31957"/>
    <cellStyle name="Note 8 26 4" xfId="9681"/>
    <cellStyle name="Note 8 26 4 2" xfId="21886"/>
    <cellStyle name="Note 8 26 4 2 2" xfId="43174"/>
    <cellStyle name="Note 8 26 4 3" xfId="33860"/>
    <cellStyle name="Note 8 26 5" xfId="10017"/>
    <cellStyle name="Note 8 26 5 2" xfId="22222"/>
    <cellStyle name="Note 8 26 5 2 2" xfId="43510"/>
    <cellStyle name="Note 8 26 5 3" xfId="34196"/>
    <cellStyle name="Note 8 26 6" xfId="9208"/>
    <cellStyle name="Note 8 26 6 2" xfId="21416"/>
    <cellStyle name="Note 8 26 6 2 2" xfId="42704"/>
    <cellStyle name="Note 8 26 6 3" xfId="33390"/>
    <cellStyle name="Note 8 26 7" xfId="15062"/>
    <cellStyle name="Note 8 26 7 2" xfId="26777"/>
    <cellStyle name="Note 8 26 7 2 2" xfId="48065"/>
    <cellStyle name="Note 8 26 7 3" xfId="38751"/>
    <cellStyle name="Note 8 26 8" xfId="18360"/>
    <cellStyle name="Note 8 27" xfId="5917"/>
    <cellStyle name="Note 8 27 2" xfId="5918"/>
    <cellStyle name="Note 8 27 2 2" xfId="7944"/>
    <cellStyle name="Note 8 27 2 2 2" xfId="10516"/>
    <cellStyle name="Note 8 27 2 2 2 2" xfId="22721"/>
    <cellStyle name="Note 8 27 2 2 2 2 2" xfId="44009"/>
    <cellStyle name="Note 8 27 2 2 2 3" xfId="34695"/>
    <cellStyle name="Note 8 27 2 2 3" xfId="20272"/>
    <cellStyle name="Note 8 27 2 2 3 2" xfId="41560"/>
    <cellStyle name="Note 8 27 2 2 4" xfId="32246"/>
    <cellStyle name="Note 8 27 2 3" xfId="10838"/>
    <cellStyle name="Note 8 27 2 3 2" xfId="23043"/>
    <cellStyle name="Note 8 27 2 3 2 2" xfId="44331"/>
    <cellStyle name="Note 8 27 2 3 3" xfId="35017"/>
    <cellStyle name="Note 8 27 2 4" xfId="11121"/>
    <cellStyle name="Note 8 27 2 4 2" xfId="23326"/>
    <cellStyle name="Note 8 27 2 4 2 2" xfId="44614"/>
    <cellStyle name="Note 8 27 2 4 3" xfId="35300"/>
    <cellStyle name="Note 8 27 2 5" xfId="9514"/>
    <cellStyle name="Note 8 27 2 5 2" xfId="21719"/>
    <cellStyle name="Note 8 27 2 5 2 2" xfId="43007"/>
    <cellStyle name="Note 8 27 2 5 3" xfId="33693"/>
    <cellStyle name="Note 8 27 2 6" xfId="15377"/>
    <cellStyle name="Note 8 27 2 6 2" xfId="27092"/>
    <cellStyle name="Note 8 27 2 6 2 2" xfId="48380"/>
    <cellStyle name="Note 8 27 2 6 3" xfId="39066"/>
    <cellStyle name="Note 8 27 2 7" xfId="18363"/>
    <cellStyle name="Note 8 27 3" xfId="7568"/>
    <cellStyle name="Note 8 27 3 2" xfId="10206"/>
    <cellStyle name="Note 8 27 3 2 2" xfId="22411"/>
    <cellStyle name="Note 8 27 3 2 2 2" xfId="43699"/>
    <cellStyle name="Note 8 27 3 2 3" xfId="34385"/>
    <cellStyle name="Note 8 27 3 3" xfId="19984"/>
    <cellStyle name="Note 8 27 3 3 2" xfId="41272"/>
    <cellStyle name="Note 8 27 3 4" xfId="31958"/>
    <cellStyle name="Note 8 27 4" xfId="9680"/>
    <cellStyle name="Note 8 27 4 2" xfId="21885"/>
    <cellStyle name="Note 8 27 4 2 2" xfId="43173"/>
    <cellStyle name="Note 8 27 4 3" xfId="33859"/>
    <cellStyle name="Note 8 27 5" xfId="10018"/>
    <cellStyle name="Note 8 27 5 2" xfId="22223"/>
    <cellStyle name="Note 8 27 5 2 2" xfId="43511"/>
    <cellStyle name="Note 8 27 5 3" xfId="34197"/>
    <cellStyle name="Note 8 27 6" xfId="9209"/>
    <cellStyle name="Note 8 27 6 2" xfId="21417"/>
    <cellStyle name="Note 8 27 6 2 2" xfId="42705"/>
    <cellStyle name="Note 8 27 6 3" xfId="33391"/>
    <cellStyle name="Note 8 27 7" xfId="15063"/>
    <cellStyle name="Note 8 27 7 2" xfId="26778"/>
    <cellStyle name="Note 8 27 7 2 2" xfId="48066"/>
    <cellStyle name="Note 8 27 7 3" xfId="38752"/>
    <cellStyle name="Note 8 27 8" xfId="18362"/>
    <cellStyle name="Note 8 28" xfId="5919"/>
    <cellStyle name="Note 8 28 2" xfId="5920"/>
    <cellStyle name="Note 8 28 2 2" xfId="7945"/>
    <cellStyle name="Note 8 28 2 2 2" xfId="10517"/>
    <cellStyle name="Note 8 28 2 2 2 2" xfId="22722"/>
    <cellStyle name="Note 8 28 2 2 2 2 2" xfId="44010"/>
    <cellStyle name="Note 8 28 2 2 2 3" xfId="34696"/>
    <cellStyle name="Note 8 28 2 2 3" xfId="20273"/>
    <cellStyle name="Note 8 28 2 2 3 2" xfId="41561"/>
    <cellStyle name="Note 8 28 2 2 4" xfId="32247"/>
    <cellStyle name="Note 8 28 2 3" xfId="10839"/>
    <cellStyle name="Note 8 28 2 3 2" xfId="23044"/>
    <cellStyle name="Note 8 28 2 3 2 2" xfId="44332"/>
    <cellStyle name="Note 8 28 2 3 3" xfId="35018"/>
    <cellStyle name="Note 8 28 2 4" xfId="11122"/>
    <cellStyle name="Note 8 28 2 4 2" xfId="23327"/>
    <cellStyle name="Note 8 28 2 4 2 2" xfId="44615"/>
    <cellStyle name="Note 8 28 2 4 3" xfId="35301"/>
    <cellStyle name="Note 8 28 2 5" xfId="9515"/>
    <cellStyle name="Note 8 28 2 5 2" xfId="21720"/>
    <cellStyle name="Note 8 28 2 5 2 2" xfId="43008"/>
    <cellStyle name="Note 8 28 2 5 3" xfId="33694"/>
    <cellStyle name="Note 8 28 2 6" xfId="15378"/>
    <cellStyle name="Note 8 28 2 6 2" xfId="27093"/>
    <cellStyle name="Note 8 28 2 6 2 2" xfId="48381"/>
    <cellStyle name="Note 8 28 2 6 3" xfId="39067"/>
    <cellStyle name="Note 8 28 2 7" xfId="18365"/>
    <cellStyle name="Note 8 28 3" xfId="7569"/>
    <cellStyle name="Note 8 28 3 2" xfId="10207"/>
    <cellStyle name="Note 8 28 3 2 2" xfId="22412"/>
    <cellStyle name="Note 8 28 3 2 2 2" xfId="43700"/>
    <cellStyle name="Note 8 28 3 2 3" xfId="34386"/>
    <cellStyle name="Note 8 28 3 3" xfId="19985"/>
    <cellStyle name="Note 8 28 3 3 2" xfId="41273"/>
    <cellStyle name="Note 8 28 3 4" xfId="31959"/>
    <cellStyle name="Note 8 28 4" xfId="9679"/>
    <cellStyle name="Note 8 28 4 2" xfId="21884"/>
    <cellStyle name="Note 8 28 4 2 2" xfId="43172"/>
    <cellStyle name="Note 8 28 4 3" xfId="33858"/>
    <cellStyle name="Note 8 28 5" xfId="10019"/>
    <cellStyle name="Note 8 28 5 2" xfId="22224"/>
    <cellStyle name="Note 8 28 5 2 2" xfId="43512"/>
    <cellStyle name="Note 8 28 5 3" xfId="34198"/>
    <cellStyle name="Note 8 28 6" xfId="9210"/>
    <cellStyle name="Note 8 28 6 2" xfId="21418"/>
    <cellStyle name="Note 8 28 6 2 2" xfId="42706"/>
    <cellStyle name="Note 8 28 6 3" xfId="33392"/>
    <cellStyle name="Note 8 28 7" xfId="15064"/>
    <cellStyle name="Note 8 28 7 2" xfId="26779"/>
    <cellStyle name="Note 8 28 7 2 2" xfId="48067"/>
    <cellStyle name="Note 8 28 7 3" xfId="38753"/>
    <cellStyle name="Note 8 28 8" xfId="18364"/>
    <cellStyle name="Note 8 29" xfId="5921"/>
    <cellStyle name="Note 8 29 2" xfId="5922"/>
    <cellStyle name="Note 8 29 2 2" xfId="7946"/>
    <cellStyle name="Note 8 29 2 2 2" xfId="10518"/>
    <cellStyle name="Note 8 29 2 2 2 2" xfId="22723"/>
    <cellStyle name="Note 8 29 2 2 2 2 2" xfId="44011"/>
    <cellStyle name="Note 8 29 2 2 2 3" xfId="34697"/>
    <cellStyle name="Note 8 29 2 2 3" xfId="20274"/>
    <cellStyle name="Note 8 29 2 2 3 2" xfId="41562"/>
    <cellStyle name="Note 8 29 2 2 4" xfId="32248"/>
    <cellStyle name="Note 8 29 2 3" xfId="10840"/>
    <cellStyle name="Note 8 29 2 3 2" xfId="23045"/>
    <cellStyle name="Note 8 29 2 3 2 2" xfId="44333"/>
    <cellStyle name="Note 8 29 2 3 3" xfId="35019"/>
    <cellStyle name="Note 8 29 2 4" xfId="11123"/>
    <cellStyle name="Note 8 29 2 4 2" xfId="23328"/>
    <cellStyle name="Note 8 29 2 4 2 2" xfId="44616"/>
    <cellStyle name="Note 8 29 2 4 3" xfId="35302"/>
    <cellStyle name="Note 8 29 2 5" xfId="9516"/>
    <cellStyle name="Note 8 29 2 5 2" xfId="21721"/>
    <cellStyle name="Note 8 29 2 5 2 2" xfId="43009"/>
    <cellStyle name="Note 8 29 2 5 3" xfId="33695"/>
    <cellStyle name="Note 8 29 2 6" xfId="15379"/>
    <cellStyle name="Note 8 29 2 6 2" xfId="27094"/>
    <cellStyle name="Note 8 29 2 6 2 2" xfId="48382"/>
    <cellStyle name="Note 8 29 2 6 3" xfId="39068"/>
    <cellStyle name="Note 8 29 2 7" xfId="18367"/>
    <cellStyle name="Note 8 29 3" xfId="7570"/>
    <cellStyle name="Note 8 29 3 2" xfId="10208"/>
    <cellStyle name="Note 8 29 3 2 2" xfId="22413"/>
    <cellStyle name="Note 8 29 3 2 2 2" xfId="43701"/>
    <cellStyle name="Note 8 29 3 2 3" xfId="34387"/>
    <cellStyle name="Note 8 29 3 3" xfId="19986"/>
    <cellStyle name="Note 8 29 3 3 2" xfId="41274"/>
    <cellStyle name="Note 8 29 3 4" xfId="31960"/>
    <cellStyle name="Note 8 29 4" xfId="9678"/>
    <cellStyle name="Note 8 29 4 2" xfId="21883"/>
    <cellStyle name="Note 8 29 4 2 2" xfId="43171"/>
    <cellStyle name="Note 8 29 4 3" xfId="33857"/>
    <cellStyle name="Note 8 29 5" xfId="10020"/>
    <cellStyle name="Note 8 29 5 2" xfId="22225"/>
    <cellStyle name="Note 8 29 5 2 2" xfId="43513"/>
    <cellStyle name="Note 8 29 5 3" xfId="34199"/>
    <cellStyle name="Note 8 29 6" xfId="9211"/>
    <cellStyle name="Note 8 29 6 2" xfId="21419"/>
    <cellStyle name="Note 8 29 6 2 2" xfId="42707"/>
    <cellStyle name="Note 8 29 6 3" xfId="33393"/>
    <cellStyle name="Note 8 29 7" xfId="15065"/>
    <cellStyle name="Note 8 29 7 2" xfId="26780"/>
    <cellStyle name="Note 8 29 7 2 2" xfId="48068"/>
    <cellStyle name="Note 8 29 7 3" xfId="38754"/>
    <cellStyle name="Note 8 29 8" xfId="18366"/>
    <cellStyle name="Note 8 3" xfId="5923"/>
    <cellStyle name="Note 8 3 2" xfId="5924"/>
    <cellStyle name="Note 8 3 2 2" xfId="7947"/>
    <cellStyle name="Note 8 3 2 2 2" xfId="10519"/>
    <cellStyle name="Note 8 3 2 2 2 2" xfId="22724"/>
    <cellStyle name="Note 8 3 2 2 2 2 2" xfId="44012"/>
    <cellStyle name="Note 8 3 2 2 2 3" xfId="34698"/>
    <cellStyle name="Note 8 3 2 2 3" xfId="20275"/>
    <cellStyle name="Note 8 3 2 2 3 2" xfId="41563"/>
    <cellStyle name="Note 8 3 2 2 4" xfId="32249"/>
    <cellStyle name="Note 8 3 2 3" xfId="10841"/>
    <cellStyle name="Note 8 3 2 3 2" xfId="23046"/>
    <cellStyle name="Note 8 3 2 3 2 2" xfId="44334"/>
    <cellStyle name="Note 8 3 2 3 3" xfId="35020"/>
    <cellStyle name="Note 8 3 2 4" xfId="11124"/>
    <cellStyle name="Note 8 3 2 4 2" xfId="23329"/>
    <cellStyle name="Note 8 3 2 4 2 2" xfId="44617"/>
    <cellStyle name="Note 8 3 2 4 3" xfId="35303"/>
    <cellStyle name="Note 8 3 2 5" xfId="9517"/>
    <cellStyle name="Note 8 3 2 5 2" xfId="21722"/>
    <cellStyle name="Note 8 3 2 5 2 2" xfId="43010"/>
    <cellStyle name="Note 8 3 2 5 3" xfId="33696"/>
    <cellStyle name="Note 8 3 2 6" xfId="15380"/>
    <cellStyle name="Note 8 3 2 6 2" xfId="27095"/>
    <cellStyle name="Note 8 3 2 6 2 2" xfId="48383"/>
    <cellStyle name="Note 8 3 2 6 3" xfId="39069"/>
    <cellStyle name="Note 8 3 2 7" xfId="18369"/>
    <cellStyle name="Note 8 3 3" xfId="7571"/>
    <cellStyle name="Note 8 3 3 2" xfId="10209"/>
    <cellStyle name="Note 8 3 3 2 2" xfId="22414"/>
    <cellStyle name="Note 8 3 3 2 2 2" xfId="43702"/>
    <cellStyle name="Note 8 3 3 2 3" xfId="34388"/>
    <cellStyle name="Note 8 3 3 3" xfId="19987"/>
    <cellStyle name="Note 8 3 3 3 2" xfId="41275"/>
    <cellStyle name="Note 8 3 3 4" xfId="31961"/>
    <cellStyle name="Note 8 3 4" xfId="9677"/>
    <cellStyle name="Note 8 3 4 2" xfId="21882"/>
    <cellStyle name="Note 8 3 4 2 2" xfId="43170"/>
    <cellStyle name="Note 8 3 4 3" xfId="33856"/>
    <cellStyle name="Note 8 3 5" xfId="10021"/>
    <cellStyle name="Note 8 3 5 2" xfId="22226"/>
    <cellStyle name="Note 8 3 5 2 2" xfId="43514"/>
    <cellStyle name="Note 8 3 5 3" xfId="34200"/>
    <cellStyle name="Note 8 3 6" xfId="9212"/>
    <cellStyle name="Note 8 3 6 2" xfId="21420"/>
    <cellStyle name="Note 8 3 6 2 2" xfId="42708"/>
    <cellStyle name="Note 8 3 6 3" xfId="33394"/>
    <cellStyle name="Note 8 3 7" xfId="15066"/>
    <cellStyle name="Note 8 3 7 2" xfId="26781"/>
    <cellStyle name="Note 8 3 7 2 2" xfId="48069"/>
    <cellStyle name="Note 8 3 7 3" xfId="38755"/>
    <cellStyle name="Note 8 3 8" xfId="18368"/>
    <cellStyle name="Note 8 30" xfId="5925"/>
    <cellStyle name="Note 8 30 2" xfId="5926"/>
    <cellStyle name="Note 8 30 2 2" xfId="7948"/>
    <cellStyle name="Note 8 30 2 2 2" xfId="10520"/>
    <cellStyle name="Note 8 30 2 2 2 2" xfId="22725"/>
    <cellStyle name="Note 8 30 2 2 2 2 2" xfId="44013"/>
    <cellStyle name="Note 8 30 2 2 2 3" xfId="34699"/>
    <cellStyle name="Note 8 30 2 2 3" xfId="20276"/>
    <cellStyle name="Note 8 30 2 2 3 2" xfId="41564"/>
    <cellStyle name="Note 8 30 2 2 4" xfId="32250"/>
    <cellStyle name="Note 8 30 2 3" xfId="10842"/>
    <cellStyle name="Note 8 30 2 3 2" xfId="23047"/>
    <cellStyle name="Note 8 30 2 3 2 2" xfId="44335"/>
    <cellStyle name="Note 8 30 2 3 3" xfId="35021"/>
    <cellStyle name="Note 8 30 2 4" xfId="11125"/>
    <cellStyle name="Note 8 30 2 4 2" xfId="23330"/>
    <cellStyle name="Note 8 30 2 4 2 2" xfId="44618"/>
    <cellStyle name="Note 8 30 2 4 3" xfId="35304"/>
    <cellStyle name="Note 8 30 2 5" xfId="9518"/>
    <cellStyle name="Note 8 30 2 5 2" xfId="21723"/>
    <cellStyle name="Note 8 30 2 5 2 2" xfId="43011"/>
    <cellStyle name="Note 8 30 2 5 3" xfId="33697"/>
    <cellStyle name="Note 8 30 2 6" xfId="15381"/>
    <cellStyle name="Note 8 30 2 6 2" xfId="27096"/>
    <cellStyle name="Note 8 30 2 6 2 2" xfId="48384"/>
    <cellStyle name="Note 8 30 2 6 3" xfId="39070"/>
    <cellStyle name="Note 8 30 2 7" xfId="18371"/>
    <cellStyle name="Note 8 30 3" xfId="7572"/>
    <cellStyle name="Note 8 30 3 2" xfId="10210"/>
    <cellStyle name="Note 8 30 3 2 2" xfId="22415"/>
    <cellStyle name="Note 8 30 3 2 2 2" xfId="43703"/>
    <cellStyle name="Note 8 30 3 2 3" xfId="34389"/>
    <cellStyle name="Note 8 30 3 3" xfId="19988"/>
    <cellStyle name="Note 8 30 3 3 2" xfId="41276"/>
    <cellStyle name="Note 8 30 3 4" xfId="31962"/>
    <cellStyle name="Note 8 30 4" xfId="9676"/>
    <cellStyle name="Note 8 30 4 2" xfId="21881"/>
    <cellStyle name="Note 8 30 4 2 2" xfId="43169"/>
    <cellStyle name="Note 8 30 4 3" xfId="33855"/>
    <cellStyle name="Note 8 30 5" xfId="10022"/>
    <cellStyle name="Note 8 30 5 2" xfId="22227"/>
    <cellStyle name="Note 8 30 5 2 2" xfId="43515"/>
    <cellStyle name="Note 8 30 5 3" xfId="34201"/>
    <cellStyle name="Note 8 30 6" xfId="9213"/>
    <cellStyle name="Note 8 30 6 2" xfId="21421"/>
    <cellStyle name="Note 8 30 6 2 2" xfId="42709"/>
    <cellStyle name="Note 8 30 6 3" xfId="33395"/>
    <cellStyle name="Note 8 30 7" xfId="15067"/>
    <cellStyle name="Note 8 30 7 2" xfId="26782"/>
    <cellStyle name="Note 8 30 7 2 2" xfId="48070"/>
    <cellStyle name="Note 8 30 7 3" xfId="38756"/>
    <cellStyle name="Note 8 30 8" xfId="18370"/>
    <cellStyle name="Note 8 31" xfId="5927"/>
    <cellStyle name="Note 8 31 2" xfId="5928"/>
    <cellStyle name="Note 8 31 2 2" xfId="7949"/>
    <cellStyle name="Note 8 31 2 2 2" xfId="10521"/>
    <cellStyle name="Note 8 31 2 2 2 2" xfId="22726"/>
    <cellStyle name="Note 8 31 2 2 2 2 2" xfId="44014"/>
    <cellStyle name="Note 8 31 2 2 2 3" xfId="34700"/>
    <cellStyle name="Note 8 31 2 2 3" xfId="20277"/>
    <cellStyle name="Note 8 31 2 2 3 2" xfId="41565"/>
    <cellStyle name="Note 8 31 2 2 4" xfId="32251"/>
    <cellStyle name="Note 8 31 2 3" xfId="10843"/>
    <cellStyle name="Note 8 31 2 3 2" xfId="23048"/>
    <cellStyle name="Note 8 31 2 3 2 2" xfId="44336"/>
    <cellStyle name="Note 8 31 2 3 3" xfId="35022"/>
    <cellStyle name="Note 8 31 2 4" xfId="11126"/>
    <cellStyle name="Note 8 31 2 4 2" xfId="23331"/>
    <cellStyle name="Note 8 31 2 4 2 2" xfId="44619"/>
    <cellStyle name="Note 8 31 2 4 3" xfId="35305"/>
    <cellStyle name="Note 8 31 2 5" xfId="9519"/>
    <cellStyle name="Note 8 31 2 5 2" xfId="21724"/>
    <cellStyle name="Note 8 31 2 5 2 2" xfId="43012"/>
    <cellStyle name="Note 8 31 2 5 3" xfId="33698"/>
    <cellStyle name="Note 8 31 2 6" xfId="15382"/>
    <cellStyle name="Note 8 31 2 6 2" xfId="27097"/>
    <cellStyle name="Note 8 31 2 6 2 2" xfId="48385"/>
    <cellStyle name="Note 8 31 2 6 3" xfId="39071"/>
    <cellStyle name="Note 8 31 2 7" xfId="18373"/>
    <cellStyle name="Note 8 31 3" xfId="7573"/>
    <cellStyle name="Note 8 31 3 2" xfId="10211"/>
    <cellStyle name="Note 8 31 3 2 2" xfId="22416"/>
    <cellStyle name="Note 8 31 3 2 2 2" xfId="43704"/>
    <cellStyle name="Note 8 31 3 2 3" xfId="34390"/>
    <cellStyle name="Note 8 31 3 3" xfId="19989"/>
    <cellStyle name="Note 8 31 3 3 2" xfId="41277"/>
    <cellStyle name="Note 8 31 3 4" xfId="31963"/>
    <cellStyle name="Note 8 31 4" xfId="9675"/>
    <cellStyle name="Note 8 31 4 2" xfId="21880"/>
    <cellStyle name="Note 8 31 4 2 2" xfId="43168"/>
    <cellStyle name="Note 8 31 4 3" xfId="33854"/>
    <cellStyle name="Note 8 31 5" xfId="10023"/>
    <cellStyle name="Note 8 31 5 2" xfId="22228"/>
    <cellStyle name="Note 8 31 5 2 2" xfId="43516"/>
    <cellStyle name="Note 8 31 5 3" xfId="34202"/>
    <cellStyle name="Note 8 31 6" xfId="9214"/>
    <cellStyle name="Note 8 31 6 2" xfId="21422"/>
    <cellStyle name="Note 8 31 6 2 2" xfId="42710"/>
    <cellStyle name="Note 8 31 6 3" xfId="33396"/>
    <cellStyle name="Note 8 31 7" xfId="15068"/>
    <cellStyle name="Note 8 31 7 2" xfId="26783"/>
    <cellStyle name="Note 8 31 7 2 2" xfId="48071"/>
    <cellStyle name="Note 8 31 7 3" xfId="38757"/>
    <cellStyle name="Note 8 31 8" xfId="18372"/>
    <cellStyle name="Note 8 32" xfId="5929"/>
    <cellStyle name="Note 8 32 2" xfId="5930"/>
    <cellStyle name="Note 8 32 2 2" xfId="7950"/>
    <cellStyle name="Note 8 32 2 2 2" xfId="10522"/>
    <cellStyle name="Note 8 32 2 2 2 2" xfId="22727"/>
    <cellStyle name="Note 8 32 2 2 2 2 2" xfId="44015"/>
    <cellStyle name="Note 8 32 2 2 2 3" xfId="34701"/>
    <cellStyle name="Note 8 32 2 2 3" xfId="20278"/>
    <cellStyle name="Note 8 32 2 2 3 2" xfId="41566"/>
    <cellStyle name="Note 8 32 2 2 4" xfId="32252"/>
    <cellStyle name="Note 8 32 2 3" xfId="10844"/>
    <cellStyle name="Note 8 32 2 3 2" xfId="23049"/>
    <cellStyle name="Note 8 32 2 3 2 2" xfId="44337"/>
    <cellStyle name="Note 8 32 2 3 3" xfId="35023"/>
    <cellStyle name="Note 8 32 2 4" xfId="11127"/>
    <cellStyle name="Note 8 32 2 4 2" xfId="23332"/>
    <cellStyle name="Note 8 32 2 4 2 2" xfId="44620"/>
    <cellStyle name="Note 8 32 2 4 3" xfId="35306"/>
    <cellStyle name="Note 8 32 2 5" xfId="9520"/>
    <cellStyle name="Note 8 32 2 5 2" xfId="21725"/>
    <cellStyle name="Note 8 32 2 5 2 2" xfId="43013"/>
    <cellStyle name="Note 8 32 2 5 3" xfId="33699"/>
    <cellStyle name="Note 8 32 2 6" xfId="15383"/>
    <cellStyle name="Note 8 32 2 6 2" xfId="27098"/>
    <cellStyle name="Note 8 32 2 6 2 2" xfId="48386"/>
    <cellStyle name="Note 8 32 2 6 3" xfId="39072"/>
    <cellStyle name="Note 8 32 2 7" xfId="18375"/>
    <cellStyle name="Note 8 32 3" xfId="7574"/>
    <cellStyle name="Note 8 32 3 2" xfId="10212"/>
    <cellStyle name="Note 8 32 3 2 2" xfId="22417"/>
    <cellStyle name="Note 8 32 3 2 2 2" xfId="43705"/>
    <cellStyle name="Note 8 32 3 2 3" xfId="34391"/>
    <cellStyle name="Note 8 32 3 3" xfId="19990"/>
    <cellStyle name="Note 8 32 3 3 2" xfId="41278"/>
    <cellStyle name="Note 8 32 3 4" xfId="31964"/>
    <cellStyle name="Note 8 32 4" xfId="9674"/>
    <cellStyle name="Note 8 32 4 2" xfId="21879"/>
    <cellStyle name="Note 8 32 4 2 2" xfId="43167"/>
    <cellStyle name="Note 8 32 4 3" xfId="33853"/>
    <cellStyle name="Note 8 32 5" xfId="10024"/>
    <cellStyle name="Note 8 32 5 2" xfId="22229"/>
    <cellStyle name="Note 8 32 5 2 2" xfId="43517"/>
    <cellStyle name="Note 8 32 5 3" xfId="34203"/>
    <cellStyle name="Note 8 32 6" xfId="9215"/>
    <cellStyle name="Note 8 32 6 2" xfId="21423"/>
    <cellStyle name="Note 8 32 6 2 2" xfId="42711"/>
    <cellStyle name="Note 8 32 6 3" xfId="33397"/>
    <cellStyle name="Note 8 32 7" xfId="15069"/>
    <cellStyle name="Note 8 32 7 2" xfId="26784"/>
    <cellStyle name="Note 8 32 7 2 2" xfId="48072"/>
    <cellStyle name="Note 8 32 7 3" xfId="38758"/>
    <cellStyle name="Note 8 32 8" xfId="18374"/>
    <cellStyle name="Note 8 33" xfId="5931"/>
    <cellStyle name="Note 8 33 2" xfId="5932"/>
    <cellStyle name="Note 8 33 2 2" xfId="7951"/>
    <cellStyle name="Note 8 33 2 2 2" xfId="10523"/>
    <cellStyle name="Note 8 33 2 2 2 2" xfId="22728"/>
    <cellStyle name="Note 8 33 2 2 2 2 2" xfId="44016"/>
    <cellStyle name="Note 8 33 2 2 2 3" xfId="34702"/>
    <cellStyle name="Note 8 33 2 2 3" xfId="20279"/>
    <cellStyle name="Note 8 33 2 2 3 2" xfId="41567"/>
    <cellStyle name="Note 8 33 2 2 4" xfId="32253"/>
    <cellStyle name="Note 8 33 2 3" xfId="10845"/>
    <cellStyle name="Note 8 33 2 3 2" xfId="23050"/>
    <cellStyle name="Note 8 33 2 3 2 2" xfId="44338"/>
    <cellStyle name="Note 8 33 2 3 3" xfId="35024"/>
    <cellStyle name="Note 8 33 2 4" xfId="11128"/>
    <cellStyle name="Note 8 33 2 4 2" xfId="23333"/>
    <cellStyle name="Note 8 33 2 4 2 2" xfId="44621"/>
    <cellStyle name="Note 8 33 2 4 3" xfId="35307"/>
    <cellStyle name="Note 8 33 2 5" xfId="9521"/>
    <cellStyle name="Note 8 33 2 5 2" xfId="21726"/>
    <cellStyle name="Note 8 33 2 5 2 2" xfId="43014"/>
    <cellStyle name="Note 8 33 2 5 3" xfId="33700"/>
    <cellStyle name="Note 8 33 2 6" xfId="15384"/>
    <cellStyle name="Note 8 33 2 6 2" xfId="27099"/>
    <cellStyle name="Note 8 33 2 6 2 2" xfId="48387"/>
    <cellStyle name="Note 8 33 2 6 3" xfId="39073"/>
    <cellStyle name="Note 8 33 2 7" xfId="18377"/>
    <cellStyle name="Note 8 33 3" xfId="7575"/>
    <cellStyle name="Note 8 33 3 2" xfId="10213"/>
    <cellStyle name="Note 8 33 3 2 2" xfId="22418"/>
    <cellStyle name="Note 8 33 3 2 2 2" xfId="43706"/>
    <cellStyle name="Note 8 33 3 2 3" xfId="34392"/>
    <cellStyle name="Note 8 33 3 3" xfId="19991"/>
    <cellStyle name="Note 8 33 3 3 2" xfId="41279"/>
    <cellStyle name="Note 8 33 3 4" xfId="31965"/>
    <cellStyle name="Note 8 33 4" xfId="9673"/>
    <cellStyle name="Note 8 33 4 2" xfId="21878"/>
    <cellStyle name="Note 8 33 4 2 2" xfId="43166"/>
    <cellStyle name="Note 8 33 4 3" xfId="33852"/>
    <cellStyle name="Note 8 33 5" xfId="10025"/>
    <cellStyle name="Note 8 33 5 2" xfId="22230"/>
    <cellStyle name="Note 8 33 5 2 2" xfId="43518"/>
    <cellStyle name="Note 8 33 5 3" xfId="34204"/>
    <cellStyle name="Note 8 33 6" xfId="9216"/>
    <cellStyle name="Note 8 33 6 2" xfId="21424"/>
    <cellStyle name="Note 8 33 6 2 2" xfId="42712"/>
    <cellStyle name="Note 8 33 6 3" xfId="33398"/>
    <cellStyle name="Note 8 33 7" xfId="15070"/>
    <cellStyle name="Note 8 33 7 2" xfId="26785"/>
    <cellStyle name="Note 8 33 7 2 2" xfId="48073"/>
    <cellStyle name="Note 8 33 7 3" xfId="38759"/>
    <cellStyle name="Note 8 33 8" xfId="18376"/>
    <cellStyle name="Note 8 34" xfId="5933"/>
    <cellStyle name="Note 8 34 2" xfId="5934"/>
    <cellStyle name="Note 8 34 2 2" xfId="7952"/>
    <cellStyle name="Note 8 34 2 2 2" xfId="10524"/>
    <cellStyle name="Note 8 34 2 2 2 2" xfId="22729"/>
    <cellStyle name="Note 8 34 2 2 2 2 2" xfId="44017"/>
    <cellStyle name="Note 8 34 2 2 2 3" xfId="34703"/>
    <cellStyle name="Note 8 34 2 2 3" xfId="20280"/>
    <cellStyle name="Note 8 34 2 2 3 2" xfId="41568"/>
    <cellStyle name="Note 8 34 2 2 4" xfId="32254"/>
    <cellStyle name="Note 8 34 2 3" xfId="10846"/>
    <cellStyle name="Note 8 34 2 3 2" xfId="23051"/>
    <cellStyle name="Note 8 34 2 3 2 2" xfId="44339"/>
    <cellStyle name="Note 8 34 2 3 3" xfId="35025"/>
    <cellStyle name="Note 8 34 2 4" xfId="11129"/>
    <cellStyle name="Note 8 34 2 4 2" xfId="23334"/>
    <cellStyle name="Note 8 34 2 4 2 2" xfId="44622"/>
    <cellStyle name="Note 8 34 2 4 3" xfId="35308"/>
    <cellStyle name="Note 8 34 2 5" xfId="9522"/>
    <cellStyle name="Note 8 34 2 5 2" xfId="21727"/>
    <cellStyle name="Note 8 34 2 5 2 2" xfId="43015"/>
    <cellStyle name="Note 8 34 2 5 3" xfId="33701"/>
    <cellStyle name="Note 8 34 2 6" xfId="15385"/>
    <cellStyle name="Note 8 34 2 6 2" xfId="27100"/>
    <cellStyle name="Note 8 34 2 6 2 2" xfId="48388"/>
    <cellStyle name="Note 8 34 2 6 3" xfId="39074"/>
    <cellStyle name="Note 8 34 2 7" xfId="18379"/>
    <cellStyle name="Note 8 34 3" xfId="7576"/>
    <cellStyle name="Note 8 34 3 2" xfId="10214"/>
    <cellStyle name="Note 8 34 3 2 2" xfId="22419"/>
    <cellStyle name="Note 8 34 3 2 2 2" xfId="43707"/>
    <cellStyle name="Note 8 34 3 2 3" xfId="34393"/>
    <cellStyle name="Note 8 34 3 3" xfId="19992"/>
    <cellStyle name="Note 8 34 3 3 2" xfId="41280"/>
    <cellStyle name="Note 8 34 3 4" xfId="31966"/>
    <cellStyle name="Note 8 34 4" xfId="9672"/>
    <cellStyle name="Note 8 34 4 2" xfId="21877"/>
    <cellStyle name="Note 8 34 4 2 2" xfId="43165"/>
    <cellStyle name="Note 8 34 4 3" xfId="33851"/>
    <cellStyle name="Note 8 34 5" xfId="10026"/>
    <cellStyle name="Note 8 34 5 2" xfId="22231"/>
    <cellStyle name="Note 8 34 5 2 2" xfId="43519"/>
    <cellStyle name="Note 8 34 5 3" xfId="34205"/>
    <cellStyle name="Note 8 34 6" xfId="9217"/>
    <cellStyle name="Note 8 34 6 2" xfId="21425"/>
    <cellStyle name="Note 8 34 6 2 2" xfId="42713"/>
    <cellStyle name="Note 8 34 6 3" xfId="33399"/>
    <cellStyle name="Note 8 34 7" xfId="15071"/>
    <cellStyle name="Note 8 34 7 2" xfId="26786"/>
    <cellStyle name="Note 8 34 7 2 2" xfId="48074"/>
    <cellStyle name="Note 8 34 7 3" xfId="38760"/>
    <cellStyle name="Note 8 34 8" xfId="18378"/>
    <cellStyle name="Note 8 35" xfId="5935"/>
    <cellStyle name="Note 8 35 2" xfId="5936"/>
    <cellStyle name="Note 8 35 2 2" xfId="7953"/>
    <cellStyle name="Note 8 35 2 2 2" xfId="10525"/>
    <cellStyle name="Note 8 35 2 2 2 2" xfId="22730"/>
    <cellStyle name="Note 8 35 2 2 2 2 2" xfId="44018"/>
    <cellStyle name="Note 8 35 2 2 2 3" xfId="34704"/>
    <cellStyle name="Note 8 35 2 2 3" xfId="20281"/>
    <cellStyle name="Note 8 35 2 2 3 2" xfId="41569"/>
    <cellStyle name="Note 8 35 2 2 4" xfId="32255"/>
    <cellStyle name="Note 8 35 2 3" xfId="10847"/>
    <cellStyle name="Note 8 35 2 3 2" xfId="23052"/>
    <cellStyle name="Note 8 35 2 3 2 2" xfId="44340"/>
    <cellStyle name="Note 8 35 2 3 3" xfId="35026"/>
    <cellStyle name="Note 8 35 2 4" xfId="11130"/>
    <cellStyle name="Note 8 35 2 4 2" xfId="23335"/>
    <cellStyle name="Note 8 35 2 4 2 2" xfId="44623"/>
    <cellStyle name="Note 8 35 2 4 3" xfId="35309"/>
    <cellStyle name="Note 8 35 2 5" xfId="9523"/>
    <cellStyle name="Note 8 35 2 5 2" xfId="21728"/>
    <cellStyle name="Note 8 35 2 5 2 2" xfId="43016"/>
    <cellStyle name="Note 8 35 2 5 3" xfId="33702"/>
    <cellStyle name="Note 8 35 2 6" xfId="15386"/>
    <cellStyle name="Note 8 35 2 6 2" xfId="27101"/>
    <cellStyle name="Note 8 35 2 6 2 2" xfId="48389"/>
    <cellStyle name="Note 8 35 2 6 3" xfId="39075"/>
    <cellStyle name="Note 8 35 2 7" xfId="18381"/>
    <cellStyle name="Note 8 35 3" xfId="7577"/>
    <cellStyle name="Note 8 35 3 2" xfId="10215"/>
    <cellStyle name="Note 8 35 3 2 2" xfId="22420"/>
    <cellStyle name="Note 8 35 3 2 2 2" xfId="43708"/>
    <cellStyle name="Note 8 35 3 2 3" xfId="34394"/>
    <cellStyle name="Note 8 35 3 3" xfId="19993"/>
    <cellStyle name="Note 8 35 3 3 2" xfId="41281"/>
    <cellStyle name="Note 8 35 3 4" xfId="31967"/>
    <cellStyle name="Note 8 35 4" xfId="9671"/>
    <cellStyle name="Note 8 35 4 2" xfId="21876"/>
    <cellStyle name="Note 8 35 4 2 2" xfId="43164"/>
    <cellStyle name="Note 8 35 4 3" xfId="33850"/>
    <cellStyle name="Note 8 35 5" xfId="10027"/>
    <cellStyle name="Note 8 35 5 2" xfId="22232"/>
    <cellStyle name="Note 8 35 5 2 2" xfId="43520"/>
    <cellStyle name="Note 8 35 5 3" xfId="34206"/>
    <cellStyle name="Note 8 35 6" xfId="9218"/>
    <cellStyle name="Note 8 35 6 2" xfId="21426"/>
    <cellStyle name="Note 8 35 6 2 2" xfId="42714"/>
    <cellStyle name="Note 8 35 6 3" xfId="33400"/>
    <cellStyle name="Note 8 35 7" xfId="15072"/>
    <cellStyle name="Note 8 35 7 2" xfId="26787"/>
    <cellStyle name="Note 8 35 7 2 2" xfId="48075"/>
    <cellStyle name="Note 8 35 7 3" xfId="38761"/>
    <cellStyle name="Note 8 35 8" xfId="18380"/>
    <cellStyle name="Note 8 36" xfId="5937"/>
    <cellStyle name="Note 8 36 2" xfId="5938"/>
    <cellStyle name="Note 8 36 2 2" xfId="7954"/>
    <cellStyle name="Note 8 36 2 2 2" xfId="10526"/>
    <cellStyle name="Note 8 36 2 2 2 2" xfId="22731"/>
    <cellStyle name="Note 8 36 2 2 2 2 2" xfId="44019"/>
    <cellStyle name="Note 8 36 2 2 2 3" xfId="34705"/>
    <cellStyle name="Note 8 36 2 2 3" xfId="20282"/>
    <cellStyle name="Note 8 36 2 2 3 2" xfId="41570"/>
    <cellStyle name="Note 8 36 2 2 4" xfId="32256"/>
    <cellStyle name="Note 8 36 2 3" xfId="10848"/>
    <cellStyle name="Note 8 36 2 3 2" xfId="23053"/>
    <cellStyle name="Note 8 36 2 3 2 2" xfId="44341"/>
    <cellStyle name="Note 8 36 2 3 3" xfId="35027"/>
    <cellStyle name="Note 8 36 2 4" xfId="11131"/>
    <cellStyle name="Note 8 36 2 4 2" xfId="23336"/>
    <cellStyle name="Note 8 36 2 4 2 2" xfId="44624"/>
    <cellStyle name="Note 8 36 2 4 3" xfId="35310"/>
    <cellStyle name="Note 8 36 2 5" xfId="9524"/>
    <cellStyle name="Note 8 36 2 5 2" xfId="21729"/>
    <cellStyle name="Note 8 36 2 5 2 2" xfId="43017"/>
    <cellStyle name="Note 8 36 2 5 3" xfId="33703"/>
    <cellStyle name="Note 8 36 2 6" xfId="15387"/>
    <cellStyle name="Note 8 36 2 6 2" xfId="27102"/>
    <cellStyle name="Note 8 36 2 6 2 2" xfId="48390"/>
    <cellStyle name="Note 8 36 2 6 3" xfId="39076"/>
    <cellStyle name="Note 8 36 2 7" xfId="18383"/>
    <cellStyle name="Note 8 36 3" xfId="7578"/>
    <cellStyle name="Note 8 36 3 2" xfId="10216"/>
    <cellStyle name="Note 8 36 3 2 2" xfId="22421"/>
    <cellStyle name="Note 8 36 3 2 2 2" xfId="43709"/>
    <cellStyle name="Note 8 36 3 2 3" xfId="34395"/>
    <cellStyle name="Note 8 36 3 3" xfId="19994"/>
    <cellStyle name="Note 8 36 3 3 2" xfId="41282"/>
    <cellStyle name="Note 8 36 3 4" xfId="31968"/>
    <cellStyle name="Note 8 36 4" xfId="9670"/>
    <cellStyle name="Note 8 36 4 2" xfId="21875"/>
    <cellStyle name="Note 8 36 4 2 2" xfId="43163"/>
    <cellStyle name="Note 8 36 4 3" xfId="33849"/>
    <cellStyle name="Note 8 36 5" xfId="10028"/>
    <cellStyle name="Note 8 36 5 2" xfId="22233"/>
    <cellStyle name="Note 8 36 5 2 2" xfId="43521"/>
    <cellStyle name="Note 8 36 5 3" xfId="34207"/>
    <cellStyle name="Note 8 36 6" xfId="9219"/>
    <cellStyle name="Note 8 36 6 2" xfId="21427"/>
    <cellStyle name="Note 8 36 6 2 2" xfId="42715"/>
    <cellStyle name="Note 8 36 6 3" xfId="33401"/>
    <cellStyle name="Note 8 36 7" xfId="15073"/>
    <cellStyle name="Note 8 36 7 2" xfId="26788"/>
    <cellStyle name="Note 8 36 7 2 2" xfId="48076"/>
    <cellStyle name="Note 8 36 7 3" xfId="38762"/>
    <cellStyle name="Note 8 36 8" xfId="18382"/>
    <cellStyle name="Note 8 37" xfId="5939"/>
    <cellStyle name="Note 8 37 2" xfId="5940"/>
    <cellStyle name="Note 8 37 2 2" xfId="7955"/>
    <cellStyle name="Note 8 37 2 2 2" xfId="10527"/>
    <cellStyle name="Note 8 37 2 2 2 2" xfId="22732"/>
    <cellStyle name="Note 8 37 2 2 2 2 2" xfId="44020"/>
    <cellStyle name="Note 8 37 2 2 2 3" xfId="34706"/>
    <cellStyle name="Note 8 37 2 2 3" xfId="20283"/>
    <cellStyle name="Note 8 37 2 2 3 2" xfId="41571"/>
    <cellStyle name="Note 8 37 2 2 4" xfId="32257"/>
    <cellStyle name="Note 8 37 2 3" xfId="10849"/>
    <cellStyle name="Note 8 37 2 3 2" xfId="23054"/>
    <cellStyle name="Note 8 37 2 3 2 2" xfId="44342"/>
    <cellStyle name="Note 8 37 2 3 3" xfId="35028"/>
    <cellStyle name="Note 8 37 2 4" xfId="11132"/>
    <cellStyle name="Note 8 37 2 4 2" xfId="23337"/>
    <cellStyle name="Note 8 37 2 4 2 2" xfId="44625"/>
    <cellStyle name="Note 8 37 2 4 3" xfId="35311"/>
    <cellStyle name="Note 8 37 2 5" xfId="9525"/>
    <cellStyle name="Note 8 37 2 5 2" xfId="21730"/>
    <cellStyle name="Note 8 37 2 5 2 2" xfId="43018"/>
    <cellStyle name="Note 8 37 2 5 3" xfId="33704"/>
    <cellStyle name="Note 8 37 2 6" xfId="15388"/>
    <cellStyle name="Note 8 37 2 6 2" xfId="27103"/>
    <cellStyle name="Note 8 37 2 6 2 2" xfId="48391"/>
    <cellStyle name="Note 8 37 2 6 3" xfId="39077"/>
    <cellStyle name="Note 8 37 2 7" xfId="18385"/>
    <cellStyle name="Note 8 37 3" xfId="7579"/>
    <cellStyle name="Note 8 37 3 2" xfId="10217"/>
    <cellStyle name="Note 8 37 3 2 2" xfId="22422"/>
    <cellStyle name="Note 8 37 3 2 2 2" xfId="43710"/>
    <cellStyle name="Note 8 37 3 2 3" xfId="34396"/>
    <cellStyle name="Note 8 37 3 3" xfId="19995"/>
    <cellStyle name="Note 8 37 3 3 2" xfId="41283"/>
    <cellStyle name="Note 8 37 3 4" xfId="31969"/>
    <cellStyle name="Note 8 37 4" xfId="9669"/>
    <cellStyle name="Note 8 37 4 2" xfId="21874"/>
    <cellStyle name="Note 8 37 4 2 2" xfId="43162"/>
    <cellStyle name="Note 8 37 4 3" xfId="33848"/>
    <cellStyle name="Note 8 37 5" xfId="10029"/>
    <cellStyle name="Note 8 37 5 2" xfId="22234"/>
    <cellStyle name="Note 8 37 5 2 2" xfId="43522"/>
    <cellStyle name="Note 8 37 5 3" xfId="34208"/>
    <cellStyle name="Note 8 37 6" xfId="9220"/>
    <cellStyle name="Note 8 37 6 2" xfId="21428"/>
    <cellStyle name="Note 8 37 6 2 2" xfId="42716"/>
    <cellStyle name="Note 8 37 6 3" xfId="33402"/>
    <cellStyle name="Note 8 37 7" xfId="15074"/>
    <cellStyle name="Note 8 37 7 2" xfId="26789"/>
    <cellStyle name="Note 8 37 7 2 2" xfId="48077"/>
    <cellStyle name="Note 8 37 7 3" xfId="38763"/>
    <cellStyle name="Note 8 37 8" xfId="18384"/>
    <cellStyle name="Note 8 38" xfId="5941"/>
    <cellStyle name="Note 8 38 2" xfId="5942"/>
    <cellStyle name="Note 8 38 2 2" xfId="7956"/>
    <cellStyle name="Note 8 38 2 2 2" xfId="10528"/>
    <cellStyle name="Note 8 38 2 2 2 2" xfId="22733"/>
    <cellStyle name="Note 8 38 2 2 2 2 2" xfId="44021"/>
    <cellStyle name="Note 8 38 2 2 2 3" xfId="34707"/>
    <cellStyle name="Note 8 38 2 2 3" xfId="20284"/>
    <cellStyle name="Note 8 38 2 2 3 2" xfId="41572"/>
    <cellStyle name="Note 8 38 2 2 4" xfId="32258"/>
    <cellStyle name="Note 8 38 2 3" xfId="10850"/>
    <cellStyle name="Note 8 38 2 3 2" xfId="23055"/>
    <cellStyle name="Note 8 38 2 3 2 2" xfId="44343"/>
    <cellStyle name="Note 8 38 2 3 3" xfId="35029"/>
    <cellStyle name="Note 8 38 2 4" xfId="11133"/>
    <cellStyle name="Note 8 38 2 4 2" xfId="23338"/>
    <cellStyle name="Note 8 38 2 4 2 2" xfId="44626"/>
    <cellStyle name="Note 8 38 2 4 3" xfId="35312"/>
    <cellStyle name="Note 8 38 2 5" xfId="9526"/>
    <cellStyle name="Note 8 38 2 5 2" xfId="21731"/>
    <cellStyle name="Note 8 38 2 5 2 2" xfId="43019"/>
    <cellStyle name="Note 8 38 2 5 3" xfId="33705"/>
    <cellStyle name="Note 8 38 2 6" xfId="15389"/>
    <cellStyle name="Note 8 38 2 6 2" xfId="27104"/>
    <cellStyle name="Note 8 38 2 6 2 2" xfId="48392"/>
    <cellStyle name="Note 8 38 2 6 3" xfId="39078"/>
    <cellStyle name="Note 8 38 2 7" xfId="18387"/>
    <cellStyle name="Note 8 38 3" xfId="7580"/>
    <cellStyle name="Note 8 38 3 2" xfId="10218"/>
    <cellStyle name="Note 8 38 3 2 2" xfId="22423"/>
    <cellStyle name="Note 8 38 3 2 2 2" xfId="43711"/>
    <cellStyle name="Note 8 38 3 2 3" xfId="34397"/>
    <cellStyle name="Note 8 38 3 3" xfId="19996"/>
    <cellStyle name="Note 8 38 3 3 2" xfId="41284"/>
    <cellStyle name="Note 8 38 3 4" xfId="31970"/>
    <cellStyle name="Note 8 38 4" xfId="9668"/>
    <cellStyle name="Note 8 38 4 2" xfId="21873"/>
    <cellStyle name="Note 8 38 4 2 2" xfId="43161"/>
    <cellStyle name="Note 8 38 4 3" xfId="33847"/>
    <cellStyle name="Note 8 38 5" xfId="10030"/>
    <cellStyle name="Note 8 38 5 2" xfId="22235"/>
    <cellStyle name="Note 8 38 5 2 2" xfId="43523"/>
    <cellStyle name="Note 8 38 5 3" xfId="34209"/>
    <cellStyle name="Note 8 38 6" xfId="9221"/>
    <cellStyle name="Note 8 38 6 2" xfId="21429"/>
    <cellStyle name="Note 8 38 6 2 2" xfId="42717"/>
    <cellStyle name="Note 8 38 6 3" xfId="33403"/>
    <cellStyle name="Note 8 38 7" xfId="15075"/>
    <cellStyle name="Note 8 38 7 2" xfId="26790"/>
    <cellStyle name="Note 8 38 7 2 2" xfId="48078"/>
    <cellStyle name="Note 8 38 7 3" xfId="38764"/>
    <cellStyle name="Note 8 38 8" xfId="18386"/>
    <cellStyle name="Note 8 39" xfId="5943"/>
    <cellStyle name="Note 8 39 2" xfId="5944"/>
    <cellStyle name="Note 8 39 2 2" xfId="7957"/>
    <cellStyle name="Note 8 39 2 2 2" xfId="10529"/>
    <cellStyle name="Note 8 39 2 2 2 2" xfId="22734"/>
    <cellStyle name="Note 8 39 2 2 2 2 2" xfId="44022"/>
    <cellStyle name="Note 8 39 2 2 2 3" xfId="34708"/>
    <cellStyle name="Note 8 39 2 2 3" xfId="20285"/>
    <cellStyle name="Note 8 39 2 2 3 2" xfId="41573"/>
    <cellStyle name="Note 8 39 2 2 4" xfId="32259"/>
    <cellStyle name="Note 8 39 2 3" xfId="10851"/>
    <cellStyle name="Note 8 39 2 3 2" xfId="23056"/>
    <cellStyle name="Note 8 39 2 3 2 2" xfId="44344"/>
    <cellStyle name="Note 8 39 2 3 3" xfId="35030"/>
    <cellStyle name="Note 8 39 2 4" xfId="11134"/>
    <cellStyle name="Note 8 39 2 4 2" xfId="23339"/>
    <cellStyle name="Note 8 39 2 4 2 2" xfId="44627"/>
    <cellStyle name="Note 8 39 2 4 3" xfId="35313"/>
    <cellStyle name="Note 8 39 2 5" xfId="9527"/>
    <cellStyle name="Note 8 39 2 5 2" xfId="21732"/>
    <cellStyle name="Note 8 39 2 5 2 2" xfId="43020"/>
    <cellStyle name="Note 8 39 2 5 3" xfId="33706"/>
    <cellStyle name="Note 8 39 2 6" xfId="15390"/>
    <cellStyle name="Note 8 39 2 6 2" xfId="27105"/>
    <cellStyle name="Note 8 39 2 6 2 2" xfId="48393"/>
    <cellStyle name="Note 8 39 2 6 3" xfId="39079"/>
    <cellStyle name="Note 8 39 2 7" xfId="18389"/>
    <cellStyle name="Note 8 39 3" xfId="7581"/>
    <cellStyle name="Note 8 39 3 2" xfId="10219"/>
    <cellStyle name="Note 8 39 3 2 2" xfId="22424"/>
    <cellStyle name="Note 8 39 3 2 2 2" xfId="43712"/>
    <cellStyle name="Note 8 39 3 2 3" xfId="34398"/>
    <cellStyle name="Note 8 39 3 3" xfId="19997"/>
    <cellStyle name="Note 8 39 3 3 2" xfId="41285"/>
    <cellStyle name="Note 8 39 3 4" xfId="31971"/>
    <cellStyle name="Note 8 39 4" xfId="9667"/>
    <cellStyle name="Note 8 39 4 2" xfId="21872"/>
    <cellStyle name="Note 8 39 4 2 2" xfId="43160"/>
    <cellStyle name="Note 8 39 4 3" xfId="33846"/>
    <cellStyle name="Note 8 39 5" xfId="10031"/>
    <cellStyle name="Note 8 39 5 2" xfId="22236"/>
    <cellStyle name="Note 8 39 5 2 2" xfId="43524"/>
    <cellStyle name="Note 8 39 5 3" xfId="34210"/>
    <cellStyle name="Note 8 39 6" xfId="9222"/>
    <cellStyle name="Note 8 39 6 2" xfId="21430"/>
    <cellStyle name="Note 8 39 6 2 2" xfId="42718"/>
    <cellStyle name="Note 8 39 6 3" xfId="33404"/>
    <cellStyle name="Note 8 39 7" xfId="15076"/>
    <cellStyle name="Note 8 39 7 2" xfId="26791"/>
    <cellStyle name="Note 8 39 7 2 2" xfId="48079"/>
    <cellStyle name="Note 8 39 7 3" xfId="38765"/>
    <cellStyle name="Note 8 39 8" xfId="18388"/>
    <cellStyle name="Note 8 4" xfId="5945"/>
    <cellStyle name="Note 8 4 2" xfId="5946"/>
    <cellStyle name="Note 8 4 2 2" xfId="7958"/>
    <cellStyle name="Note 8 4 2 2 2" xfId="10530"/>
    <cellStyle name="Note 8 4 2 2 2 2" xfId="22735"/>
    <cellStyle name="Note 8 4 2 2 2 2 2" xfId="44023"/>
    <cellStyle name="Note 8 4 2 2 2 3" xfId="34709"/>
    <cellStyle name="Note 8 4 2 2 3" xfId="20286"/>
    <cellStyle name="Note 8 4 2 2 3 2" xfId="41574"/>
    <cellStyle name="Note 8 4 2 2 4" xfId="32260"/>
    <cellStyle name="Note 8 4 2 3" xfId="10852"/>
    <cellStyle name="Note 8 4 2 3 2" xfId="23057"/>
    <cellStyle name="Note 8 4 2 3 2 2" xfId="44345"/>
    <cellStyle name="Note 8 4 2 3 3" xfId="35031"/>
    <cellStyle name="Note 8 4 2 4" xfId="11135"/>
    <cellStyle name="Note 8 4 2 4 2" xfId="23340"/>
    <cellStyle name="Note 8 4 2 4 2 2" xfId="44628"/>
    <cellStyle name="Note 8 4 2 4 3" xfId="35314"/>
    <cellStyle name="Note 8 4 2 5" xfId="9528"/>
    <cellStyle name="Note 8 4 2 5 2" xfId="21733"/>
    <cellStyle name="Note 8 4 2 5 2 2" xfId="43021"/>
    <cellStyle name="Note 8 4 2 5 3" xfId="33707"/>
    <cellStyle name="Note 8 4 2 6" xfId="15391"/>
    <cellStyle name="Note 8 4 2 6 2" xfId="27106"/>
    <cellStyle name="Note 8 4 2 6 2 2" xfId="48394"/>
    <cellStyle name="Note 8 4 2 6 3" xfId="39080"/>
    <cellStyle name="Note 8 4 2 7" xfId="18391"/>
    <cellStyle name="Note 8 4 3" xfId="7582"/>
    <cellStyle name="Note 8 4 3 2" xfId="10220"/>
    <cellStyle name="Note 8 4 3 2 2" xfId="22425"/>
    <cellStyle name="Note 8 4 3 2 2 2" xfId="43713"/>
    <cellStyle name="Note 8 4 3 2 3" xfId="34399"/>
    <cellStyle name="Note 8 4 3 3" xfId="19998"/>
    <cellStyle name="Note 8 4 3 3 2" xfId="41286"/>
    <cellStyle name="Note 8 4 3 4" xfId="31972"/>
    <cellStyle name="Note 8 4 4" xfId="9666"/>
    <cellStyle name="Note 8 4 4 2" xfId="21871"/>
    <cellStyle name="Note 8 4 4 2 2" xfId="43159"/>
    <cellStyle name="Note 8 4 4 3" xfId="33845"/>
    <cellStyle name="Note 8 4 5" xfId="10032"/>
    <cellStyle name="Note 8 4 5 2" xfId="22237"/>
    <cellStyle name="Note 8 4 5 2 2" xfId="43525"/>
    <cellStyle name="Note 8 4 5 3" xfId="34211"/>
    <cellStyle name="Note 8 4 6" xfId="9223"/>
    <cellStyle name="Note 8 4 6 2" xfId="21431"/>
    <cellStyle name="Note 8 4 6 2 2" xfId="42719"/>
    <cellStyle name="Note 8 4 6 3" xfId="33405"/>
    <cellStyle name="Note 8 4 7" xfId="15077"/>
    <cellStyle name="Note 8 4 7 2" xfId="26792"/>
    <cellStyle name="Note 8 4 7 2 2" xfId="48080"/>
    <cellStyle name="Note 8 4 7 3" xfId="38766"/>
    <cellStyle name="Note 8 4 8" xfId="18390"/>
    <cellStyle name="Note 8 40" xfId="5947"/>
    <cellStyle name="Note 8 40 2" xfId="5948"/>
    <cellStyle name="Note 8 40 2 2" xfId="7959"/>
    <cellStyle name="Note 8 40 2 2 2" xfId="10531"/>
    <cellStyle name="Note 8 40 2 2 2 2" xfId="22736"/>
    <cellStyle name="Note 8 40 2 2 2 2 2" xfId="44024"/>
    <cellStyle name="Note 8 40 2 2 2 3" xfId="34710"/>
    <cellStyle name="Note 8 40 2 2 3" xfId="20287"/>
    <cellStyle name="Note 8 40 2 2 3 2" xfId="41575"/>
    <cellStyle name="Note 8 40 2 2 4" xfId="32261"/>
    <cellStyle name="Note 8 40 2 3" xfId="10853"/>
    <cellStyle name="Note 8 40 2 3 2" xfId="23058"/>
    <cellStyle name="Note 8 40 2 3 2 2" xfId="44346"/>
    <cellStyle name="Note 8 40 2 3 3" xfId="35032"/>
    <cellStyle name="Note 8 40 2 4" xfId="11136"/>
    <cellStyle name="Note 8 40 2 4 2" xfId="23341"/>
    <cellStyle name="Note 8 40 2 4 2 2" xfId="44629"/>
    <cellStyle name="Note 8 40 2 4 3" xfId="35315"/>
    <cellStyle name="Note 8 40 2 5" xfId="9529"/>
    <cellStyle name="Note 8 40 2 5 2" xfId="21734"/>
    <cellStyle name="Note 8 40 2 5 2 2" xfId="43022"/>
    <cellStyle name="Note 8 40 2 5 3" xfId="33708"/>
    <cellStyle name="Note 8 40 2 6" xfId="15392"/>
    <cellStyle name="Note 8 40 2 6 2" xfId="27107"/>
    <cellStyle name="Note 8 40 2 6 2 2" xfId="48395"/>
    <cellStyle name="Note 8 40 2 6 3" xfId="39081"/>
    <cellStyle name="Note 8 40 2 7" xfId="18393"/>
    <cellStyle name="Note 8 40 3" xfId="7583"/>
    <cellStyle name="Note 8 40 3 2" xfId="10221"/>
    <cellStyle name="Note 8 40 3 2 2" xfId="22426"/>
    <cellStyle name="Note 8 40 3 2 2 2" xfId="43714"/>
    <cellStyle name="Note 8 40 3 2 3" xfId="34400"/>
    <cellStyle name="Note 8 40 3 3" xfId="19999"/>
    <cellStyle name="Note 8 40 3 3 2" xfId="41287"/>
    <cellStyle name="Note 8 40 3 4" xfId="31973"/>
    <cellStyle name="Note 8 40 4" xfId="9665"/>
    <cellStyle name="Note 8 40 4 2" xfId="21870"/>
    <cellStyle name="Note 8 40 4 2 2" xfId="43158"/>
    <cellStyle name="Note 8 40 4 3" xfId="33844"/>
    <cellStyle name="Note 8 40 5" xfId="10033"/>
    <cellStyle name="Note 8 40 5 2" xfId="22238"/>
    <cellStyle name="Note 8 40 5 2 2" xfId="43526"/>
    <cellStyle name="Note 8 40 5 3" xfId="34212"/>
    <cellStyle name="Note 8 40 6" xfId="9224"/>
    <cellStyle name="Note 8 40 6 2" xfId="21432"/>
    <cellStyle name="Note 8 40 6 2 2" xfId="42720"/>
    <cellStyle name="Note 8 40 6 3" xfId="33406"/>
    <cellStyle name="Note 8 40 7" xfId="15078"/>
    <cellStyle name="Note 8 40 7 2" xfId="26793"/>
    <cellStyle name="Note 8 40 7 2 2" xfId="48081"/>
    <cellStyle name="Note 8 40 7 3" xfId="38767"/>
    <cellStyle name="Note 8 40 8" xfId="18392"/>
    <cellStyle name="Note 8 41" xfId="5949"/>
    <cellStyle name="Note 8 41 2" xfId="5950"/>
    <cellStyle name="Note 8 41 2 2" xfId="7960"/>
    <cellStyle name="Note 8 41 2 2 2" xfId="10532"/>
    <cellStyle name="Note 8 41 2 2 2 2" xfId="22737"/>
    <cellStyle name="Note 8 41 2 2 2 2 2" xfId="44025"/>
    <cellStyle name="Note 8 41 2 2 2 3" xfId="34711"/>
    <cellStyle name="Note 8 41 2 2 3" xfId="20288"/>
    <cellStyle name="Note 8 41 2 2 3 2" xfId="41576"/>
    <cellStyle name="Note 8 41 2 2 4" xfId="32262"/>
    <cellStyle name="Note 8 41 2 3" xfId="10854"/>
    <cellStyle name="Note 8 41 2 3 2" xfId="23059"/>
    <cellStyle name="Note 8 41 2 3 2 2" xfId="44347"/>
    <cellStyle name="Note 8 41 2 3 3" xfId="35033"/>
    <cellStyle name="Note 8 41 2 4" xfId="11137"/>
    <cellStyle name="Note 8 41 2 4 2" xfId="23342"/>
    <cellStyle name="Note 8 41 2 4 2 2" xfId="44630"/>
    <cellStyle name="Note 8 41 2 4 3" xfId="35316"/>
    <cellStyle name="Note 8 41 2 5" xfId="9530"/>
    <cellStyle name="Note 8 41 2 5 2" xfId="21735"/>
    <cellStyle name="Note 8 41 2 5 2 2" xfId="43023"/>
    <cellStyle name="Note 8 41 2 5 3" xfId="33709"/>
    <cellStyle name="Note 8 41 2 6" xfId="15393"/>
    <cellStyle name="Note 8 41 2 6 2" xfId="27108"/>
    <cellStyle name="Note 8 41 2 6 2 2" xfId="48396"/>
    <cellStyle name="Note 8 41 2 6 3" xfId="39082"/>
    <cellStyle name="Note 8 41 2 7" xfId="18395"/>
    <cellStyle name="Note 8 41 3" xfId="7584"/>
    <cellStyle name="Note 8 41 3 2" xfId="10222"/>
    <cellStyle name="Note 8 41 3 2 2" xfId="22427"/>
    <cellStyle name="Note 8 41 3 2 2 2" xfId="43715"/>
    <cellStyle name="Note 8 41 3 2 3" xfId="34401"/>
    <cellStyle name="Note 8 41 3 3" xfId="20000"/>
    <cellStyle name="Note 8 41 3 3 2" xfId="41288"/>
    <cellStyle name="Note 8 41 3 4" xfId="31974"/>
    <cellStyle name="Note 8 41 4" xfId="9664"/>
    <cellStyle name="Note 8 41 4 2" xfId="21869"/>
    <cellStyle name="Note 8 41 4 2 2" xfId="43157"/>
    <cellStyle name="Note 8 41 4 3" xfId="33843"/>
    <cellStyle name="Note 8 41 5" xfId="10034"/>
    <cellStyle name="Note 8 41 5 2" xfId="22239"/>
    <cellStyle name="Note 8 41 5 2 2" xfId="43527"/>
    <cellStyle name="Note 8 41 5 3" xfId="34213"/>
    <cellStyle name="Note 8 41 6" xfId="9225"/>
    <cellStyle name="Note 8 41 6 2" xfId="21433"/>
    <cellStyle name="Note 8 41 6 2 2" xfId="42721"/>
    <cellStyle name="Note 8 41 6 3" xfId="33407"/>
    <cellStyle name="Note 8 41 7" xfId="15079"/>
    <cellStyle name="Note 8 41 7 2" xfId="26794"/>
    <cellStyle name="Note 8 41 7 2 2" xfId="48082"/>
    <cellStyle name="Note 8 41 7 3" xfId="38768"/>
    <cellStyle name="Note 8 41 8" xfId="18394"/>
    <cellStyle name="Note 8 42" xfId="5951"/>
    <cellStyle name="Note 8 42 2" xfId="5952"/>
    <cellStyle name="Note 8 42 2 2" xfId="7961"/>
    <cellStyle name="Note 8 42 2 2 2" xfId="10533"/>
    <cellStyle name="Note 8 42 2 2 2 2" xfId="22738"/>
    <cellStyle name="Note 8 42 2 2 2 2 2" xfId="44026"/>
    <cellStyle name="Note 8 42 2 2 2 3" xfId="34712"/>
    <cellStyle name="Note 8 42 2 2 3" xfId="20289"/>
    <cellStyle name="Note 8 42 2 2 3 2" xfId="41577"/>
    <cellStyle name="Note 8 42 2 2 4" xfId="32263"/>
    <cellStyle name="Note 8 42 2 3" xfId="10855"/>
    <cellStyle name="Note 8 42 2 3 2" xfId="23060"/>
    <cellStyle name="Note 8 42 2 3 2 2" xfId="44348"/>
    <cellStyle name="Note 8 42 2 3 3" xfId="35034"/>
    <cellStyle name="Note 8 42 2 4" xfId="11138"/>
    <cellStyle name="Note 8 42 2 4 2" xfId="23343"/>
    <cellStyle name="Note 8 42 2 4 2 2" xfId="44631"/>
    <cellStyle name="Note 8 42 2 4 3" xfId="35317"/>
    <cellStyle name="Note 8 42 2 5" xfId="9531"/>
    <cellStyle name="Note 8 42 2 5 2" xfId="21736"/>
    <cellStyle name="Note 8 42 2 5 2 2" xfId="43024"/>
    <cellStyle name="Note 8 42 2 5 3" xfId="33710"/>
    <cellStyle name="Note 8 42 2 6" xfId="15394"/>
    <cellStyle name="Note 8 42 2 6 2" xfId="27109"/>
    <cellStyle name="Note 8 42 2 6 2 2" xfId="48397"/>
    <cellStyle name="Note 8 42 2 6 3" xfId="39083"/>
    <cellStyle name="Note 8 42 2 7" xfId="18397"/>
    <cellStyle name="Note 8 42 3" xfId="7585"/>
    <cellStyle name="Note 8 42 3 2" xfId="10223"/>
    <cellStyle name="Note 8 42 3 2 2" xfId="22428"/>
    <cellStyle name="Note 8 42 3 2 2 2" xfId="43716"/>
    <cellStyle name="Note 8 42 3 2 3" xfId="34402"/>
    <cellStyle name="Note 8 42 3 3" xfId="20001"/>
    <cellStyle name="Note 8 42 3 3 2" xfId="41289"/>
    <cellStyle name="Note 8 42 3 4" xfId="31975"/>
    <cellStyle name="Note 8 42 4" xfId="9663"/>
    <cellStyle name="Note 8 42 4 2" xfId="21868"/>
    <cellStyle name="Note 8 42 4 2 2" xfId="43156"/>
    <cellStyle name="Note 8 42 4 3" xfId="33842"/>
    <cellStyle name="Note 8 42 5" xfId="10035"/>
    <cellStyle name="Note 8 42 5 2" xfId="22240"/>
    <cellStyle name="Note 8 42 5 2 2" xfId="43528"/>
    <cellStyle name="Note 8 42 5 3" xfId="34214"/>
    <cellStyle name="Note 8 42 6" xfId="9226"/>
    <cellStyle name="Note 8 42 6 2" xfId="21434"/>
    <cellStyle name="Note 8 42 6 2 2" xfId="42722"/>
    <cellStyle name="Note 8 42 6 3" xfId="33408"/>
    <cellStyle name="Note 8 42 7" xfId="15080"/>
    <cellStyle name="Note 8 42 7 2" xfId="26795"/>
    <cellStyle name="Note 8 42 7 2 2" xfId="48083"/>
    <cellStyle name="Note 8 42 7 3" xfId="38769"/>
    <cellStyle name="Note 8 42 8" xfId="18396"/>
    <cellStyle name="Note 8 43" xfId="5953"/>
    <cellStyle name="Note 8 43 2" xfId="5954"/>
    <cellStyle name="Note 8 43 2 2" xfId="7962"/>
    <cellStyle name="Note 8 43 2 2 2" xfId="10534"/>
    <cellStyle name="Note 8 43 2 2 2 2" xfId="22739"/>
    <cellStyle name="Note 8 43 2 2 2 2 2" xfId="44027"/>
    <cellStyle name="Note 8 43 2 2 2 3" xfId="34713"/>
    <cellStyle name="Note 8 43 2 2 3" xfId="20290"/>
    <cellStyle name="Note 8 43 2 2 3 2" xfId="41578"/>
    <cellStyle name="Note 8 43 2 2 4" xfId="32264"/>
    <cellStyle name="Note 8 43 2 3" xfId="10856"/>
    <cellStyle name="Note 8 43 2 3 2" xfId="23061"/>
    <cellStyle name="Note 8 43 2 3 2 2" xfId="44349"/>
    <cellStyle name="Note 8 43 2 3 3" xfId="35035"/>
    <cellStyle name="Note 8 43 2 4" xfId="11139"/>
    <cellStyle name="Note 8 43 2 4 2" xfId="23344"/>
    <cellStyle name="Note 8 43 2 4 2 2" xfId="44632"/>
    <cellStyle name="Note 8 43 2 4 3" xfId="35318"/>
    <cellStyle name="Note 8 43 2 5" xfId="9532"/>
    <cellStyle name="Note 8 43 2 5 2" xfId="21737"/>
    <cellStyle name="Note 8 43 2 5 2 2" xfId="43025"/>
    <cellStyle name="Note 8 43 2 5 3" xfId="33711"/>
    <cellStyle name="Note 8 43 2 6" xfId="15395"/>
    <cellStyle name="Note 8 43 2 6 2" xfId="27110"/>
    <cellStyle name="Note 8 43 2 6 2 2" xfId="48398"/>
    <cellStyle name="Note 8 43 2 6 3" xfId="39084"/>
    <cellStyle name="Note 8 43 2 7" xfId="18399"/>
    <cellStyle name="Note 8 43 3" xfId="7586"/>
    <cellStyle name="Note 8 43 3 2" xfId="10224"/>
    <cellStyle name="Note 8 43 3 2 2" xfId="22429"/>
    <cellStyle name="Note 8 43 3 2 2 2" xfId="43717"/>
    <cellStyle name="Note 8 43 3 2 3" xfId="34403"/>
    <cellStyle name="Note 8 43 3 3" xfId="20002"/>
    <cellStyle name="Note 8 43 3 3 2" xfId="41290"/>
    <cellStyle name="Note 8 43 3 4" xfId="31976"/>
    <cellStyle name="Note 8 43 4" xfId="9662"/>
    <cellStyle name="Note 8 43 4 2" xfId="21867"/>
    <cellStyle name="Note 8 43 4 2 2" xfId="43155"/>
    <cellStyle name="Note 8 43 4 3" xfId="33841"/>
    <cellStyle name="Note 8 43 5" xfId="10036"/>
    <cellStyle name="Note 8 43 5 2" xfId="22241"/>
    <cellStyle name="Note 8 43 5 2 2" xfId="43529"/>
    <cellStyle name="Note 8 43 5 3" xfId="34215"/>
    <cellStyle name="Note 8 43 6" xfId="9227"/>
    <cellStyle name="Note 8 43 6 2" xfId="21435"/>
    <cellStyle name="Note 8 43 6 2 2" xfId="42723"/>
    <cellStyle name="Note 8 43 6 3" xfId="33409"/>
    <cellStyle name="Note 8 43 7" xfId="15081"/>
    <cellStyle name="Note 8 43 7 2" xfId="26796"/>
    <cellStyle name="Note 8 43 7 2 2" xfId="48084"/>
    <cellStyle name="Note 8 43 7 3" xfId="38770"/>
    <cellStyle name="Note 8 43 8" xfId="18398"/>
    <cellStyle name="Note 8 44" xfId="5955"/>
    <cellStyle name="Note 8 44 2" xfId="5956"/>
    <cellStyle name="Note 8 44 2 2" xfId="7963"/>
    <cellStyle name="Note 8 44 2 2 2" xfId="10535"/>
    <cellStyle name="Note 8 44 2 2 2 2" xfId="22740"/>
    <cellStyle name="Note 8 44 2 2 2 2 2" xfId="44028"/>
    <cellStyle name="Note 8 44 2 2 2 3" xfId="34714"/>
    <cellStyle name="Note 8 44 2 2 3" xfId="20291"/>
    <cellStyle name="Note 8 44 2 2 3 2" xfId="41579"/>
    <cellStyle name="Note 8 44 2 2 4" xfId="32265"/>
    <cellStyle name="Note 8 44 2 3" xfId="10857"/>
    <cellStyle name="Note 8 44 2 3 2" xfId="23062"/>
    <cellStyle name="Note 8 44 2 3 2 2" xfId="44350"/>
    <cellStyle name="Note 8 44 2 3 3" xfId="35036"/>
    <cellStyle name="Note 8 44 2 4" xfId="11140"/>
    <cellStyle name="Note 8 44 2 4 2" xfId="23345"/>
    <cellStyle name="Note 8 44 2 4 2 2" xfId="44633"/>
    <cellStyle name="Note 8 44 2 4 3" xfId="35319"/>
    <cellStyle name="Note 8 44 2 5" xfId="9533"/>
    <cellStyle name="Note 8 44 2 5 2" xfId="21738"/>
    <cellStyle name="Note 8 44 2 5 2 2" xfId="43026"/>
    <cellStyle name="Note 8 44 2 5 3" xfId="33712"/>
    <cellStyle name="Note 8 44 2 6" xfId="15396"/>
    <cellStyle name="Note 8 44 2 6 2" xfId="27111"/>
    <cellStyle name="Note 8 44 2 6 2 2" xfId="48399"/>
    <cellStyle name="Note 8 44 2 6 3" xfId="39085"/>
    <cellStyle name="Note 8 44 2 7" xfId="18401"/>
    <cellStyle name="Note 8 44 3" xfId="7587"/>
    <cellStyle name="Note 8 44 3 2" xfId="10225"/>
    <cellStyle name="Note 8 44 3 2 2" xfId="22430"/>
    <cellStyle name="Note 8 44 3 2 2 2" xfId="43718"/>
    <cellStyle name="Note 8 44 3 2 3" xfId="34404"/>
    <cellStyle name="Note 8 44 3 3" xfId="20003"/>
    <cellStyle name="Note 8 44 3 3 2" xfId="41291"/>
    <cellStyle name="Note 8 44 3 4" xfId="31977"/>
    <cellStyle name="Note 8 44 4" xfId="9661"/>
    <cellStyle name="Note 8 44 4 2" xfId="21866"/>
    <cellStyle name="Note 8 44 4 2 2" xfId="43154"/>
    <cellStyle name="Note 8 44 4 3" xfId="33840"/>
    <cellStyle name="Note 8 44 5" xfId="10037"/>
    <cellStyle name="Note 8 44 5 2" xfId="22242"/>
    <cellStyle name="Note 8 44 5 2 2" xfId="43530"/>
    <cellStyle name="Note 8 44 5 3" xfId="34216"/>
    <cellStyle name="Note 8 44 6" xfId="9228"/>
    <cellStyle name="Note 8 44 6 2" xfId="21436"/>
    <cellStyle name="Note 8 44 6 2 2" xfId="42724"/>
    <cellStyle name="Note 8 44 6 3" xfId="33410"/>
    <cellStyle name="Note 8 44 7" xfId="15082"/>
    <cellStyle name="Note 8 44 7 2" xfId="26797"/>
    <cellStyle name="Note 8 44 7 2 2" xfId="48085"/>
    <cellStyle name="Note 8 44 7 3" xfId="38771"/>
    <cellStyle name="Note 8 44 8" xfId="18400"/>
    <cellStyle name="Note 8 45" xfId="5957"/>
    <cellStyle name="Note 8 45 2" xfId="5958"/>
    <cellStyle name="Note 8 45 2 2" xfId="7964"/>
    <cellStyle name="Note 8 45 2 2 2" xfId="10536"/>
    <cellStyle name="Note 8 45 2 2 2 2" xfId="22741"/>
    <cellStyle name="Note 8 45 2 2 2 2 2" xfId="44029"/>
    <cellStyle name="Note 8 45 2 2 2 3" xfId="34715"/>
    <cellStyle name="Note 8 45 2 2 3" xfId="20292"/>
    <cellStyle name="Note 8 45 2 2 3 2" xfId="41580"/>
    <cellStyle name="Note 8 45 2 2 4" xfId="32266"/>
    <cellStyle name="Note 8 45 2 3" xfId="10858"/>
    <cellStyle name="Note 8 45 2 3 2" xfId="23063"/>
    <cellStyle name="Note 8 45 2 3 2 2" xfId="44351"/>
    <cellStyle name="Note 8 45 2 3 3" xfId="35037"/>
    <cellStyle name="Note 8 45 2 4" xfId="11141"/>
    <cellStyle name="Note 8 45 2 4 2" xfId="23346"/>
    <cellStyle name="Note 8 45 2 4 2 2" xfId="44634"/>
    <cellStyle name="Note 8 45 2 4 3" xfId="35320"/>
    <cellStyle name="Note 8 45 2 5" xfId="9534"/>
    <cellStyle name="Note 8 45 2 5 2" xfId="21739"/>
    <cellStyle name="Note 8 45 2 5 2 2" xfId="43027"/>
    <cellStyle name="Note 8 45 2 5 3" xfId="33713"/>
    <cellStyle name="Note 8 45 2 6" xfId="15397"/>
    <cellStyle name="Note 8 45 2 6 2" xfId="27112"/>
    <cellStyle name="Note 8 45 2 6 2 2" xfId="48400"/>
    <cellStyle name="Note 8 45 2 6 3" xfId="39086"/>
    <cellStyle name="Note 8 45 2 7" xfId="18403"/>
    <cellStyle name="Note 8 45 3" xfId="7588"/>
    <cellStyle name="Note 8 45 3 2" xfId="10226"/>
    <cellStyle name="Note 8 45 3 2 2" xfId="22431"/>
    <cellStyle name="Note 8 45 3 2 2 2" xfId="43719"/>
    <cellStyle name="Note 8 45 3 2 3" xfId="34405"/>
    <cellStyle name="Note 8 45 3 3" xfId="20004"/>
    <cellStyle name="Note 8 45 3 3 2" xfId="41292"/>
    <cellStyle name="Note 8 45 3 4" xfId="31978"/>
    <cellStyle name="Note 8 45 4" xfId="9660"/>
    <cellStyle name="Note 8 45 4 2" xfId="21865"/>
    <cellStyle name="Note 8 45 4 2 2" xfId="43153"/>
    <cellStyle name="Note 8 45 4 3" xfId="33839"/>
    <cellStyle name="Note 8 45 5" xfId="10038"/>
    <cellStyle name="Note 8 45 5 2" xfId="22243"/>
    <cellStyle name="Note 8 45 5 2 2" xfId="43531"/>
    <cellStyle name="Note 8 45 5 3" xfId="34217"/>
    <cellStyle name="Note 8 45 6" xfId="9229"/>
    <cellStyle name="Note 8 45 6 2" xfId="21437"/>
    <cellStyle name="Note 8 45 6 2 2" xfId="42725"/>
    <cellStyle name="Note 8 45 6 3" xfId="33411"/>
    <cellStyle name="Note 8 45 7" xfId="15083"/>
    <cellStyle name="Note 8 45 7 2" xfId="26798"/>
    <cellStyle name="Note 8 45 7 2 2" xfId="48086"/>
    <cellStyle name="Note 8 45 7 3" xfId="38772"/>
    <cellStyle name="Note 8 45 8" xfId="18402"/>
    <cellStyle name="Note 8 46" xfId="5959"/>
    <cellStyle name="Note 8 46 2" xfId="5960"/>
    <cellStyle name="Note 8 46 2 2" xfId="7965"/>
    <cellStyle name="Note 8 46 2 2 2" xfId="10537"/>
    <cellStyle name="Note 8 46 2 2 2 2" xfId="22742"/>
    <cellStyle name="Note 8 46 2 2 2 2 2" xfId="44030"/>
    <cellStyle name="Note 8 46 2 2 2 3" xfId="34716"/>
    <cellStyle name="Note 8 46 2 2 3" xfId="20293"/>
    <cellStyle name="Note 8 46 2 2 3 2" xfId="41581"/>
    <cellStyle name="Note 8 46 2 2 4" xfId="32267"/>
    <cellStyle name="Note 8 46 2 3" xfId="10859"/>
    <cellStyle name="Note 8 46 2 3 2" xfId="23064"/>
    <cellStyle name="Note 8 46 2 3 2 2" xfId="44352"/>
    <cellStyle name="Note 8 46 2 3 3" xfId="35038"/>
    <cellStyle name="Note 8 46 2 4" xfId="11142"/>
    <cellStyle name="Note 8 46 2 4 2" xfId="23347"/>
    <cellStyle name="Note 8 46 2 4 2 2" xfId="44635"/>
    <cellStyle name="Note 8 46 2 4 3" xfId="35321"/>
    <cellStyle name="Note 8 46 2 5" xfId="9535"/>
    <cellStyle name="Note 8 46 2 5 2" xfId="21740"/>
    <cellStyle name="Note 8 46 2 5 2 2" xfId="43028"/>
    <cellStyle name="Note 8 46 2 5 3" xfId="33714"/>
    <cellStyle name="Note 8 46 2 6" xfId="15398"/>
    <cellStyle name="Note 8 46 2 6 2" xfId="27113"/>
    <cellStyle name="Note 8 46 2 6 2 2" xfId="48401"/>
    <cellStyle name="Note 8 46 2 6 3" xfId="39087"/>
    <cellStyle name="Note 8 46 2 7" xfId="18405"/>
    <cellStyle name="Note 8 46 3" xfId="7589"/>
    <cellStyle name="Note 8 46 3 2" xfId="10227"/>
    <cellStyle name="Note 8 46 3 2 2" xfId="22432"/>
    <cellStyle name="Note 8 46 3 2 2 2" xfId="43720"/>
    <cellStyle name="Note 8 46 3 2 3" xfId="34406"/>
    <cellStyle name="Note 8 46 3 3" xfId="20005"/>
    <cellStyle name="Note 8 46 3 3 2" xfId="41293"/>
    <cellStyle name="Note 8 46 3 4" xfId="31979"/>
    <cellStyle name="Note 8 46 4" xfId="9659"/>
    <cellStyle name="Note 8 46 4 2" xfId="21864"/>
    <cellStyle name="Note 8 46 4 2 2" xfId="43152"/>
    <cellStyle name="Note 8 46 4 3" xfId="33838"/>
    <cellStyle name="Note 8 46 5" xfId="10039"/>
    <cellStyle name="Note 8 46 5 2" xfId="22244"/>
    <cellStyle name="Note 8 46 5 2 2" xfId="43532"/>
    <cellStyle name="Note 8 46 5 3" xfId="34218"/>
    <cellStyle name="Note 8 46 6" xfId="9230"/>
    <cellStyle name="Note 8 46 6 2" xfId="21438"/>
    <cellStyle name="Note 8 46 6 2 2" xfId="42726"/>
    <cellStyle name="Note 8 46 6 3" xfId="33412"/>
    <cellStyle name="Note 8 46 7" xfId="15084"/>
    <cellStyle name="Note 8 46 7 2" xfId="26799"/>
    <cellStyle name="Note 8 46 7 2 2" xfId="48087"/>
    <cellStyle name="Note 8 46 7 3" xfId="38773"/>
    <cellStyle name="Note 8 46 8" xfId="18404"/>
    <cellStyle name="Note 8 47" xfId="5961"/>
    <cellStyle name="Note 8 47 2" xfId="5962"/>
    <cellStyle name="Note 8 47 2 2" xfId="7976"/>
    <cellStyle name="Note 8 47 2 2 2" xfId="10538"/>
    <cellStyle name="Note 8 47 2 2 2 2" xfId="22743"/>
    <cellStyle name="Note 8 47 2 2 2 2 2" xfId="44031"/>
    <cellStyle name="Note 8 47 2 2 2 3" xfId="34717"/>
    <cellStyle name="Note 8 47 2 2 3" xfId="20301"/>
    <cellStyle name="Note 8 47 2 2 3 2" xfId="41589"/>
    <cellStyle name="Note 8 47 2 2 4" xfId="32275"/>
    <cellStyle name="Note 8 47 2 3" xfId="10860"/>
    <cellStyle name="Note 8 47 2 3 2" xfId="23065"/>
    <cellStyle name="Note 8 47 2 3 2 2" xfId="44353"/>
    <cellStyle name="Note 8 47 2 3 3" xfId="35039"/>
    <cellStyle name="Note 8 47 2 4" xfId="11143"/>
    <cellStyle name="Note 8 47 2 4 2" xfId="23348"/>
    <cellStyle name="Note 8 47 2 4 2 2" xfId="44636"/>
    <cellStyle name="Note 8 47 2 4 3" xfId="35322"/>
    <cellStyle name="Note 8 47 2 5" xfId="9536"/>
    <cellStyle name="Note 8 47 2 5 2" xfId="21741"/>
    <cellStyle name="Note 8 47 2 5 2 2" xfId="43029"/>
    <cellStyle name="Note 8 47 2 5 3" xfId="33715"/>
    <cellStyle name="Note 8 47 2 6" xfId="15406"/>
    <cellStyle name="Note 8 47 2 6 2" xfId="27121"/>
    <cellStyle name="Note 8 47 2 6 2 2" xfId="48409"/>
    <cellStyle name="Note 8 47 2 6 3" xfId="39095"/>
    <cellStyle name="Note 8 47 2 7" xfId="18407"/>
    <cellStyle name="Note 8 47 3" xfId="7590"/>
    <cellStyle name="Note 8 47 3 2" xfId="10228"/>
    <cellStyle name="Note 8 47 3 2 2" xfId="22433"/>
    <cellStyle name="Note 8 47 3 2 2 2" xfId="43721"/>
    <cellStyle name="Note 8 47 3 2 3" xfId="34407"/>
    <cellStyle name="Note 8 47 3 3" xfId="20006"/>
    <cellStyle name="Note 8 47 3 3 2" xfId="41294"/>
    <cellStyle name="Note 8 47 3 4" xfId="31980"/>
    <cellStyle name="Note 8 47 4" xfId="9658"/>
    <cellStyle name="Note 8 47 4 2" xfId="21863"/>
    <cellStyle name="Note 8 47 4 2 2" xfId="43151"/>
    <cellStyle name="Note 8 47 4 3" xfId="33837"/>
    <cellStyle name="Note 8 47 5" xfId="10040"/>
    <cellStyle name="Note 8 47 5 2" xfId="22245"/>
    <cellStyle name="Note 8 47 5 2 2" xfId="43533"/>
    <cellStyle name="Note 8 47 5 3" xfId="34219"/>
    <cellStyle name="Note 8 47 6" xfId="9231"/>
    <cellStyle name="Note 8 47 6 2" xfId="21439"/>
    <cellStyle name="Note 8 47 6 2 2" xfId="42727"/>
    <cellStyle name="Note 8 47 6 3" xfId="33413"/>
    <cellStyle name="Note 8 47 7" xfId="15085"/>
    <cellStyle name="Note 8 47 7 2" xfId="26800"/>
    <cellStyle name="Note 8 47 7 2 2" xfId="48088"/>
    <cellStyle name="Note 8 47 7 3" xfId="38774"/>
    <cellStyle name="Note 8 47 8" xfId="18406"/>
    <cellStyle name="Note 8 48" xfId="5963"/>
    <cellStyle name="Note 8 48 2" xfId="5964"/>
    <cellStyle name="Note 8 48 2 2" xfId="8269"/>
    <cellStyle name="Note 8 48 2 2 2" xfId="10554"/>
    <cellStyle name="Note 8 48 2 2 2 2" xfId="22759"/>
    <cellStyle name="Note 8 48 2 2 2 2 2" xfId="44047"/>
    <cellStyle name="Note 8 48 2 2 2 3" xfId="34733"/>
    <cellStyle name="Note 8 48 2 2 3" xfId="20506"/>
    <cellStyle name="Note 8 48 2 2 3 2" xfId="41794"/>
    <cellStyle name="Note 8 48 2 2 4" xfId="32480"/>
    <cellStyle name="Note 8 48 2 3" xfId="10874"/>
    <cellStyle name="Note 8 48 2 3 2" xfId="23079"/>
    <cellStyle name="Note 8 48 2 3 2 2" xfId="44367"/>
    <cellStyle name="Note 8 48 2 3 3" xfId="35053"/>
    <cellStyle name="Note 8 48 2 4" xfId="11157"/>
    <cellStyle name="Note 8 48 2 4 2" xfId="23362"/>
    <cellStyle name="Note 8 48 2 4 2 2" xfId="44650"/>
    <cellStyle name="Note 8 48 2 4 3" xfId="35336"/>
    <cellStyle name="Note 8 48 2 5" xfId="9551"/>
    <cellStyle name="Note 8 48 2 5 2" xfId="21756"/>
    <cellStyle name="Note 8 48 2 5 2 2" xfId="43044"/>
    <cellStyle name="Note 8 48 2 5 3" xfId="33730"/>
    <cellStyle name="Note 8 48 2 6" xfId="15714"/>
    <cellStyle name="Note 8 48 2 6 2" xfId="27429"/>
    <cellStyle name="Note 8 48 2 6 2 2" xfId="48717"/>
    <cellStyle name="Note 8 48 2 6 3" xfId="39403"/>
    <cellStyle name="Note 8 48 2 7" xfId="18409"/>
    <cellStyle name="Note 8 48 3" xfId="7660"/>
    <cellStyle name="Note 8 48 3 2" xfId="10283"/>
    <cellStyle name="Note 8 48 3 2 2" xfId="22488"/>
    <cellStyle name="Note 8 48 3 2 2 2" xfId="43776"/>
    <cellStyle name="Note 8 48 3 2 3" xfId="34462"/>
    <cellStyle name="Note 8 48 3 3" xfId="20058"/>
    <cellStyle name="Note 8 48 3 3 2" xfId="41346"/>
    <cellStyle name="Note 8 48 3 4" xfId="32032"/>
    <cellStyle name="Note 8 48 4" xfId="10646"/>
    <cellStyle name="Note 8 48 4 2" xfId="22851"/>
    <cellStyle name="Note 8 48 4 2 2" xfId="44139"/>
    <cellStyle name="Note 8 48 4 3" xfId="34825"/>
    <cellStyle name="Note 8 48 5" xfId="10387"/>
    <cellStyle name="Note 8 48 5 2" xfId="22592"/>
    <cellStyle name="Note 8 48 5 2 2" xfId="43880"/>
    <cellStyle name="Note 8 48 5 3" xfId="34566"/>
    <cellStyle name="Note 8 48 6" xfId="9286"/>
    <cellStyle name="Note 8 48 6 2" xfId="21494"/>
    <cellStyle name="Note 8 48 6 2 2" xfId="42782"/>
    <cellStyle name="Note 8 48 6 3" xfId="33468"/>
    <cellStyle name="Note 8 48 7" xfId="15135"/>
    <cellStyle name="Note 8 48 7 2" xfId="26850"/>
    <cellStyle name="Note 8 48 7 2 2" xfId="48138"/>
    <cellStyle name="Note 8 48 7 3" xfId="38824"/>
    <cellStyle name="Note 8 48 8" xfId="18408"/>
    <cellStyle name="Note 8 49" xfId="5965"/>
    <cellStyle name="Note 8 49 2" xfId="5966"/>
    <cellStyle name="Note 8 49 2 2" xfId="8270"/>
    <cellStyle name="Note 8 49 2 2 2" xfId="10557"/>
    <cellStyle name="Note 8 49 2 2 2 2" xfId="22762"/>
    <cellStyle name="Note 8 49 2 2 2 2 2" xfId="44050"/>
    <cellStyle name="Note 8 49 2 2 2 3" xfId="34736"/>
    <cellStyle name="Note 8 49 2 2 3" xfId="20507"/>
    <cellStyle name="Note 8 49 2 2 3 2" xfId="41795"/>
    <cellStyle name="Note 8 49 2 2 4" xfId="32481"/>
    <cellStyle name="Note 8 49 2 3" xfId="10875"/>
    <cellStyle name="Note 8 49 2 3 2" xfId="23080"/>
    <cellStyle name="Note 8 49 2 3 2 2" xfId="44368"/>
    <cellStyle name="Note 8 49 2 3 3" xfId="35054"/>
    <cellStyle name="Note 8 49 2 4" xfId="11158"/>
    <cellStyle name="Note 8 49 2 4 2" xfId="23363"/>
    <cellStyle name="Note 8 49 2 4 2 2" xfId="44651"/>
    <cellStyle name="Note 8 49 2 4 3" xfId="35337"/>
    <cellStyle name="Note 8 49 2 5" xfId="9552"/>
    <cellStyle name="Note 8 49 2 5 2" xfId="21757"/>
    <cellStyle name="Note 8 49 2 5 2 2" xfId="43045"/>
    <cellStyle name="Note 8 49 2 5 3" xfId="33731"/>
    <cellStyle name="Note 8 49 2 6" xfId="15715"/>
    <cellStyle name="Note 8 49 2 6 2" xfId="27430"/>
    <cellStyle name="Note 8 49 2 6 2 2" xfId="48718"/>
    <cellStyle name="Note 8 49 2 6 3" xfId="39404"/>
    <cellStyle name="Note 8 49 2 7" xfId="18411"/>
    <cellStyle name="Note 8 49 3" xfId="7664"/>
    <cellStyle name="Note 8 49 3 2" xfId="10285"/>
    <cellStyle name="Note 8 49 3 2 2" xfId="22490"/>
    <cellStyle name="Note 8 49 3 2 2 2" xfId="43778"/>
    <cellStyle name="Note 8 49 3 2 3" xfId="34464"/>
    <cellStyle name="Note 8 49 3 3" xfId="20059"/>
    <cellStyle name="Note 8 49 3 3 2" xfId="41347"/>
    <cellStyle name="Note 8 49 3 4" xfId="32033"/>
    <cellStyle name="Note 8 49 4" xfId="10647"/>
    <cellStyle name="Note 8 49 4 2" xfId="22852"/>
    <cellStyle name="Note 8 49 4 2 2" xfId="44140"/>
    <cellStyle name="Note 8 49 4 3" xfId="34826"/>
    <cellStyle name="Note 8 49 5" xfId="10626"/>
    <cellStyle name="Note 8 49 5 2" xfId="22831"/>
    <cellStyle name="Note 8 49 5 2 2" xfId="44119"/>
    <cellStyle name="Note 8 49 5 3" xfId="34805"/>
    <cellStyle name="Note 8 49 6" xfId="9289"/>
    <cellStyle name="Note 8 49 6 2" xfId="21497"/>
    <cellStyle name="Note 8 49 6 2 2" xfId="42785"/>
    <cellStyle name="Note 8 49 6 3" xfId="33471"/>
    <cellStyle name="Note 8 49 7" xfId="15136"/>
    <cellStyle name="Note 8 49 7 2" xfId="26851"/>
    <cellStyle name="Note 8 49 7 2 2" xfId="48139"/>
    <cellStyle name="Note 8 49 7 3" xfId="38825"/>
    <cellStyle name="Note 8 49 8" xfId="18410"/>
    <cellStyle name="Note 8 5" xfId="5967"/>
    <cellStyle name="Note 8 5 2" xfId="5968"/>
    <cellStyle name="Note 8 5 2 2" xfId="7966"/>
    <cellStyle name="Note 8 5 2 2 2" xfId="10539"/>
    <cellStyle name="Note 8 5 2 2 2 2" xfId="22744"/>
    <cellStyle name="Note 8 5 2 2 2 2 2" xfId="44032"/>
    <cellStyle name="Note 8 5 2 2 2 3" xfId="34718"/>
    <cellStyle name="Note 8 5 2 2 3" xfId="20294"/>
    <cellStyle name="Note 8 5 2 2 3 2" xfId="41582"/>
    <cellStyle name="Note 8 5 2 2 4" xfId="32268"/>
    <cellStyle name="Note 8 5 2 3" xfId="10861"/>
    <cellStyle name="Note 8 5 2 3 2" xfId="23066"/>
    <cellStyle name="Note 8 5 2 3 2 2" xfId="44354"/>
    <cellStyle name="Note 8 5 2 3 3" xfId="35040"/>
    <cellStyle name="Note 8 5 2 4" xfId="11144"/>
    <cellStyle name="Note 8 5 2 4 2" xfId="23349"/>
    <cellStyle name="Note 8 5 2 4 2 2" xfId="44637"/>
    <cellStyle name="Note 8 5 2 4 3" xfId="35323"/>
    <cellStyle name="Note 8 5 2 5" xfId="9537"/>
    <cellStyle name="Note 8 5 2 5 2" xfId="21742"/>
    <cellStyle name="Note 8 5 2 5 2 2" xfId="43030"/>
    <cellStyle name="Note 8 5 2 5 3" xfId="33716"/>
    <cellStyle name="Note 8 5 2 6" xfId="15399"/>
    <cellStyle name="Note 8 5 2 6 2" xfId="27114"/>
    <cellStyle name="Note 8 5 2 6 2 2" xfId="48402"/>
    <cellStyle name="Note 8 5 2 6 3" xfId="39088"/>
    <cellStyle name="Note 8 5 2 7" xfId="18413"/>
    <cellStyle name="Note 8 5 3" xfId="7591"/>
    <cellStyle name="Note 8 5 3 2" xfId="10229"/>
    <cellStyle name="Note 8 5 3 2 2" xfId="22434"/>
    <cellStyle name="Note 8 5 3 2 2 2" xfId="43722"/>
    <cellStyle name="Note 8 5 3 2 3" xfId="34408"/>
    <cellStyle name="Note 8 5 3 3" xfId="20007"/>
    <cellStyle name="Note 8 5 3 3 2" xfId="41295"/>
    <cellStyle name="Note 8 5 3 4" xfId="31981"/>
    <cellStyle name="Note 8 5 4" xfId="9657"/>
    <cellStyle name="Note 8 5 4 2" xfId="21862"/>
    <cellStyle name="Note 8 5 4 2 2" xfId="43150"/>
    <cellStyle name="Note 8 5 4 3" xfId="33836"/>
    <cellStyle name="Note 8 5 5" xfId="10041"/>
    <cellStyle name="Note 8 5 5 2" xfId="22246"/>
    <cellStyle name="Note 8 5 5 2 2" xfId="43534"/>
    <cellStyle name="Note 8 5 5 3" xfId="34220"/>
    <cellStyle name="Note 8 5 6" xfId="9232"/>
    <cellStyle name="Note 8 5 6 2" xfId="21440"/>
    <cellStyle name="Note 8 5 6 2 2" xfId="42728"/>
    <cellStyle name="Note 8 5 6 3" xfId="33414"/>
    <cellStyle name="Note 8 5 7" xfId="15086"/>
    <cellStyle name="Note 8 5 7 2" xfId="26801"/>
    <cellStyle name="Note 8 5 7 2 2" xfId="48089"/>
    <cellStyle name="Note 8 5 7 3" xfId="38775"/>
    <cellStyle name="Note 8 5 8" xfId="18412"/>
    <cellStyle name="Note 8 50" xfId="5969"/>
    <cellStyle name="Note 8 50 2" xfId="5970"/>
    <cellStyle name="Note 8 50 2 2" xfId="8271"/>
    <cellStyle name="Note 8 50 2 2 2" xfId="10551"/>
    <cellStyle name="Note 8 50 2 2 2 2" xfId="22756"/>
    <cellStyle name="Note 8 50 2 2 2 2 2" xfId="44044"/>
    <cellStyle name="Note 8 50 2 2 2 3" xfId="34730"/>
    <cellStyle name="Note 8 50 2 2 3" xfId="20508"/>
    <cellStyle name="Note 8 50 2 2 3 2" xfId="41796"/>
    <cellStyle name="Note 8 50 2 2 4" xfId="32482"/>
    <cellStyle name="Note 8 50 2 3" xfId="10872"/>
    <cellStyle name="Note 8 50 2 3 2" xfId="23077"/>
    <cellStyle name="Note 8 50 2 3 2 2" xfId="44365"/>
    <cellStyle name="Note 8 50 2 3 3" xfId="35051"/>
    <cellStyle name="Note 8 50 2 4" xfId="11155"/>
    <cellStyle name="Note 8 50 2 4 2" xfId="23360"/>
    <cellStyle name="Note 8 50 2 4 2 2" xfId="44648"/>
    <cellStyle name="Note 8 50 2 4 3" xfId="35334"/>
    <cellStyle name="Note 8 50 2 5" xfId="9548"/>
    <cellStyle name="Note 8 50 2 5 2" xfId="21753"/>
    <cellStyle name="Note 8 50 2 5 2 2" xfId="43041"/>
    <cellStyle name="Note 8 50 2 5 3" xfId="33727"/>
    <cellStyle name="Note 8 50 2 6" xfId="15716"/>
    <cellStyle name="Note 8 50 2 6 2" xfId="27431"/>
    <cellStyle name="Note 8 50 2 6 2 2" xfId="48719"/>
    <cellStyle name="Note 8 50 2 6 3" xfId="39405"/>
    <cellStyle name="Note 8 50 2 7" xfId="18415"/>
    <cellStyle name="Note 8 50 3" xfId="7657"/>
    <cellStyle name="Note 8 50 3 2" xfId="10280"/>
    <cellStyle name="Note 8 50 3 2 2" xfId="22485"/>
    <cellStyle name="Note 8 50 3 2 2 2" xfId="43773"/>
    <cellStyle name="Note 8 50 3 2 3" xfId="34459"/>
    <cellStyle name="Note 8 50 3 3" xfId="20056"/>
    <cellStyle name="Note 8 50 3 3 2" xfId="41344"/>
    <cellStyle name="Note 8 50 3 4" xfId="32030"/>
    <cellStyle name="Note 8 50 4" xfId="10644"/>
    <cellStyle name="Note 8 50 4 2" xfId="22849"/>
    <cellStyle name="Note 8 50 4 2 2" xfId="44137"/>
    <cellStyle name="Note 8 50 4 3" xfId="34823"/>
    <cellStyle name="Note 8 50 5" xfId="10282"/>
    <cellStyle name="Note 8 50 5 2" xfId="22487"/>
    <cellStyle name="Note 8 50 5 2 2" xfId="43775"/>
    <cellStyle name="Note 8 50 5 3" xfId="34461"/>
    <cellStyle name="Note 8 50 6" xfId="9284"/>
    <cellStyle name="Note 8 50 6 2" xfId="21492"/>
    <cellStyle name="Note 8 50 6 2 2" xfId="42780"/>
    <cellStyle name="Note 8 50 6 3" xfId="33466"/>
    <cellStyle name="Note 8 50 7" xfId="15133"/>
    <cellStyle name="Note 8 50 7 2" xfId="26848"/>
    <cellStyle name="Note 8 50 7 2 2" xfId="48136"/>
    <cellStyle name="Note 8 50 7 3" xfId="38822"/>
    <cellStyle name="Note 8 50 8" xfId="18414"/>
    <cellStyle name="Note 8 51" xfId="5971"/>
    <cellStyle name="Note 8 51 2" xfId="5972"/>
    <cellStyle name="Note 8 51 2 2" xfId="8272"/>
    <cellStyle name="Note 8 51 2 2 2" xfId="10550"/>
    <cellStyle name="Note 8 51 2 2 2 2" xfId="22755"/>
    <cellStyle name="Note 8 51 2 2 2 2 2" xfId="44043"/>
    <cellStyle name="Note 8 51 2 2 2 3" xfId="34729"/>
    <cellStyle name="Note 8 51 2 2 3" xfId="20509"/>
    <cellStyle name="Note 8 51 2 2 3 2" xfId="41797"/>
    <cellStyle name="Note 8 51 2 2 4" xfId="32483"/>
    <cellStyle name="Note 8 51 2 3" xfId="10871"/>
    <cellStyle name="Note 8 51 2 3 2" xfId="23076"/>
    <cellStyle name="Note 8 51 2 3 2 2" xfId="44364"/>
    <cellStyle name="Note 8 51 2 3 3" xfId="35050"/>
    <cellStyle name="Note 8 51 2 4" xfId="11154"/>
    <cellStyle name="Note 8 51 2 4 2" xfId="23359"/>
    <cellStyle name="Note 8 51 2 4 2 2" xfId="44647"/>
    <cellStyle name="Note 8 51 2 4 3" xfId="35333"/>
    <cellStyle name="Note 8 51 2 5" xfId="9547"/>
    <cellStyle name="Note 8 51 2 5 2" xfId="21752"/>
    <cellStyle name="Note 8 51 2 5 2 2" xfId="43040"/>
    <cellStyle name="Note 8 51 2 5 3" xfId="33726"/>
    <cellStyle name="Note 8 51 2 6" xfId="15717"/>
    <cellStyle name="Note 8 51 2 6 2" xfId="27432"/>
    <cellStyle name="Note 8 51 2 6 2 2" xfId="48720"/>
    <cellStyle name="Note 8 51 2 6 3" xfId="39406"/>
    <cellStyle name="Note 8 51 2 7" xfId="18417"/>
    <cellStyle name="Note 8 51 3" xfId="7656"/>
    <cellStyle name="Note 8 51 3 2" xfId="10279"/>
    <cellStyle name="Note 8 51 3 2 2" xfId="22484"/>
    <cellStyle name="Note 8 51 3 2 2 2" xfId="43772"/>
    <cellStyle name="Note 8 51 3 2 3" xfId="34458"/>
    <cellStyle name="Note 8 51 3 3" xfId="20055"/>
    <cellStyle name="Note 8 51 3 3 2" xfId="41343"/>
    <cellStyle name="Note 8 51 3 4" xfId="32029"/>
    <cellStyle name="Note 8 51 4" xfId="10643"/>
    <cellStyle name="Note 8 51 4 2" xfId="22848"/>
    <cellStyle name="Note 8 51 4 2 2" xfId="44136"/>
    <cellStyle name="Note 8 51 4 3" xfId="34822"/>
    <cellStyle name="Note 8 51 5" xfId="10556"/>
    <cellStyle name="Note 8 51 5 2" xfId="22761"/>
    <cellStyle name="Note 8 51 5 2 2" xfId="44049"/>
    <cellStyle name="Note 8 51 5 3" xfId="34735"/>
    <cellStyle name="Note 8 51 6" xfId="9283"/>
    <cellStyle name="Note 8 51 6 2" xfId="21491"/>
    <cellStyle name="Note 8 51 6 2 2" xfId="42779"/>
    <cellStyle name="Note 8 51 6 3" xfId="33465"/>
    <cellStyle name="Note 8 51 7" xfId="15132"/>
    <cellStyle name="Note 8 51 7 2" xfId="26847"/>
    <cellStyle name="Note 8 51 7 2 2" xfId="48135"/>
    <cellStyle name="Note 8 51 7 3" xfId="38821"/>
    <cellStyle name="Note 8 51 8" xfId="18416"/>
    <cellStyle name="Note 8 52" xfId="5973"/>
    <cellStyle name="Note 8 52 2" xfId="5974"/>
    <cellStyle name="Note 8 52 2 2" xfId="8273"/>
    <cellStyle name="Note 8 52 2 2 2" xfId="10549"/>
    <cellStyle name="Note 8 52 2 2 2 2" xfId="22754"/>
    <cellStyle name="Note 8 52 2 2 2 2 2" xfId="44042"/>
    <cellStyle name="Note 8 52 2 2 2 3" xfId="34728"/>
    <cellStyle name="Note 8 52 2 2 3" xfId="20510"/>
    <cellStyle name="Note 8 52 2 2 3 2" xfId="41798"/>
    <cellStyle name="Note 8 52 2 2 4" xfId="32484"/>
    <cellStyle name="Note 8 52 2 3" xfId="10870"/>
    <cellStyle name="Note 8 52 2 3 2" xfId="23075"/>
    <cellStyle name="Note 8 52 2 3 2 2" xfId="44363"/>
    <cellStyle name="Note 8 52 2 3 3" xfId="35049"/>
    <cellStyle name="Note 8 52 2 4" xfId="11153"/>
    <cellStyle name="Note 8 52 2 4 2" xfId="23358"/>
    <cellStyle name="Note 8 52 2 4 2 2" xfId="44646"/>
    <cellStyle name="Note 8 52 2 4 3" xfId="35332"/>
    <cellStyle name="Note 8 52 2 5" xfId="9546"/>
    <cellStyle name="Note 8 52 2 5 2" xfId="21751"/>
    <cellStyle name="Note 8 52 2 5 2 2" xfId="43039"/>
    <cellStyle name="Note 8 52 2 5 3" xfId="33725"/>
    <cellStyle name="Note 8 52 2 6" xfId="15718"/>
    <cellStyle name="Note 8 52 2 6 2" xfId="27433"/>
    <cellStyle name="Note 8 52 2 6 2 2" xfId="48721"/>
    <cellStyle name="Note 8 52 2 6 3" xfId="39407"/>
    <cellStyle name="Note 8 52 2 7" xfId="18419"/>
    <cellStyle name="Note 8 52 3" xfId="7655"/>
    <cellStyle name="Note 8 52 3 2" xfId="10278"/>
    <cellStyle name="Note 8 52 3 2 2" xfId="22483"/>
    <cellStyle name="Note 8 52 3 2 2 2" xfId="43771"/>
    <cellStyle name="Note 8 52 3 2 3" xfId="34457"/>
    <cellStyle name="Note 8 52 3 3" xfId="20054"/>
    <cellStyle name="Note 8 52 3 3 2" xfId="41342"/>
    <cellStyle name="Note 8 52 3 4" xfId="32028"/>
    <cellStyle name="Note 8 52 4" xfId="10642"/>
    <cellStyle name="Note 8 52 4 2" xfId="22847"/>
    <cellStyle name="Note 8 52 4 2 2" xfId="44135"/>
    <cellStyle name="Note 8 52 4 3" xfId="34821"/>
    <cellStyle name="Note 8 52 5" xfId="10074"/>
    <cellStyle name="Note 8 52 5 2" xfId="22279"/>
    <cellStyle name="Note 8 52 5 2 2" xfId="43567"/>
    <cellStyle name="Note 8 52 5 3" xfId="34253"/>
    <cellStyle name="Note 8 52 6" xfId="9282"/>
    <cellStyle name="Note 8 52 6 2" xfId="21490"/>
    <cellStyle name="Note 8 52 6 2 2" xfId="42778"/>
    <cellStyle name="Note 8 52 6 3" xfId="33464"/>
    <cellStyle name="Note 8 52 7" xfId="15131"/>
    <cellStyle name="Note 8 52 7 2" xfId="26846"/>
    <cellStyle name="Note 8 52 7 2 2" xfId="48134"/>
    <cellStyle name="Note 8 52 7 3" xfId="38820"/>
    <cellStyle name="Note 8 52 8" xfId="18418"/>
    <cellStyle name="Note 8 53" xfId="5975"/>
    <cellStyle name="Note 8 53 2" xfId="5976"/>
    <cellStyle name="Note 8 53 2 2" xfId="8274"/>
    <cellStyle name="Note 8 53 2 2 2" xfId="10547"/>
    <cellStyle name="Note 8 53 2 2 2 2" xfId="22752"/>
    <cellStyle name="Note 8 53 2 2 2 2 2" xfId="44040"/>
    <cellStyle name="Note 8 53 2 2 2 3" xfId="34726"/>
    <cellStyle name="Note 8 53 2 2 3" xfId="20511"/>
    <cellStyle name="Note 8 53 2 2 3 2" xfId="41799"/>
    <cellStyle name="Note 8 53 2 2 4" xfId="32485"/>
    <cellStyle name="Note 8 53 2 3" xfId="10869"/>
    <cellStyle name="Note 8 53 2 3 2" xfId="23074"/>
    <cellStyle name="Note 8 53 2 3 2 2" xfId="44362"/>
    <cellStyle name="Note 8 53 2 3 3" xfId="35048"/>
    <cellStyle name="Note 8 53 2 4" xfId="11152"/>
    <cellStyle name="Note 8 53 2 4 2" xfId="23357"/>
    <cellStyle name="Note 8 53 2 4 2 2" xfId="44645"/>
    <cellStyle name="Note 8 53 2 4 3" xfId="35331"/>
    <cellStyle name="Note 8 53 2 5" xfId="9545"/>
    <cellStyle name="Note 8 53 2 5 2" xfId="21750"/>
    <cellStyle name="Note 8 53 2 5 2 2" xfId="43038"/>
    <cellStyle name="Note 8 53 2 5 3" xfId="33724"/>
    <cellStyle name="Note 8 53 2 6" xfId="15719"/>
    <cellStyle name="Note 8 53 2 6 2" xfId="27434"/>
    <cellStyle name="Note 8 53 2 6 2 2" xfId="48722"/>
    <cellStyle name="Note 8 53 2 6 3" xfId="39408"/>
    <cellStyle name="Note 8 53 2 7" xfId="18421"/>
    <cellStyle name="Note 8 53 3" xfId="7653"/>
    <cellStyle name="Note 8 53 3 2" xfId="10276"/>
    <cellStyle name="Note 8 53 3 2 2" xfId="22481"/>
    <cellStyle name="Note 8 53 3 2 2 2" xfId="43769"/>
    <cellStyle name="Note 8 53 3 2 3" xfId="34455"/>
    <cellStyle name="Note 8 53 3 3" xfId="20053"/>
    <cellStyle name="Note 8 53 3 3 2" xfId="41341"/>
    <cellStyle name="Note 8 53 3 4" xfId="32027"/>
    <cellStyle name="Note 8 53 4" xfId="10641"/>
    <cellStyle name="Note 8 53 4 2" xfId="22846"/>
    <cellStyle name="Note 8 53 4 2 2" xfId="44134"/>
    <cellStyle name="Note 8 53 4 3" xfId="34820"/>
    <cellStyle name="Note 8 53 5" xfId="10386"/>
    <cellStyle name="Note 8 53 5 2" xfId="22591"/>
    <cellStyle name="Note 8 53 5 2 2" xfId="43879"/>
    <cellStyle name="Note 8 53 5 3" xfId="34565"/>
    <cellStyle name="Note 8 53 6" xfId="9281"/>
    <cellStyle name="Note 8 53 6 2" xfId="21489"/>
    <cellStyle name="Note 8 53 6 2 2" xfId="42777"/>
    <cellStyle name="Note 8 53 6 3" xfId="33463"/>
    <cellStyle name="Note 8 53 7" xfId="15130"/>
    <cellStyle name="Note 8 53 7 2" xfId="26845"/>
    <cellStyle name="Note 8 53 7 2 2" xfId="48133"/>
    <cellStyle name="Note 8 53 7 3" xfId="38819"/>
    <cellStyle name="Note 8 53 8" xfId="18420"/>
    <cellStyle name="Note 8 54" xfId="5977"/>
    <cellStyle name="Note 8 54 2" xfId="5978"/>
    <cellStyle name="Note 8 54 2 2" xfId="8275"/>
    <cellStyle name="Note 8 54 2 2 2" xfId="10586"/>
    <cellStyle name="Note 8 54 2 2 2 2" xfId="22791"/>
    <cellStyle name="Note 8 54 2 2 2 2 2" xfId="44079"/>
    <cellStyle name="Note 8 54 2 2 2 3" xfId="34765"/>
    <cellStyle name="Note 8 54 2 2 3" xfId="20512"/>
    <cellStyle name="Note 8 54 2 2 3 2" xfId="41800"/>
    <cellStyle name="Note 8 54 2 2 4" xfId="32486"/>
    <cellStyle name="Note 8 54 2 3" xfId="10903"/>
    <cellStyle name="Note 8 54 2 3 2" xfId="23108"/>
    <cellStyle name="Note 8 54 2 3 2 2" xfId="44396"/>
    <cellStyle name="Note 8 54 2 3 3" xfId="35082"/>
    <cellStyle name="Note 8 54 2 4" xfId="11186"/>
    <cellStyle name="Note 8 54 2 4 2" xfId="23391"/>
    <cellStyle name="Note 8 54 2 4 2 2" xfId="44679"/>
    <cellStyle name="Note 8 54 2 4 3" xfId="35365"/>
    <cellStyle name="Note 8 54 2 5" xfId="9582"/>
    <cellStyle name="Note 8 54 2 5 2" xfId="21787"/>
    <cellStyle name="Note 8 54 2 5 2 2" xfId="43075"/>
    <cellStyle name="Note 8 54 2 5 3" xfId="33761"/>
    <cellStyle name="Note 8 54 2 6" xfId="15720"/>
    <cellStyle name="Note 8 54 2 6 2" xfId="27435"/>
    <cellStyle name="Note 8 54 2 6 2 2" xfId="48723"/>
    <cellStyle name="Note 8 54 2 6 3" xfId="39409"/>
    <cellStyle name="Note 8 54 2 7" xfId="18423"/>
    <cellStyle name="Note 8 54 3" xfId="7705"/>
    <cellStyle name="Note 8 54 3 2" xfId="10317"/>
    <cellStyle name="Note 8 54 3 2 2" xfId="22522"/>
    <cellStyle name="Note 8 54 3 2 2 2" xfId="43810"/>
    <cellStyle name="Note 8 54 3 2 3" xfId="34496"/>
    <cellStyle name="Note 8 54 3 3" xfId="20087"/>
    <cellStyle name="Note 8 54 3 3 2" xfId="41375"/>
    <cellStyle name="Note 8 54 3 4" xfId="32061"/>
    <cellStyle name="Note 8 54 4" xfId="10675"/>
    <cellStyle name="Note 8 54 4 2" xfId="22880"/>
    <cellStyle name="Note 8 54 4 2 2" xfId="44168"/>
    <cellStyle name="Note 8 54 4 3" xfId="34854"/>
    <cellStyle name="Note 8 54 5" xfId="10960"/>
    <cellStyle name="Note 8 54 5 2" xfId="23165"/>
    <cellStyle name="Note 8 54 5 2 2" xfId="44453"/>
    <cellStyle name="Note 8 54 5 3" xfId="35139"/>
    <cellStyle name="Note 8 54 6" xfId="9324"/>
    <cellStyle name="Note 8 54 6 2" xfId="21529"/>
    <cellStyle name="Note 8 54 6 2 2" xfId="42817"/>
    <cellStyle name="Note 8 54 6 3" xfId="33503"/>
    <cellStyle name="Note 8 54 7" xfId="15164"/>
    <cellStyle name="Note 8 54 7 2" xfId="26879"/>
    <cellStyle name="Note 8 54 7 2 2" xfId="48167"/>
    <cellStyle name="Note 8 54 7 3" xfId="38853"/>
    <cellStyle name="Note 8 54 8" xfId="18422"/>
    <cellStyle name="Note 8 55" xfId="5979"/>
    <cellStyle name="Note 8 55 2" xfId="5980"/>
    <cellStyle name="Note 8 55 2 2" xfId="8276"/>
    <cellStyle name="Note 8 55 2 2 2" xfId="10591"/>
    <cellStyle name="Note 8 55 2 2 2 2" xfId="22796"/>
    <cellStyle name="Note 8 55 2 2 2 2 2" xfId="44084"/>
    <cellStyle name="Note 8 55 2 2 2 3" xfId="34770"/>
    <cellStyle name="Note 8 55 2 2 3" xfId="20513"/>
    <cellStyle name="Note 8 55 2 2 3 2" xfId="41801"/>
    <cellStyle name="Note 8 55 2 2 4" xfId="32487"/>
    <cellStyle name="Note 8 55 2 3" xfId="10907"/>
    <cellStyle name="Note 8 55 2 3 2" xfId="23112"/>
    <cellStyle name="Note 8 55 2 3 2 2" xfId="44400"/>
    <cellStyle name="Note 8 55 2 3 3" xfId="35086"/>
    <cellStyle name="Note 8 55 2 4" xfId="11190"/>
    <cellStyle name="Note 8 55 2 4 2" xfId="23395"/>
    <cellStyle name="Note 8 55 2 4 2 2" xfId="44683"/>
    <cellStyle name="Note 8 55 2 4 3" xfId="35369"/>
    <cellStyle name="Note 8 55 2 5" xfId="9589"/>
    <cellStyle name="Note 8 55 2 5 2" xfId="21794"/>
    <cellStyle name="Note 8 55 2 5 2 2" xfId="43082"/>
    <cellStyle name="Note 8 55 2 5 3" xfId="33768"/>
    <cellStyle name="Note 8 55 2 6" xfId="15721"/>
    <cellStyle name="Note 8 55 2 6 2" xfId="27436"/>
    <cellStyle name="Note 8 55 2 6 2 2" xfId="48724"/>
    <cellStyle name="Note 8 55 2 6 3" xfId="39410"/>
    <cellStyle name="Note 8 55 2 7" xfId="18425"/>
    <cellStyle name="Note 8 55 3" xfId="7714"/>
    <cellStyle name="Note 8 55 3 2" xfId="10321"/>
    <cellStyle name="Note 8 55 3 2 2" xfId="22526"/>
    <cellStyle name="Note 8 55 3 2 2 2" xfId="43814"/>
    <cellStyle name="Note 8 55 3 2 3" xfId="34500"/>
    <cellStyle name="Note 8 55 3 3" xfId="20091"/>
    <cellStyle name="Note 8 55 3 3 2" xfId="41379"/>
    <cellStyle name="Note 8 55 3 4" xfId="32065"/>
    <cellStyle name="Note 8 55 4" xfId="10679"/>
    <cellStyle name="Note 8 55 4 2" xfId="22884"/>
    <cellStyle name="Note 8 55 4 2 2" xfId="44172"/>
    <cellStyle name="Note 8 55 4 3" xfId="34858"/>
    <cellStyle name="Note 8 55 5" xfId="10964"/>
    <cellStyle name="Note 8 55 5 2" xfId="23169"/>
    <cellStyle name="Note 8 55 5 2 2" xfId="44457"/>
    <cellStyle name="Note 8 55 5 3" xfId="35143"/>
    <cellStyle name="Note 8 55 6" xfId="9328"/>
    <cellStyle name="Note 8 55 6 2" xfId="21533"/>
    <cellStyle name="Note 8 55 6 2 2" xfId="42821"/>
    <cellStyle name="Note 8 55 6 3" xfId="33507"/>
    <cellStyle name="Note 8 55 7" xfId="15168"/>
    <cellStyle name="Note 8 55 7 2" xfId="26883"/>
    <cellStyle name="Note 8 55 7 2 2" xfId="48171"/>
    <cellStyle name="Note 8 55 7 3" xfId="38857"/>
    <cellStyle name="Note 8 55 8" xfId="18424"/>
    <cellStyle name="Note 8 56" xfId="5981"/>
    <cellStyle name="Note 8 56 2" xfId="5982"/>
    <cellStyle name="Note 8 56 2 2" xfId="8277"/>
    <cellStyle name="Note 8 56 2 2 2" xfId="10581"/>
    <cellStyle name="Note 8 56 2 2 2 2" xfId="22786"/>
    <cellStyle name="Note 8 56 2 2 2 2 2" xfId="44074"/>
    <cellStyle name="Note 8 56 2 2 2 3" xfId="34760"/>
    <cellStyle name="Note 8 56 2 2 3" xfId="20514"/>
    <cellStyle name="Note 8 56 2 2 3 2" xfId="41802"/>
    <cellStyle name="Note 8 56 2 2 4" xfId="32488"/>
    <cellStyle name="Note 8 56 2 3" xfId="10898"/>
    <cellStyle name="Note 8 56 2 3 2" xfId="23103"/>
    <cellStyle name="Note 8 56 2 3 2 2" xfId="44391"/>
    <cellStyle name="Note 8 56 2 3 3" xfId="35077"/>
    <cellStyle name="Note 8 56 2 4" xfId="11181"/>
    <cellStyle name="Note 8 56 2 4 2" xfId="23386"/>
    <cellStyle name="Note 8 56 2 4 2 2" xfId="44674"/>
    <cellStyle name="Note 8 56 2 4 3" xfId="35360"/>
    <cellStyle name="Note 8 56 2 5" xfId="9576"/>
    <cellStyle name="Note 8 56 2 5 2" xfId="21781"/>
    <cellStyle name="Note 8 56 2 5 2 2" xfId="43069"/>
    <cellStyle name="Note 8 56 2 5 3" xfId="33755"/>
    <cellStyle name="Note 8 56 2 6" xfId="15722"/>
    <cellStyle name="Note 8 56 2 6 2" xfId="27437"/>
    <cellStyle name="Note 8 56 2 6 2 2" xfId="48725"/>
    <cellStyle name="Note 8 56 2 6 3" xfId="39411"/>
    <cellStyle name="Note 8 56 2 7" xfId="18427"/>
    <cellStyle name="Note 8 56 3" xfId="7697"/>
    <cellStyle name="Note 8 56 3 2" xfId="10312"/>
    <cellStyle name="Note 8 56 3 2 2" xfId="22517"/>
    <cellStyle name="Note 8 56 3 2 2 2" xfId="43805"/>
    <cellStyle name="Note 8 56 3 2 3" xfId="34491"/>
    <cellStyle name="Note 8 56 3 3" xfId="20082"/>
    <cellStyle name="Note 8 56 3 3 2" xfId="41370"/>
    <cellStyle name="Note 8 56 3 4" xfId="32056"/>
    <cellStyle name="Note 8 56 4" xfId="10670"/>
    <cellStyle name="Note 8 56 4 2" xfId="22875"/>
    <cellStyle name="Note 8 56 4 2 2" xfId="44163"/>
    <cellStyle name="Note 8 56 4 3" xfId="34849"/>
    <cellStyle name="Note 8 56 5" xfId="10955"/>
    <cellStyle name="Note 8 56 5 2" xfId="23160"/>
    <cellStyle name="Note 8 56 5 2 2" xfId="44448"/>
    <cellStyle name="Note 8 56 5 3" xfId="35134"/>
    <cellStyle name="Note 8 56 6" xfId="9319"/>
    <cellStyle name="Note 8 56 6 2" xfId="21524"/>
    <cellStyle name="Note 8 56 6 2 2" xfId="42812"/>
    <cellStyle name="Note 8 56 6 3" xfId="33498"/>
    <cellStyle name="Note 8 56 7" xfId="15159"/>
    <cellStyle name="Note 8 56 7 2" xfId="26874"/>
    <cellStyle name="Note 8 56 7 2 2" xfId="48162"/>
    <cellStyle name="Note 8 56 7 3" xfId="38848"/>
    <cellStyle name="Note 8 56 8" xfId="18426"/>
    <cellStyle name="Note 8 57" xfId="5983"/>
    <cellStyle name="Note 8 57 2" xfId="5984"/>
    <cellStyle name="Note 8 57 2 2" xfId="8278"/>
    <cellStyle name="Note 8 57 2 2 2" xfId="10577"/>
    <cellStyle name="Note 8 57 2 2 2 2" xfId="22782"/>
    <cellStyle name="Note 8 57 2 2 2 2 2" xfId="44070"/>
    <cellStyle name="Note 8 57 2 2 2 3" xfId="34756"/>
    <cellStyle name="Note 8 57 2 2 3" xfId="20515"/>
    <cellStyle name="Note 8 57 2 2 3 2" xfId="41803"/>
    <cellStyle name="Note 8 57 2 2 4" xfId="32489"/>
    <cellStyle name="Note 8 57 2 3" xfId="10894"/>
    <cellStyle name="Note 8 57 2 3 2" xfId="23099"/>
    <cellStyle name="Note 8 57 2 3 2 2" xfId="44387"/>
    <cellStyle name="Note 8 57 2 3 3" xfId="35073"/>
    <cellStyle name="Note 8 57 2 4" xfId="11177"/>
    <cellStyle name="Note 8 57 2 4 2" xfId="23382"/>
    <cellStyle name="Note 8 57 2 4 2 2" xfId="44670"/>
    <cellStyle name="Note 8 57 2 4 3" xfId="35356"/>
    <cellStyle name="Note 8 57 2 5" xfId="9572"/>
    <cellStyle name="Note 8 57 2 5 2" xfId="21777"/>
    <cellStyle name="Note 8 57 2 5 2 2" xfId="43065"/>
    <cellStyle name="Note 8 57 2 5 3" xfId="33751"/>
    <cellStyle name="Note 8 57 2 6" xfId="15723"/>
    <cellStyle name="Note 8 57 2 6 2" xfId="27438"/>
    <cellStyle name="Note 8 57 2 6 2 2" xfId="48726"/>
    <cellStyle name="Note 8 57 2 6 3" xfId="39412"/>
    <cellStyle name="Note 8 57 2 7" xfId="18429"/>
    <cellStyle name="Note 8 57 3" xfId="7692"/>
    <cellStyle name="Note 8 57 3 2" xfId="10308"/>
    <cellStyle name="Note 8 57 3 2 2" xfId="22513"/>
    <cellStyle name="Note 8 57 3 2 2 2" xfId="43801"/>
    <cellStyle name="Note 8 57 3 2 3" xfId="34487"/>
    <cellStyle name="Note 8 57 3 3" xfId="20078"/>
    <cellStyle name="Note 8 57 3 3 2" xfId="41366"/>
    <cellStyle name="Note 8 57 3 4" xfId="32052"/>
    <cellStyle name="Note 8 57 4" xfId="10666"/>
    <cellStyle name="Note 8 57 4 2" xfId="22871"/>
    <cellStyle name="Note 8 57 4 2 2" xfId="44159"/>
    <cellStyle name="Note 8 57 4 3" xfId="34845"/>
    <cellStyle name="Note 8 57 5" xfId="10951"/>
    <cellStyle name="Note 8 57 5 2" xfId="23156"/>
    <cellStyle name="Note 8 57 5 2 2" xfId="44444"/>
    <cellStyle name="Note 8 57 5 3" xfId="35130"/>
    <cellStyle name="Note 8 57 6" xfId="9315"/>
    <cellStyle name="Note 8 57 6 2" xfId="21520"/>
    <cellStyle name="Note 8 57 6 2 2" xfId="42808"/>
    <cellStyle name="Note 8 57 6 3" xfId="33494"/>
    <cellStyle name="Note 8 57 7" xfId="15155"/>
    <cellStyle name="Note 8 57 7 2" xfId="26870"/>
    <cellStyle name="Note 8 57 7 2 2" xfId="48158"/>
    <cellStyle name="Note 8 57 7 3" xfId="38844"/>
    <cellStyle name="Note 8 57 8" xfId="18428"/>
    <cellStyle name="Note 8 58" xfId="5985"/>
    <cellStyle name="Note 8 58 2" xfId="5986"/>
    <cellStyle name="Note 8 58 2 2" xfId="8279"/>
    <cellStyle name="Note 8 58 2 2 2" xfId="10611"/>
    <cellStyle name="Note 8 58 2 2 2 2" xfId="22816"/>
    <cellStyle name="Note 8 58 2 2 2 2 2" xfId="44104"/>
    <cellStyle name="Note 8 58 2 2 2 3" xfId="34790"/>
    <cellStyle name="Note 8 58 2 2 3" xfId="20516"/>
    <cellStyle name="Note 8 58 2 2 3 2" xfId="41804"/>
    <cellStyle name="Note 8 58 2 2 4" xfId="32490"/>
    <cellStyle name="Note 8 58 2 3" xfId="10927"/>
    <cellStyle name="Note 8 58 2 3 2" xfId="23132"/>
    <cellStyle name="Note 8 58 2 3 2 2" xfId="44420"/>
    <cellStyle name="Note 8 58 2 3 3" xfId="35106"/>
    <cellStyle name="Note 8 58 2 4" xfId="11210"/>
    <cellStyle name="Note 8 58 2 4 2" xfId="23415"/>
    <cellStyle name="Note 8 58 2 4 2 2" xfId="44703"/>
    <cellStyle name="Note 8 58 2 4 3" xfId="35389"/>
    <cellStyle name="Note 8 58 2 5" xfId="9613"/>
    <cellStyle name="Note 8 58 2 5 2" xfId="21818"/>
    <cellStyle name="Note 8 58 2 5 2 2" xfId="43106"/>
    <cellStyle name="Note 8 58 2 5 3" xfId="33792"/>
    <cellStyle name="Note 8 58 2 6" xfId="15724"/>
    <cellStyle name="Note 8 58 2 6 2" xfId="27439"/>
    <cellStyle name="Note 8 58 2 6 2 2" xfId="48727"/>
    <cellStyle name="Note 8 58 2 6 3" xfId="39413"/>
    <cellStyle name="Note 8 58 2 7" xfId="18431"/>
    <cellStyle name="Note 8 58 3" xfId="7742"/>
    <cellStyle name="Note 8 58 3 2" xfId="10342"/>
    <cellStyle name="Note 8 58 3 2 2" xfId="22547"/>
    <cellStyle name="Note 8 58 3 2 2 2" xfId="43835"/>
    <cellStyle name="Note 8 58 3 2 3" xfId="34521"/>
    <cellStyle name="Note 8 58 3 3" xfId="20111"/>
    <cellStyle name="Note 8 58 3 3 2" xfId="41399"/>
    <cellStyle name="Note 8 58 3 4" xfId="32085"/>
    <cellStyle name="Note 8 58 4" xfId="10699"/>
    <cellStyle name="Note 8 58 4 2" xfId="22904"/>
    <cellStyle name="Note 8 58 4 2 2" xfId="44192"/>
    <cellStyle name="Note 8 58 4 3" xfId="34878"/>
    <cellStyle name="Note 8 58 5" xfId="10984"/>
    <cellStyle name="Note 8 58 5 2" xfId="23189"/>
    <cellStyle name="Note 8 58 5 2 2" xfId="44477"/>
    <cellStyle name="Note 8 58 5 3" xfId="35163"/>
    <cellStyle name="Note 8 58 6" xfId="9350"/>
    <cellStyle name="Note 8 58 6 2" xfId="21555"/>
    <cellStyle name="Note 8 58 6 2 2" xfId="42843"/>
    <cellStyle name="Note 8 58 6 3" xfId="33529"/>
    <cellStyle name="Note 8 58 7" xfId="15188"/>
    <cellStyle name="Note 8 58 7 2" xfId="26903"/>
    <cellStyle name="Note 8 58 7 2 2" xfId="48191"/>
    <cellStyle name="Note 8 58 7 3" xfId="38877"/>
    <cellStyle name="Note 8 58 8" xfId="18430"/>
    <cellStyle name="Note 8 59" xfId="5987"/>
    <cellStyle name="Note 8 59 2" xfId="5988"/>
    <cellStyle name="Note 8 59 2 2" xfId="8280"/>
    <cellStyle name="Note 8 59 2 2 2" xfId="10563"/>
    <cellStyle name="Note 8 59 2 2 2 2" xfId="22768"/>
    <cellStyle name="Note 8 59 2 2 2 2 2" xfId="44056"/>
    <cellStyle name="Note 8 59 2 2 2 3" xfId="34742"/>
    <cellStyle name="Note 8 59 2 2 3" xfId="20517"/>
    <cellStyle name="Note 8 59 2 2 3 2" xfId="41805"/>
    <cellStyle name="Note 8 59 2 2 4" xfId="32491"/>
    <cellStyle name="Note 8 59 2 3" xfId="10881"/>
    <cellStyle name="Note 8 59 2 3 2" xfId="23086"/>
    <cellStyle name="Note 8 59 2 3 2 2" xfId="44374"/>
    <cellStyle name="Note 8 59 2 3 3" xfId="35060"/>
    <cellStyle name="Note 8 59 2 4" xfId="11164"/>
    <cellStyle name="Note 8 59 2 4 2" xfId="23369"/>
    <cellStyle name="Note 8 59 2 4 2 2" xfId="44657"/>
    <cellStyle name="Note 8 59 2 4 3" xfId="35343"/>
    <cellStyle name="Note 8 59 2 5" xfId="9558"/>
    <cellStyle name="Note 8 59 2 5 2" xfId="21763"/>
    <cellStyle name="Note 8 59 2 5 2 2" xfId="43051"/>
    <cellStyle name="Note 8 59 2 5 3" xfId="33737"/>
    <cellStyle name="Note 8 59 2 6" xfId="15725"/>
    <cellStyle name="Note 8 59 2 6 2" xfId="27440"/>
    <cellStyle name="Note 8 59 2 6 2 2" xfId="48728"/>
    <cellStyle name="Note 8 59 2 6 3" xfId="39414"/>
    <cellStyle name="Note 8 59 2 7" xfId="18433"/>
    <cellStyle name="Note 8 59 3" xfId="7672"/>
    <cellStyle name="Note 8 59 3 2" xfId="10292"/>
    <cellStyle name="Note 8 59 3 2 2" xfId="22497"/>
    <cellStyle name="Note 8 59 3 2 2 2" xfId="43785"/>
    <cellStyle name="Note 8 59 3 2 3" xfId="34471"/>
    <cellStyle name="Note 8 59 3 3" xfId="20065"/>
    <cellStyle name="Note 8 59 3 3 2" xfId="41353"/>
    <cellStyle name="Note 8 59 3 4" xfId="32039"/>
    <cellStyle name="Note 8 59 4" xfId="10653"/>
    <cellStyle name="Note 8 59 4 2" xfId="22858"/>
    <cellStyle name="Note 8 59 4 2 2" xfId="44146"/>
    <cellStyle name="Note 8 59 4 3" xfId="34832"/>
    <cellStyle name="Note 8 59 5" xfId="10938"/>
    <cellStyle name="Note 8 59 5 2" xfId="23143"/>
    <cellStyle name="Note 8 59 5 2 2" xfId="44431"/>
    <cellStyle name="Note 8 59 5 3" xfId="35117"/>
    <cellStyle name="Note 8 59 6" xfId="9300"/>
    <cellStyle name="Note 8 59 6 2" xfId="21505"/>
    <cellStyle name="Note 8 59 6 2 2" xfId="42793"/>
    <cellStyle name="Note 8 59 6 3" xfId="33479"/>
    <cellStyle name="Note 8 59 7" xfId="15142"/>
    <cellStyle name="Note 8 59 7 2" xfId="26857"/>
    <cellStyle name="Note 8 59 7 2 2" xfId="48145"/>
    <cellStyle name="Note 8 59 7 3" xfId="38831"/>
    <cellStyle name="Note 8 59 8" xfId="18432"/>
    <cellStyle name="Note 8 6" xfId="5989"/>
    <cellStyle name="Note 8 6 2" xfId="5990"/>
    <cellStyle name="Note 8 6 2 2" xfId="7967"/>
    <cellStyle name="Note 8 6 2 2 2" xfId="10540"/>
    <cellStyle name="Note 8 6 2 2 2 2" xfId="22745"/>
    <cellStyle name="Note 8 6 2 2 2 2 2" xfId="44033"/>
    <cellStyle name="Note 8 6 2 2 2 3" xfId="34719"/>
    <cellStyle name="Note 8 6 2 2 3" xfId="20295"/>
    <cellStyle name="Note 8 6 2 2 3 2" xfId="41583"/>
    <cellStyle name="Note 8 6 2 2 4" xfId="32269"/>
    <cellStyle name="Note 8 6 2 3" xfId="10862"/>
    <cellStyle name="Note 8 6 2 3 2" xfId="23067"/>
    <cellStyle name="Note 8 6 2 3 2 2" xfId="44355"/>
    <cellStyle name="Note 8 6 2 3 3" xfId="35041"/>
    <cellStyle name="Note 8 6 2 4" xfId="11145"/>
    <cellStyle name="Note 8 6 2 4 2" xfId="23350"/>
    <cellStyle name="Note 8 6 2 4 2 2" xfId="44638"/>
    <cellStyle name="Note 8 6 2 4 3" xfId="35324"/>
    <cellStyle name="Note 8 6 2 5" xfId="9538"/>
    <cellStyle name="Note 8 6 2 5 2" xfId="21743"/>
    <cellStyle name="Note 8 6 2 5 2 2" xfId="43031"/>
    <cellStyle name="Note 8 6 2 5 3" xfId="33717"/>
    <cellStyle name="Note 8 6 2 6" xfId="15400"/>
    <cellStyle name="Note 8 6 2 6 2" xfId="27115"/>
    <cellStyle name="Note 8 6 2 6 2 2" xfId="48403"/>
    <cellStyle name="Note 8 6 2 6 3" xfId="39089"/>
    <cellStyle name="Note 8 6 2 7" xfId="18435"/>
    <cellStyle name="Note 8 6 3" xfId="7592"/>
    <cellStyle name="Note 8 6 3 2" xfId="10230"/>
    <cellStyle name="Note 8 6 3 2 2" xfId="22435"/>
    <cellStyle name="Note 8 6 3 2 2 2" xfId="43723"/>
    <cellStyle name="Note 8 6 3 2 3" xfId="34409"/>
    <cellStyle name="Note 8 6 3 3" xfId="20008"/>
    <cellStyle name="Note 8 6 3 3 2" xfId="41296"/>
    <cellStyle name="Note 8 6 3 4" xfId="31982"/>
    <cellStyle name="Note 8 6 4" xfId="9656"/>
    <cellStyle name="Note 8 6 4 2" xfId="21861"/>
    <cellStyle name="Note 8 6 4 2 2" xfId="43149"/>
    <cellStyle name="Note 8 6 4 3" xfId="33835"/>
    <cellStyle name="Note 8 6 5" xfId="10042"/>
    <cellStyle name="Note 8 6 5 2" xfId="22247"/>
    <cellStyle name="Note 8 6 5 2 2" xfId="43535"/>
    <cellStyle name="Note 8 6 5 3" xfId="34221"/>
    <cellStyle name="Note 8 6 6" xfId="9233"/>
    <cellStyle name="Note 8 6 6 2" xfId="21441"/>
    <cellStyle name="Note 8 6 6 2 2" xfId="42729"/>
    <cellStyle name="Note 8 6 6 3" xfId="33415"/>
    <cellStyle name="Note 8 6 7" xfId="15087"/>
    <cellStyle name="Note 8 6 7 2" xfId="26802"/>
    <cellStyle name="Note 8 6 7 2 2" xfId="48090"/>
    <cellStyle name="Note 8 6 7 3" xfId="38776"/>
    <cellStyle name="Note 8 6 8" xfId="18434"/>
    <cellStyle name="Note 8 60" xfId="5991"/>
    <cellStyle name="Note 8 60 2" xfId="5992"/>
    <cellStyle name="Note 8 60 2 2" xfId="8281"/>
    <cellStyle name="Note 8 60 2 2 2" xfId="10597"/>
    <cellStyle name="Note 8 60 2 2 2 2" xfId="22802"/>
    <cellStyle name="Note 8 60 2 2 2 2 2" xfId="44090"/>
    <cellStyle name="Note 8 60 2 2 2 3" xfId="34776"/>
    <cellStyle name="Note 8 60 2 2 3" xfId="20518"/>
    <cellStyle name="Note 8 60 2 2 3 2" xfId="41806"/>
    <cellStyle name="Note 8 60 2 2 4" xfId="32492"/>
    <cellStyle name="Note 8 60 2 3" xfId="10913"/>
    <cellStyle name="Note 8 60 2 3 2" xfId="23118"/>
    <cellStyle name="Note 8 60 2 3 2 2" xfId="44406"/>
    <cellStyle name="Note 8 60 2 3 3" xfId="35092"/>
    <cellStyle name="Note 8 60 2 4" xfId="11196"/>
    <cellStyle name="Note 8 60 2 4 2" xfId="23401"/>
    <cellStyle name="Note 8 60 2 4 2 2" xfId="44689"/>
    <cellStyle name="Note 8 60 2 4 3" xfId="35375"/>
    <cellStyle name="Note 8 60 2 5" xfId="9595"/>
    <cellStyle name="Note 8 60 2 5 2" xfId="21800"/>
    <cellStyle name="Note 8 60 2 5 2 2" xfId="43088"/>
    <cellStyle name="Note 8 60 2 5 3" xfId="33774"/>
    <cellStyle name="Note 8 60 2 6" xfId="15726"/>
    <cellStyle name="Note 8 60 2 6 2" xfId="27441"/>
    <cellStyle name="Note 8 60 2 6 2 2" xfId="48729"/>
    <cellStyle name="Note 8 60 2 6 3" xfId="39415"/>
    <cellStyle name="Note 8 60 2 7" xfId="18437"/>
    <cellStyle name="Note 8 60 3" xfId="7721"/>
    <cellStyle name="Note 8 60 3 2" xfId="10327"/>
    <cellStyle name="Note 8 60 3 2 2" xfId="22532"/>
    <cellStyle name="Note 8 60 3 2 2 2" xfId="43820"/>
    <cellStyle name="Note 8 60 3 2 3" xfId="34506"/>
    <cellStyle name="Note 8 60 3 3" xfId="20097"/>
    <cellStyle name="Note 8 60 3 3 2" xfId="41385"/>
    <cellStyle name="Note 8 60 3 4" xfId="32071"/>
    <cellStyle name="Note 8 60 4" xfId="10685"/>
    <cellStyle name="Note 8 60 4 2" xfId="22890"/>
    <cellStyle name="Note 8 60 4 2 2" xfId="44178"/>
    <cellStyle name="Note 8 60 4 3" xfId="34864"/>
    <cellStyle name="Note 8 60 5" xfId="10970"/>
    <cellStyle name="Note 8 60 5 2" xfId="23175"/>
    <cellStyle name="Note 8 60 5 2 2" xfId="44463"/>
    <cellStyle name="Note 8 60 5 3" xfId="35149"/>
    <cellStyle name="Note 8 60 6" xfId="9335"/>
    <cellStyle name="Note 8 60 6 2" xfId="21540"/>
    <cellStyle name="Note 8 60 6 2 2" xfId="42828"/>
    <cellStyle name="Note 8 60 6 3" xfId="33514"/>
    <cellStyle name="Note 8 60 7" xfId="15174"/>
    <cellStyle name="Note 8 60 7 2" xfId="26889"/>
    <cellStyle name="Note 8 60 7 2 2" xfId="48177"/>
    <cellStyle name="Note 8 60 7 3" xfId="38863"/>
    <cellStyle name="Note 8 60 8" xfId="18436"/>
    <cellStyle name="Note 8 61" xfId="5993"/>
    <cellStyle name="Note 8 61 2" xfId="5994"/>
    <cellStyle name="Note 8 61 2 2" xfId="8282"/>
    <cellStyle name="Note 8 61 2 2 2" xfId="10562"/>
    <cellStyle name="Note 8 61 2 2 2 2" xfId="22767"/>
    <cellStyle name="Note 8 61 2 2 2 2 2" xfId="44055"/>
    <cellStyle name="Note 8 61 2 2 2 3" xfId="34741"/>
    <cellStyle name="Note 8 61 2 2 3" xfId="20519"/>
    <cellStyle name="Note 8 61 2 2 3 2" xfId="41807"/>
    <cellStyle name="Note 8 61 2 2 4" xfId="32493"/>
    <cellStyle name="Note 8 61 2 3" xfId="10880"/>
    <cellStyle name="Note 8 61 2 3 2" xfId="23085"/>
    <cellStyle name="Note 8 61 2 3 2 2" xfId="44373"/>
    <cellStyle name="Note 8 61 2 3 3" xfId="35059"/>
    <cellStyle name="Note 8 61 2 4" xfId="11163"/>
    <cellStyle name="Note 8 61 2 4 2" xfId="23368"/>
    <cellStyle name="Note 8 61 2 4 2 2" xfId="44656"/>
    <cellStyle name="Note 8 61 2 4 3" xfId="35342"/>
    <cellStyle name="Note 8 61 2 5" xfId="9557"/>
    <cellStyle name="Note 8 61 2 5 2" xfId="21762"/>
    <cellStyle name="Note 8 61 2 5 2 2" xfId="43050"/>
    <cellStyle name="Note 8 61 2 5 3" xfId="33736"/>
    <cellStyle name="Note 8 61 2 6" xfId="15727"/>
    <cellStyle name="Note 8 61 2 6 2" xfId="27442"/>
    <cellStyle name="Note 8 61 2 6 2 2" xfId="48730"/>
    <cellStyle name="Note 8 61 2 6 3" xfId="39416"/>
    <cellStyle name="Note 8 61 2 7" xfId="18439"/>
    <cellStyle name="Note 8 61 3" xfId="7670"/>
    <cellStyle name="Note 8 61 3 2" xfId="10291"/>
    <cellStyle name="Note 8 61 3 2 2" xfId="22496"/>
    <cellStyle name="Note 8 61 3 2 2 2" xfId="43784"/>
    <cellStyle name="Note 8 61 3 2 3" xfId="34470"/>
    <cellStyle name="Note 8 61 3 3" xfId="20064"/>
    <cellStyle name="Note 8 61 3 3 2" xfId="41352"/>
    <cellStyle name="Note 8 61 3 4" xfId="32038"/>
    <cellStyle name="Note 8 61 4" xfId="10652"/>
    <cellStyle name="Note 8 61 4 2" xfId="22857"/>
    <cellStyle name="Note 8 61 4 2 2" xfId="44145"/>
    <cellStyle name="Note 8 61 4 3" xfId="34831"/>
    <cellStyle name="Note 8 61 5" xfId="10295"/>
    <cellStyle name="Note 8 61 5 2" xfId="22500"/>
    <cellStyle name="Note 8 61 5 2 2" xfId="43788"/>
    <cellStyle name="Note 8 61 5 3" xfId="34474"/>
    <cellStyle name="Note 8 61 6" xfId="9298"/>
    <cellStyle name="Note 8 61 6 2" xfId="21503"/>
    <cellStyle name="Note 8 61 6 2 2" xfId="42791"/>
    <cellStyle name="Note 8 61 6 3" xfId="33477"/>
    <cellStyle name="Note 8 61 7" xfId="15141"/>
    <cellStyle name="Note 8 61 7 2" xfId="26856"/>
    <cellStyle name="Note 8 61 7 2 2" xfId="48144"/>
    <cellStyle name="Note 8 61 7 3" xfId="38830"/>
    <cellStyle name="Note 8 61 8" xfId="18438"/>
    <cellStyle name="Note 8 62" xfId="5995"/>
    <cellStyle name="Note 8 62 2" xfId="5996"/>
    <cellStyle name="Note 8 62 2 2" xfId="8283"/>
    <cellStyle name="Note 8 62 2 2 2" xfId="10579"/>
    <cellStyle name="Note 8 62 2 2 2 2" xfId="22784"/>
    <cellStyle name="Note 8 62 2 2 2 2 2" xfId="44072"/>
    <cellStyle name="Note 8 62 2 2 2 3" xfId="34758"/>
    <cellStyle name="Note 8 62 2 2 3" xfId="20520"/>
    <cellStyle name="Note 8 62 2 2 3 2" xfId="41808"/>
    <cellStyle name="Note 8 62 2 2 4" xfId="32494"/>
    <cellStyle name="Note 8 62 2 3" xfId="10896"/>
    <cellStyle name="Note 8 62 2 3 2" xfId="23101"/>
    <cellStyle name="Note 8 62 2 3 2 2" xfId="44389"/>
    <cellStyle name="Note 8 62 2 3 3" xfId="35075"/>
    <cellStyle name="Note 8 62 2 4" xfId="11179"/>
    <cellStyle name="Note 8 62 2 4 2" xfId="23384"/>
    <cellStyle name="Note 8 62 2 4 2 2" xfId="44672"/>
    <cellStyle name="Note 8 62 2 4 3" xfId="35358"/>
    <cellStyle name="Note 8 62 2 5" xfId="9574"/>
    <cellStyle name="Note 8 62 2 5 2" xfId="21779"/>
    <cellStyle name="Note 8 62 2 5 2 2" xfId="43067"/>
    <cellStyle name="Note 8 62 2 5 3" xfId="33753"/>
    <cellStyle name="Note 8 62 2 6" xfId="15728"/>
    <cellStyle name="Note 8 62 2 6 2" xfId="27443"/>
    <cellStyle name="Note 8 62 2 6 2 2" xfId="48731"/>
    <cellStyle name="Note 8 62 2 6 3" xfId="39417"/>
    <cellStyle name="Note 8 62 2 7" xfId="18441"/>
    <cellStyle name="Note 8 62 3" xfId="7694"/>
    <cellStyle name="Note 8 62 3 2" xfId="10310"/>
    <cellStyle name="Note 8 62 3 2 2" xfId="22515"/>
    <cellStyle name="Note 8 62 3 2 2 2" xfId="43803"/>
    <cellStyle name="Note 8 62 3 2 3" xfId="34489"/>
    <cellStyle name="Note 8 62 3 3" xfId="20080"/>
    <cellStyle name="Note 8 62 3 3 2" xfId="41368"/>
    <cellStyle name="Note 8 62 3 4" xfId="32054"/>
    <cellStyle name="Note 8 62 4" xfId="10668"/>
    <cellStyle name="Note 8 62 4 2" xfId="22873"/>
    <cellStyle name="Note 8 62 4 2 2" xfId="44161"/>
    <cellStyle name="Note 8 62 4 3" xfId="34847"/>
    <cellStyle name="Note 8 62 5" xfId="10953"/>
    <cellStyle name="Note 8 62 5 2" xfId="23158"/>
    <cellStyle name="Note 8 62 5 2 2" xfId="44446"/>
    <cellStyle name="Note 8 62 5 3" xfId="35132"/>
    <cellStyle name="Note 8 62 6" xfId="9317"/>
    <cellStyle name="Note 8 62 6 2" xfId="21522"/>
    <cellStyle name="Note 8 62 6 2 2" xfId="42810"/>
    <cellStyle name="Note 8 62 6 3" xfId="33496"/>
    <cellStyle name="Note 8 62 7" xfId="15157"/>
    <cellStyle name="Note 8 62 7 2" xfId="26872"/>
    <cellStyle name="Note 8 62 7 2 2" xfId="48160"/>
    <cellStyle name="Note 8 62 7 3" xfId="38846"/>
    <cellStyle name="Note 8 62 8" xfId="18440"/>
    <cellStyle name="Note 8 63" xfId="5997"/>
    <cellStyle name="Note 8 63 2" xfId="5998"/>
    <cellStyle name="Note 8 63 2 2" xfId="8284"/>
    <cellStyle name="Note 8 63 2 2 2" xfId="10578"/>
    <cellStyle name="Note 8 63 2 2 2 2" xfId="22783"/>
    <cellStyle name="Note 8 63 2 2 2 2 2" xfId="44071"/>
    <cellStyle name="Note 8 63 2 2 2 3" xfId="34757"/>
    <cellStyle name="Note 8 63 2 2 3" xfId="20521"/>
    <cellStyle name="Note 8 63 2 2 3 2" xfId="41809"/>
    <cellStyle name="Note 8 63 2 2 4" xfId="32495"/>
    <cellStyle name="Note 8 63 2 3" xfId="10895"/>
    <cellStyle name="Note 8 63 2 3 2" xfId="23100"/>
    <cellStyle name="Note 8 63 2 3 2 2" xfId="44388"/>
    <cellStyle name="Note 8 63 2 3 3" xfId="35074"/>
    <cellStyle name="Note 8 63 2 4" xfId="11178"/>
    <cellStyle name="Note 8 63 2 4 2" xfId="23383"/>
    <cellStyle name="Note 8 63 2 4 2 2" xfId="44671"/>
    <cellStyle name="Note 8 63 2 4 3" xfId="35357"/>
    <cellStyle name="Note 8 63 2 5" xfId="9573"/>
    <cellStyle name="Note 8 63 2 5 2" xfId="21778"/>
    <cellStyle name="Note 8 63 2 5 2 2" xfId="43066"/>
    <cellStyle name="Note 8 63 2 5 3" xfId="33752"/>
    <cellStyle name="Note 8 63 2 6" xfId="15729"/>
    <cellStyle name="Note 8 63 2 6 2" xfId="27444"/>
    <cellStyle name="Note 8 63 2 6 2 2" xfId="48732"/>
    <cellStyle name="Note 8 63 2 6 3" xfId="39418"/>
    <cellStyle name="Note 8 63 2 7" xfId="18443"/>
    <cellStyle name="Note 8 63 3" xfId="7693"/>
    <cellStyle name="Note 8 63 3 2" xfId="10309"/>
    <cellStyle name="Note 8 63 3 2 2" xfId="22514"/>
    <cellStyle name="Note 8 63 3 2 2 2" xfId="43802"/>
    <cellStyle name="Note 8 63 3 2 3" xfId="34488"/>
    <cellStyle name="Note 8 63 3 3" xfId="20079"/>
    <cellStyle name="Note 8 63 3 3 2" xfId="41367"/>
    <cellStyle name="Note 8 63 3 4" xfId="32053"/>
    <cellStyle name="Note 8 63 4" xfId="10667"/>
    <cellStyle name="Note 8 63 4 2" xfId="22872"/>
    <cellStyle name="Note 8 63 4 2 2" xfId="44160"/>
    <cellStyle name="Note 8 63 4 3" xfId="34846"/>
    <cellStyle name="Note 8 63 5" xfId="10952"/>
    <cellStyle name="Note 8 63 5 2" xfId="23157"/>
    <cellStyle name="Note 8 63 5 2 2" xfId="44445"/>
    <cellStyle name="Note 8 63 5 3" xfId="35131"/>
    <cellStyle name="Note 8 63 6" xfId="9316"/>
    <cellStyle name="Note 8 63 6 2" xfId="21521"/>
    <cellStyle name="Note 8 63 6 2 2" xfId="42809"/>
    <cellStyle name="Note 8 63 6 3" xfId="33495"/>
    <cellStyle name="Note 8 63 7" xfId="15156"/>
    <cellStyle name="Note 8 63 7 2" xfId="26871"/>
    <cellStyle name="Note 8 63 7 2 2" xfId="48159"/>
    <cellStyle name="Note 8 63 7 3" xfId="38845"/>
    <cellStyle name="Note 8 63 8" xfId="18442"/>
    <cellStyle name="Note 8 64" xfId="5999"/>
    <cellStyle name="Note 8 64 2" xfId="6000"/>
    <cellStyle name="Note 8 64 2 2" xfId="8285"/>
    <cellStyle name="Note 8 64 2 2 2" xfId="10571"/>
    <cellStyle name="Note 8 64 2 2 2 2" xfId="22776"/>
    <cellStyle name="Note 8 64 2 2 2 2 2" xfId="44064"/>
    <cellStyle name="Note 8 64 2 2 2 3" xfId="34750"/>
    <cellStyle name="Note 8 64 2 2 3" xfId="20522"/>
    <cellStyle name="Note 8 64 2 2 3 2" xfId="41810"/>
    <cellStyle name="Note 8 64 2 2 4" xfId="32496"/>
    <cellStyle name="Note 8 64 2 3" xfId="10888"/>
    <cellStyle name="Note 8 64 2 3 2" xfId="23093"/>
    <cellStyle name="Note 8 64 2 3 2 2" xfId="44381"/>
    <cellStyle name="Note 8 64 2 3 3" xfId="35067"/>
    <cellStyle name="Note 8 64 2 4" xfId="11171"/>
    <cellStyle name="Note 8 64 2 4 2" xfId="23376"/>
    <cellStyle name="Note 8 64 2 4 2 2" xfId="44664"/>
    <cellStyle name="Note 8 64 2 4 3" xfId="35350"/>
    <cellStyle name="Note 8 64 2 5" xfId="9566"/>
    <cellStyle name="Note 8 64 2 5 2" xfId="21771"/>
    <cellStyle name="Note 8 64 2 5 2 2" xfId="43059"/>
    <cellStyle name="Note 8 64 2 5 3" xfId="33745"/>
    <cellStyle name="Note 8 64 2 6" xfId="15730"/>
    <cellStyle name="Note 8 64 2 6 2" xfId="27445"/>
    <cellStyle name="Note 8 64 2 6 2 2" xfId="48733"/>
    <cellStyle name="Note 8 64 2 6 3" xfId="39419"/>
    <cellStyle name="Note 8 64 2 7" xfId="18445"/>
    <cellStyle name="Note 8 64 3" xfId="7682"/>
    <cellStyle name="Note 8 64 3 2" xfId="10301"/>
    <cellStyle name="Note 8 64 3 2 2" xfId="22506"/>
    <cellStyle name="Note 8 64 3 2 2 2" xfId="43794"/>
    <cellStyle name="Note 8 64 3 2 3" xfId="34480"/>
    <cellStyle name="Note 8 64 3 3" xfId="20072"/>
    <cellStyle name="Note 8 64 3 3 2" xfId="41360"/>
    <cellStyle name="Note 8 64 3 4" xfId="32046"/>
    <cellStyle name="Note 8 64 4" xfId="10660"/>
    <cellStyle name="Note 8 64 4 2" xfId="22865"/>
    <cellStyle name="Note 8 64 4 2 2" xfId="44153"/>
    <cellStyle name="Note 8 64 4 3" xfId="34839"/>
    <cellStyle name="Note 8 64 5" xfId="10945"/>
    <cellStyle name="Note 8 64 5 2" xfId="23150"/>
    <cellStyle name="Note 8 64 5 2 2" xfId="44438"/>
    <cellStyle name="Note 8 64 5 3" xfId="35124"/>
    <cellStyle name="Note 8 64 6" xfId="9307"/>
    <cellStyle name="Note 8 64 6 2" xfId="21512"/>
    <cellStyle name="Note 8 64 6 2 2" xfId="42800"/>
    <cellStyle name="Note 8 64 6 3" xfId="33486"/>
    <cellStyle name="Note 8 64 7" xfId="15149"/>
    <cellStyle name="Note 8 64 7 2" xfId="26864"/>
    <cellStyle name="Note 8 64 7 2 2" xfId="48152"/>
    <cellStyle name="Note 8 64 7 3" xfId="38838"/>
    <cellStyle name="Note 8 64 8" xfId="18444"/>
    <cellStyle name="Note 8 65" xfId="6001"/>
    <cellStyle name="Note 8 65 2" xfId="6002"/>
    <cellStyle name="Note 8 65 2 2" xfId="8286"/>
    <cellStyle name="Note 8 65 2 2 2" xfId="10601"/>
    <cellStyle name="Note 8 65 2 2 2 2" xfId="22806"/>
    <cellStyle name="Note 8 65 2 2 2 2 2" xfId="44094"/>
    <cellStyle name="Note 8 65 2 2 2 3" xfId="34780"/>
    <cellStyle name="Note 8 65 2 2 3" xfId="20523"/>
    <cellStyle name="Note 8 65 2 2 3 2" xfId="41811"/>
    <cellStyle name="Note 8 65 2 2 4" xfId="32497"/>
    <cellStyle name="Note 8 65 2 3" xfId="10917"/>
    <cellStyle name="Note 8 65 2 3 2" xfId="23122"/>
    <cellStyle name="Note 8 65 2 3 2 2" xfId="44410"/>
    <cellStyle name="Note 8 65 2 3 3" xfId="35096"/>
    <cellStyle name="Note 8 65 2 4" xfId="11200"/>
    <cellStyle name="Note 8 65 2 4 2" xfId="23405"/>
    <cellStyle name="Note 8 65 2 4 2 2" xfId="44693"/>
    <cellStyle name="Note 8 65 2 4 3" xfId="35379"/>
    <cellStyle name="Note 8 65 2 5" xfId="9601"/>
    <cellStyle name="Note 8 65 2 5 2" xfId="21806"/>
    <cellStyle name="Note 8 65 2 5 2 2" xfId="43094"/>
    <cellStyle name="Note 8 65 2 5 3" xfId="33780"/>
    <cellStyle name="Note 8 65 2 6" xfId="15731"/>
    <cellStyle name="Note 8 65 2 6 2" xfId="27446"/>
    <cellStyle name="Note 8 65 2 6 2 2" xfId="48734"/>
    <cellStyle name="Note 8 65 2 6 3" xfId="39420"/>
    <cellStyle name="Note 8 65 2 7" xfId="18447"/>
    <cellStyle name="Note 8 65 3" xfId="7728"/>
    <cellStyle name="Note 8 65 3 2" xfId="10332"/>
    <cellStyle name="Note 8 65 3 2 2" xfId="22537"/>
    <cellStyle name="Note 8 65 3 2 2 2" xfId="43825"/>
    <cellStyle name="Note 8 65 3 2 3" xfId="34511"/>
    <cellStyle name="Note 8 65 3 3" xfId="20101"/>
    <cellStyle name="Note 8 65 3 3 2" xfId="41389"/>
    <cellStyle name="Note 8 65 3 4" xfId="32075"/>
    <cellStyle name="Note 8 65 4" xfId="10689"/>
    <cellStyle name="Note 8 65 4 2" xfId="22894"/>
    <cellStyle name="Note 8 65 4 2 2" xfId="44182"/>
    <cellStyle name="Note 8 65 4 3" xfId="34868"/>
    <cellStyle name="Note 8 65 5" xfId="10974"/>
    <cellStyle name="Note 8 65 5 2" xfId="23179"/>
    <cellStyle name="Note 8 65 5 2 2" xfId="44467"/>
    <cellStyle name="Note 8 65 5 3" xfId="35153"/>
    <cellStyle name="Note 8 65 6" xfId="9339"/>
    <cellStyle name="Note 8 65 6 2" xfId="21544"/>
    <cellStyle name="Note 8 65 6 2 2" xfId="42832"/>
    <cellStyle name="Note 8 65 6 3" xfId="33518"/>
    <cellStyle name="Note 8 65 7" xfId="15178"/>
    <cellStyle name="Note 8 65 7 2" xfId="26893"/>
    <cellStyle name="Note 8 65 7 2 2" xfId="48181"/>
    <cellStyle name="Note 8 65 7 3" xfId="38867"/>
    <cellStyle name="Note 8 65 8" xfId="18446"/>
    <cellStyle name="Note 8 66" xfId="6003"/>
    <cellStyle name="Note 8 66 2" xfId="6004"/>
    <cellStyle name="Note 8 66 2 2" xfId="8287"/>
    <cellStyle name="Note 8 66 2 2 2" xfId="10575"/>
    <cellStyle name="Note 8 66 2 2 2 2" xfId="22780"/>
    <cellStyle name="Note 8 66 2 2 2 2 2" xfId="44068"/>
    <cellStyle name="Note 8 66 2 2 2 3" xfId="34754"/>
    <cellStyle name="Note 8 66 2 2 3" xfId="20524"/>
    <cellStyle name="Note 8 66 2 2 3 2" xfId="41812"/>
    <cellStyle name="Note 8 66 2 2 4" xfId="32498"/>
    <cellStyle name="Note 8 66 2 3" xfId="10892"/>
    <cellStyle name="Note 8 66 2 3 2" xfId="23097"/>
    <cellStyle name="Note 8 66 2 3 2 2" xfId="44385"/>
    <cellStyle name="Note 8 66 2 3 3" xfId="35071"/>
    <cellStyle name="Note 8 66 2 4" xfId="11175"/>
    <cellStyle name="Note 8 66 2 4 2" xfId="23380"/>
    <cellStyle name="Note 8 66 2 4 2 2" xfId="44668"/>
    <cellStyle name="Note 8 66 2 4 3" xfId="35354"/>
    <cellStyle name="Note 8 66 2 5" xfId="9570"/>
    <cellStyle name="Note 8 66 2 5 2" xfId="21775"/>
    <cellStyle name="Note 8 66 2 5 2 2" xfId="43063"/>
    <cellStyle name="Note 8 66 2 5 3" xfId="33749"/>
    <cellStyle name="Note 8 66 2 6" xfId="15732"/>
    <cellStyle name="Note 8 66 2 6 2" xfId="27447"/>
    <cellStyle name="Note 8 66 2 6 2 2" xfId="48735"/>
    <cellStyle name="Note 8 66 2 6 3" xfId="39421"/>
    <cellStyle name="Note 8 66 2 7" xfId="18449"/>
    <cellStyle name="Note 8 66 3" xfId="7689"/>
    <cellStyle name="Note 8 66 3 2" xfId="10306"/>
    <cellStyle name="Note 8 66 3 2 2" xfId="22511"/>
    <cellStyle name="Note 8 66 3 2 2 2" xfId="43799"/>
    <cellStyle name="Note 8 66 3 2 3" xfId="34485"/>
    <cellStyle name="Note 8 66 3 3" xfId="20076"/>
    <cellStyle name="Note 8 66 3 3 2" xfId="41364"/>
    <cellStyle name="Note 8 66 3 4" xfId="32050"/>
    <cellStyle name="Note 8 66 4" xfId="10664"/>
    <cellStyle name="Note 8 66 4 2" xfId="22869"/>
    <cellStyle name="Note 8 66 4 2 2" xfId="44157"/>
    <cellStyle name="Note 8 66 4 3" xfId="34843"/>
    <cellStyle name="Note 8 66 5" xfId="10949"/>
    <cellStyle name="Note 8 66 5 2" xfId="23154"/>
    <cellStyle name="Note 8 66 5 2 2" xfId="44442"/>
    <cellStyle name="Note 8 66 5 3" xfId="35128"/>
    <cellStyle name="Note 8 66 6" xfId="9313"/>
    <cellStyle name="Note 8 66 6 2" xfId="21518"/>
    <cellStyle name="Note 8 66 6 2 2" xfId="42806"/>
    <cellStyle name="Note 8 66 6 3" xfId="33492"/>
    <cellStyle name="Note 8 66 7" xfId="15153"/>
    <cellStyle name="Note 8 66 7 2" xfId="26868"/>
    <cellStyle name="Note 8 66 7 2 2" xfId="48156"/>
    <cellStyle name="Note 8 66 7 3" xfId="38842"/>
    <cellStyle name="Note 8 66 8" xfId="18448"/>
    <cellStyle name="Note 8 67" xfId="6005"/>
    <cellStyle name="Note 8 67 2" xfId="6006"/>
    <cellStyle name="Note 8 67 2 2" xfId="8288"/>
    <cellStyle name="Note 8 67 2 2 2" xfId="10574"/>
    <cellStyle name="Note 8 67 2 2 2 2" xfId="22779"/>
    <cellStyle name="Note 8 67 2 2 2 2 2" xfId="44067"/>
    <cellStyle name="Note 8 67 2 2 2 3" xfId="34753"/>
    <cellStyle name="Note 8 67 2 2 3" xfId="20525"/>
    <cellStyle name="Note 8 67 2 2 3 2" xfId="41813"/>
    <cellStyle name="Note 8 67 2 2 4" xfId="32499"/>
    <cellStyle name="Note 8 67 2 3" xfId="10891"/>
    <cellStyle name="Note 8 67 2 3 2" xfId="23096"/>
    <cellStyle name="Note 8 67 2 3 2 2" xfId="44384"/>
    <cellStyle name="Note 8 67 2 3 3" xfId="35070"/>
    <cellStyle name="Note 8 67 2 4" xfId="11174"/>
    <cellStyle name="Note 8 67 2 4 2" xfId="23379"/>
    <cellStyle name="Note 8 67 2 4 2 2" xfId="44667"/>
    <cellStyle name="Note 8 67 2 4 3" xfId="35353"/>
    <cellStyle name="Note 8 67 2 5" xfId="9569"/>
    <cellStyle name="Note 8 67 2 5 2" xfId="21774"/>
    <cellStyle name="Note 8 67 2 5 2 2" xfId="43062"/>
    <cellStyle name="Note 8 67 2 5 3" xfId="33748"/>
    <cellStyle name="Note 8 67 2 6" xfId="15733"/>
    <cellStyle name="Note 8 67 2 6 2" xfId="27448"/>
    <cellStyle name="Note 8 67 2 6 2 2" xfId="48736"/>
    <cellStyle name="Note 8 67 2 6 3" xfId="39422"/>
    <cellStyle name="Note 8 67 2 7" xfId="18451"/>
    <cellStyle name="Note 8 67 3" xfId="7687"/>
    <cellStyle name="Note 8 67 3 2" xfId="10305"/>
    <cellStyle name="Note 8 67 3 2 2" xfId="22510"/>
    <cellStyle name="Note 8 67 3 2 2 2" xfId="43798"/>
    <cellStyle name="Note 8 67 3 2 3" xfId="34484"/>
    <cellStyle name="Note 8 67 3 3" xfId="20075"/>
    <cellStyle name="Note 8 67 3 3 2" xfId="41363"/>
    <cellStyle name="Note 8 67 3 4" xfId="32049"/>
    <cellStyle name="Note 8 67 4" xfId="10663"/>
    <cellStyle name="Note 8 67 4 2" xfId="22868"/>
    <cellStyle name="Note 8 67 4 2 2" xfId="44156"/>
    <cellStyle name="Note 8 67 4 3" xfId="34842"/>
    <cellStyle name="Note 8 67 5" xfId="10948"/>
    <cellStyle name="Note 8 67 5 2" xfId="23153"/>
    <cellStyle name="Note 8 67 5 2 2" xfId="44441"/>
    <cellStyle name="Note 8 67 5 3" xfId="35127"/>
    <cellStyle name="Note 8 67 6" xfId="9311"/>
    <cellStyle name="Note 8 67 6 2" xfId="21516"/>
    <cellStyle name="Note 8 67 6 2 2" xfId="42804"/>
    <cellStyle name="Note 8 67 6 3" xfId="33490"/>
    <cellStyle name="Note 8 67 7" xfId="15152"/>
    <cellStyle name="Note 8 67 7 2" xfId="26867"/>
    <cellStyle name="Note 8 67 7 2 2" xfId="48155"/>
    <cellStyle name="Note 8 67 7 3" xfId="38841"/>
    <cellStyle name="Note 8 67 8" xfId="18450"/>
    <cellStyle name="Note 8 68" xfId="6007"/>
    <cellStyle name="Note 8 68 2" xfId="6008"/>
    <cellStyle name="Note 8 68 2 2" xfId="8289"/>
    <cellStyle name="Note 8 68 2 2 2" xfId="10607"/>
    <cellStyle name="Note 8 68 2 2 2 2" xfId="22812"/>
    <cellStyle name="Note 8 68 2 2 2 2 2" xfId="44100"/>
    <cellStyle name="Note 8 68 2 2 2 3" xfId="34786"/>
    <cellStyle name="Note 8 68 2 2 3" xfId="20526"/>
    <cellStyle name="Note 8 68 2 2 3 2" xfId="41814"/>
    <cellStyle name="Note 8 68 2 2 4" xfId="32500"/>
    <cellStyle name="Note 8 68 2 3" xfId="10923"/>
    <cellStyle name="Note 8 68 2 3 2" xfId="23128"/>
    <cellStyle name="Note 8 68 2 3 2 2" xfId="44416"/>
    <cellStyle name="Note 8 68 2 3 3" xfId="35102"/>
    <cellStyle name="Note 8 68 2 4" xfId="11206"/>
    <cellStyle name="Note 8 68 2 4 2" xfId="23411"/>
    <cellStyle name="Note 8 68 2 4 2 2" xfId="44699"/>
    <cellStyle name="Note 8 68 2 4 3" xfId="35385"/>
    <cellStyle name="Note 8 68 2 5" xfId="9608"/>
    <cellStyle name="Note 8 68 2 5 2" xfId="21813"/>
    <cellStyle name="Note 8 68 2 5 2 2" xfId="43101"/>
    <cellStyle name="Note 8 68 2 5 3" xfId="33787"/>
    <cellStyle name="Note 8 68 2 6" xfId="15734"/>
    <cellStyle name="Note 8 68 2 6 2" xfId="27449"/>
    <cellStyle name="Note 8 68 2 6 2 2" xfId="48737"/>
    <cellStyle name="Note 8 68 2 6 3" xfId="39423"/>
    <cellStyle name="Note 8 68 2 7" xfId="18453"/>
    <cellStyle name="Note 8 68 3" xfId="7738"/>
    <cellStyle name="Note 8 68 3 2" xfId="10338"/>
    <cellStyle name="Note 8 68 3 2 2" xfId="22543"/>
    <cellStyle name="Note 8 68 3 2 2 2" xfId="43831"/>
    <cellStyle name="Note 8 68 3 2 3" xfId="34517"/>
    <cellStyle name="Note 8 68 3 3" xfId="20107"/>
    <cellStyle name="Note 8 68 3 3 2" xfId="41395"/>
    <cellStyle name="Note 8 68 3 4" xfId="32081"/>
    <cellStyle name="Note 8 68 4" xfId="10695"/>
    <cellStyle name="Note 8 68 4 2" xfId="22900"/>
    <cellStyle name="Note 8 68 4 2 2" xfId="44188"/>
    <cellStyle name="Note 8 68 4 3" xfId="34874"/>
    <cellStyle name="Note 8 68 5" xfId="10980"/>
    <cellStyle name="Note 8 68 5 2" xfId="23185"/>
    <cellStyle name="Note 8 68 5 2 2" xfId="44473"/>
    <cellStyle name="Note 8 68 5 3" xfId="35159"/>
    <cellStyle name="Note 8 68 6" xfId="9345"/>
    <cellStyle name="Note 8 68 6 2" xfId="21550"/>
    <cellStyle name="Note 8 68 6 2 2" xfId="42838"/>
    <cellStyle name="Note 8 68 6 3" xfId="33524"/>
    <cellStyle name="Note 8 68 7" xfId="15184"/>
    <cellStyle name="Note 8 68 7 2" xfId="26899"/>
    <cellStyle name="Note 8 68 7 2 2" xfId="48187"/>
    <cellStyle name="Note 8 68 7 3" xfId="38873"/>
    <cellStyle name="Note 8 68 8" xfId="18452"/>
    <cellStyle name="Note 8 69" xfId="6009"/>
    <cellStyle name="Note 8 69 2" xfId="6010"/>
    <cellStyle name="Note 8 69 2 2" xfId="8290"/>
    <cellStyle name="Note 8 69 2 2 2" xfId="10573"/>
    <cellStyle name="Note 8 69 2 2 2 2" xfId="22778"/>
    <cellStyle name="Note 8 69 2 2 2 2 2" xfId="44066"/>
    <cellStyle name="Note 8 69 2 2 2 3" xfId="34752"/>
    <cellStyle name="Note 8 69 2 2 3" xfId="20527"/>
    <cellStyle name="Note 8 69 2 2 3 2" xfId="41815"/>
    <cellStyle name="Note 8 69 2 2 4" xfId="32501"/>
    <cellStyle name="Note 8 69 2 3" xfId="10890"/>
    <cellStyle name="Note 8 69 2 3 2" xfId="23095"/>
    <cellStyle name="Note 8 69 2 3 2 2" xfId="44383"/>
    <cellStyle name="Note 8 69 2 3 3" xfId="35069"/>
    <cellStyle name="Note 8 69 2 4" xfId="11173"/>
    <cellStyle name="Note 8 69 2 4 2" xfId="23378"/>
    <cellStyle name="Note 8 69 2 4 2 2" xfId="44666"/>
    <cellStyle name="Note 8 69 2 4 3" xfId="35352"/>
    <cellStyle name="Note 8 69 2 5" xfId="9568"/>
    <cellStyle name="Note 8 69 2 5 2" xfId="21773"/>
    <cellStyle name="Note 8 69 2 5 2 2" xfId="43061"/>
    <cellStyle name="Note 8 69 2 5 3" xfId="33747"/>
    <cellStyle name="Note 8 69 2 6" xfId="15735"/>
    <cellStyle name="Note 8 69 2 6 2" xfId="27450"/>
    <cellStyle name="Note 8 69 2 6 2 2" xfId="48738"/>
    <cellStyle name="Note 8 69 2 6 3" xfId="39424"/>
    <cellStyle name="Note 8 69 2 7" xfId="18455"/>
    <cellStyle name="Note 8 69 3" xfId="7686"/>
    <cellStyle name="Note 8 69 3 2" xfId="10304"/>
    <cellStyle name="Note 8 69 3 2 2" xfId="22509"/>
    <cellStyle name="Note 8 69 3 2 2 2" xfId="43797"/>
    <cellStyle name="Note 8 69 3 2 3" xfId="34483"/>
    <cellStyle name="Note 8 69 3 3" xfId="20074"/>
    <cellStyle name="Note 8 69 3 3 2" xfId="41362"/>
    <cellStyle name="Note 8 69 3 4" xfId="32048"/>
    <cellStyle name="Note 8 69 4" xfId="10662"/>
    <cellStyle name="Note 8 69 4 2" xfId="22867"/>
    <cellStyle name="Note 8 69 4 2 2" xfId="44155"/>
    <cellStyle name="Note 8 69 4 3" xfId="34841"/>
    <cellStyle name="Note 8 69 5" xfId="10947"/>
    <cellStyle name="Note 8 69 5 2" xfId="23152"/>
    <cellStyle name="Note 8 69 5 2 2" xfId="44440"/>
    <cellStyle name="Note 8 69 5 3" xfId="35126"/>
    <cellStyle name="Note 8 69 6" xfId="9310"/>
    <cellStyle name="Note 8 69 6 2" xfId="21515"/>
    <cellStyle name="Note 8 69 6 2 2" xfId="42803"/>
    <cellStyle name="Note 8 69 6 3" xfId="33489"/>
    <cellStyle name="Note 8 69 7" xfId="15151"/>
    <cellStyle name="Note 8 69 7 2" xfId="26866"/>
    <cellStyle name="Note 8 69 7 2 2" xfId="48154"/>
    <cellStyle name="Note 8 69 7 3" xfId="38840"/>
    <cellStyle name="Note 8 69 8" xfId="18454"/>
    <cellStyle name="Note 8 7" xfId="6011"/>
    <cellStyle name="Note 8 7 2" xfId="6012"/>
    <cellStyle name="Note 8 7 2 2" xfId="7968"/>
    <cellStyle name="Note 8 7 2 2 2" xfId="10541"/>
    <cellStyle name="Note 8 7 2 2 2 2" xfId="22746"/>
    <cellStyle name="Note 8 7 2 2 2 2 2" xfId="44034"/>
    <cellStyle name="Note 8 7 2 2 2 3" xfId="34720"/>
    <cellStyle name="Note 8 7 2 2 3" xfId="20296"/>
    <cellStyle name="Note 8 7 2 2 3 2" xfId="41584"/>
    <cellStyle name="Note 8 7 2 2 4" xfId="32270"/>
    <cellStyle name="Note 8 7 2 3" xfId="10863"/>
    <cellStyle name="Note 8 7 2 3 2" xfId="23068"/>
    <cellStyle name="Note 8 7 2 3 2 2" xfId="44356"/>
    <cellStyle name="Note 8 7 2 3 3" xfId="35042"/>
    <cellStyle name="Note 8 7 2 4" xfId="11146"/>
    <cellStyle name="Note 8 7 2 4 2" xfId="23351"/>
    <cellStyle name="Note 8 7 2 4 2 2" xfId="44639"/>
    <cellStyle name="Note 8 7 2 4 3" xfId="35325"/>
    <cellStyle name="Note 8 7 2 5" xfId="9539"/>
    <cellStyle name="Note 8 7 2 5 2" xfId="21744"/>
    <cellStyle name="Note 8 7 2 5 2 2" xfId="43032"/>
    <cellStyle name="Note 8 7 2 5 3" xfId="33718"/>
    <cellStyle name="Note 8 7 2 6" xfId="15401"/>
    <cellStyle name="Note 8 7 2 6 2" xfId="27116"/>
    <cellStyle name="Note 8 7 2 6 2 2" xfId="48404"/>
    <cellStyle name="Note 8 7 2 6 3" xfId="39090"/>
    <cellStyle name="Note 8 7 2 7" xfId="18457"/>
    <cellStyle name="Note 8 7 3" xfId="7593"/>
    <cellStyle name="Note 8 7 3 2" xfId="10231"/>
    <cellStyle name="Note 8 7 3 2 2" xfId="22436"/>
    <cellStyle name="Note 8 7 3 2 2 2" xfId="43724"/>
    <cellStyle name="Note 8 7 3 2 3" xfId="34410"/>
    <cellStyle name="Note 8 7 3 3" xfId="20009"/>
    <cellStyle name="Note 8 7 3 3 2" xfId="41297"/>
    <cellStyle name="Note 8 7 3 4" xfId="31983"/>
    <cellStyle name="Note 8 7 4" xfId="9655"/>
    <cellStyle name="Note 8 7 4 2" xfId="21860"/>
    <cellStyle name="Note 8 7 4 2 2" xfId="43148"/>
    <cellStyle name="Note 8 7 4 3" xfId="33834"/>
    <cellStyle name="Note 8 7 5" xfId="10043"/>
    <cellStyle name="Note 8 7 5 2" xfId="22248"/>
    <cellStyle name="Note 8 7 5 2 2" xfId="43536"/>
    <cellStyle name="Note 8 7 5 3" xfId="34222"/>
    <cellStyle name="Note 8 7 6" xfId="9234"/>
    <cellStyle name="Note 8 7 6 2" xfId="21442"/>
    <cellStyle name="Note 8 7 6 2 2" xfId="42730"/>
    <cellStyle name="Note 8 7 6 3" xfId="33416"/>
    <cellStyle name="Note 8 7 7" xfId="15088"/>
    <cellStyle name="Note 8 7 7 2" xfId="26803"/>
    <cellStyle name="Note 8 7 7 2 2" xfId="48091"/>
    <cellStyle name="Note 8 7 7 3" xfId="38777"/>
    <cellStyle name="Note 8 7 8" xfId="18456"/>
    <cellStyle name="Note 8 70" xfId="6013"/>
    <cellStyle name="Note 8 70 2" xfId="6014"/>
    <cellStyle name="Note 8 70 2 2" xfId="8291"/>
    <cellStyle name="Note 8 70 2 2 2" xfId="10566"/>
    <cellStyle name="Note 8 70 2 2 2 2" xfId="22771"/>
    <cellStyle name="Note 8 70 2 2 2 2 2" xfId="44059"/>
    <cellStyle name="Note 8 70 2 2 2 3" xfId="34745"/>
    <cellStyle name="Note 8 70 2 2 3" xfId="20528"/>
    <cellStyle name="Note 8 70 2 2 3 2" xfId="41816"/>
    <cellStyle name="Note 8 70 2 2 4" xfId="32502"/>
    <cellStyle name="Note 8 70 2 3" xfId="10884"/>
    <cellStyle name="Note 8 70 2 3 2" xfId="23089"/>
    <cellStyle name="Note 8 70 2 3 2 2" xfId="44377"/>
    <cellStyle name="Note 8 70 2 3 3" xfId="35063"/>
    <cellStyle name="Note 8 70 2 4" xfId="11167"/>
    <cellStyle name="Note 8 70 2 4 2" xfId="23372"/>
    <cellStyle name="Note 8 70 2 4 2 2" xfId="44660"/>
    <cellStyle name="Note 8 70 2 4 3" xfId="35346"/>
    <cellStyle name="Note 8 70 2 5" xfId="9561"/>
    <cellStyle name="Note 8 70 2 5 2" xfId="21766"/>
    <cellStyle name="Note 8 70 2 5 2 2" xfId="43054"/>
    <cellStyle name="Note 8 70 2 5 3" xfId="33740"/>
    <cellStyle name="Note 8 70 2 6" xfId="15736"/>
    <cellStyle name="Note 8 70 2 6 2" xfId="27451"/>
    <cellStyle name="Note 8 70 2 6 2 2" xfId="48739"/>
    <cellStyle name="Note 8 70 2 6 3" xfId="39425"/>
    <cellStyle name="Note 8 70 2 7" xfId="18459"/>
    <cellStyle name="Note 8 70 3" xfId="7676"/>
    <cellStyle name="Note 8 70 3 2" xfId="10296"/>
    <cellStyle name="Note 8 70 3 2 2" xfId="22501"/>
    <cellStyle name="Note 8 70 3 2 2 2" xfId="43789"/>
    <cellStyle name="Note 8 70 3 2 3" xfId="34475"/>
    <cellStyle name="Note 8 70 3 3" xfId="20068"/>
    <cellStyle name="Note 8 70 3 3 2" xfId="41356"/>
    <cellStyle name="Note 8 70 3 4" xfId="32042"/>
    <cellStyle name="Note 8 70 4" xfId="10656"/>
    <cellStyle name="Note 8 70 4 2" xfId="22861"/>
    <cellStyle name="Note 8 70 4 2 2" xfId="44149"/>
    <cellStyle name="Note 8 70 4 3" xfId="34835"/>
    <cellStyle name="Note 8 70 5" xfId="10941"/>
    <cellStyle name="Note 8 70 5 2" xfId="23146"/>
    <cellStyle name="Note 8 70 5 2 2" xfId="44434"/>
    <cellStyle name="Note 8 70 5 3" xfId="35120"/>
    <cellStyle name="Note 8 70 6" xfId="9303"/>
    <cellStyle name="Note 8 70 6 2" xfId="21508"/>
    <cellStyle name="Note 8 70 6 2 2" xfId="42796"/>
    <cellStyle name="Note 8 70 6 3" xfId="33482"/>
    <cellStyle name="Note 8 70 7" xfId="15145"/>
    <cellStyle name="Note 8 70 7 2" xfId="26860"/>
    <cellStyle name="Note 8 70 7 2 2" xfId="48148"/>
    <cellStyle name="Note 8 70 7 3" xfId="38834"/>
    <cellStyle name="Note 8 70 8" xfId="18458"/>
    <cellStyle name="Note 8 71" xfId="6015"/>
    <cellStyle name="Note 8 71 2" xfId="6016"/>
    <cellStyle name="Note 8 71 2 2" xfId="8292"/>
    <cellStyle name="Note 8 71 2 2 2" xfId="10572"/>
    <cellStyle name="Note 8 71 2 2 2 2" xfId="22777"/>
    <cellStyle name="Note 8 71 2 2 2 2 2" xfId="44065"/>
    <cellStyle name="Note 8 71 2 2 2 3" xfId="34751"/>
    <cellStyle name="Note 8 71 2 2 3" xfId="20529"/>
    <cellStyle name="Note 8 71 2 2 3 2" xfId="41817"/>
    <cellStyle name="Note 8 71 2 2 4" xfId="32503"/>
    <cellStyle name="Note 8 71 2 3" xfId="10889"/>
    <cellStyle name="Note 8 71 2 3 2" xfId="23094"/>
    <cellStyle name="Note 8 71 2 3 2 2" xfId="44382"/>
    <cellStyle name="Note 8 71 2 3 3" xfId="35068"/>
    <cellStyle name="Note 8 71 2 4" xfId="11172"/>
    <cellStyle name="Note 8 71 2 4 2" xfId="23377"/>
    <cellStyle name="Note 8 71 2 4 2 2" xfId="44665"/>
    <cellStyle name="Note 8 71 2 4 3" xfId="35351"/>
    <cellStyle name="Note 8 71 2 5" xfId="9567"/>
    <cellStyle name="Note 8 71 2 5 2" xfId="21772"/>
    <cellStyle name="Note 8 71 2 5 2 2" xfId="43060"/>
    <cellStyle name="Note 8 71 2 5 3" xfId="33746"/>
    <cellStyle name="Note 8 71 2 6" xfId="15737"/>
    <cellStyle name="Note 8 71 2 6 2" xfId="27452"/>
    <cellStyle name="Note 8 71 2 6 2 2" xfId="48740"/>
    <cellStyle name="Note 8 71 2 6 3" xfId="39426"/>
    <cellStyle name="Note 8 71 2 7" xfId="18461"/>
    <cellStyle name="Note 8 71 3" xfId="7685"/>
    <cellStyle name="Note 8 71 3 2" xfId="10303"/>
    <cellStyle name="Note 8 71 3 2 2" xfId="22508"/>
    <cellStyle name="Note 8 71 3 2 2 2" xfId="43796"/>
    <cellStyle name="Note 8 71 3 2 3" xfId="34482"/>
    <cellStyle name="Note 8 71 3 3" xfId="20073"/>
    <cellStyle name="Note 8 71 3 3 2" xfId="41361"/>
    <cellStyle name="Note 8 71 3 4" xfId="32047"/>
    <cellStyle name="Note 8 71 4" xfId="10661"/>
    <cellStyle name="Note 8 71 4 2" xfId="22866"/>
    <cellStyle name="Note 8 71 4 2 2" xfId="44154"/>
    <cellStyle name="Note 8 71 4 3" xfId="34840"/>
    <cellStyle name="Note 8 71 5" xfId="10946"/>
    <cellStyle name="Note 8 71 5 2" xfId="23151"/>
    <cellStyle name="Note 8 71 5 2 2" xfId="44439"/>
    <cellStyle name="Note 8 71 5 3" xfId="35125"/>
    <cellStyle name="Note 8 71 6" xfId="9309"/>
    <cellStyle name="Note 8 71 6 2" xfId="21514"/>
    <cellStyle name="Note 8 71 6 2 2" xfId="42802"/>
    <cellStyle name="Note 8 71 6 3" xfId="33488"/>
    <cellStyle name="Note 8 71 7" xfId="15150"/>
    <cellStyle name="Note 8 71 7 2" xfId="26865"/>
    <cellStyle name="Note 8 71 7 2 2" xfId="48153"/>
    <cellStyle name="Note 8 71 7 3" xfId="38839"/>
    <cellStyle name="Note 8 71 8" xfId="18460"/>
    <cellStyle name="Note 8 72" xfId="6017"/>
    <cellStyle name="Note 8 72 2" xfId="6018"/>
    <cellStyle name="Note 8 72 2 2" xfId="8293"/>
    <cellStyle name="Note 8 72 2 2 2" xfId="10584"/>
    <cellStyle name="Note 8 72 2 2 2 2" xfId="22789"/>
    <cellStyle name="Note 8 72 2 2 2 2 2" xfId="44077"/>
    <cellStyle name="Note 8 72 2 2 2 3" xfId="34763"/>
    <cellStyle name="Note 8 72 2 2 3" xfId="20530"/>
    <cellStyle name="Note 8 72 2 2 3 2" xfId="41818"/>
    <cellStyle name="Note 8 72 2 2 4" xfId="32504"/>
    <cellStyle name="Note 8 72 2 3" xfId="10901"/>
    <cellStyle name="Note 8 72 2 3 2" xfId="23106"/>
    <cellStyle name="Note 8 72 2 3 2 2" xfId="44394"/>
    <cellStyle name="Note 8 72 2 3 3" xfId="35080"/>
    <cellStyle name="Note 8 72 2 4" xfId="11184"/>
    <cellStyle name="Note 8 72 2 4 2" xfId="23389"/>
    <cellStyle name="Note 8 72 2 4 2 2" xfId="44677"/>
    <cellStyle name="Note 8 72 2 4 3" xfId="35363"/>
    <cellStyle name="Note 8 72 2 5" xfId="9579"/>
    <cellStyle name="Note 8 72 2 5 2" xfId="21784"/>
    <cellStyle name="Note 8 72 2 5 2 2" xfId="43072"/>
    <cellStyle name="Note 8 72 2 5 3" xfId="33758"/>
    <cellStyle name="Note 8 72 2 6" xfId="15738"/>
    <cellStyle name="Note 8 72 2 6 2" xfId="27453"/>
    <cellStyle name="Note 8 72 2 6 2 2" xfId="48741"/>
    <cellStyle name="Note 8 72 2 6 3" xfId="39427"/>
    <cellStyle name="Note 8 72 2 7" xfId="18463"/>
    <cellStyle name="Note 8 72 3" xfId="7702"/>
    <cellStyle name="Note 8 72 3 2" xfId="10315"/>
    <cellStyle name="Note 8 72 3 2 2" xfId="22520"/>
    <cellStyle name="Note 8 72 3 2 2 2" xfId="43808"/>
    <cellStyle name="Note 8 72 3 2 3" xfId="34494"/>
    <cellStyle name="Note 8 72 3 3" xfId="20085"/>
    <cellStyle name="Note 8 72 3 3 2" xfId="41373"/>
    <cellStyle name="Note 8 72 3 4" xfId="32059"/>
    <cellStyle name="Note 8 72 4" xfId="10673"/>
    <cellStyle name="Note 8 72 4 2" xfId="22878"/>
    <cellStyle name="Note 8 72 4 2 2" xfId="44166"/>
    <cellStyle name="Note 8 72 4 3" xfId="34852"/>
    <cellStyle name="Note 8 72 5" xfId="10958"/>
    <cellStyle name="Note 8 72 5 2" xfId="23163"/>
    <cellStyle name="Note 8 72 5 2 2" xfId="44451"/>
    <cellStyle name="Note 8 72 5 3" xfId="35137"/>
    <cellStyle name="Note 8 72 6" xfId="9322"/>
    <cellStyle name="Note 8 72 6 2" xfId="21527"/>
    <cellStyle name="Note 8 72 6 2 2" xfId="42815"/>
    <cellStyle name="Note 8 72 6 3" xfId="33501"/>
    <cellStyle name="Note 8 72 7" xfId="15162"/>
    <cellStyle name="Note 8 72 7 2" xfId="26877"/>
    <cellStyle name="Note 8 72 7 2 2" xfId="48165"/>
    <cellStyle name="Note 8 72 7 3" xfId="38851"/>
    <cellStyle name="Note 8 72 8" xfId="18462"/>
    <cellStyle name="Note 8 73" xfId="6019"/>
    <cellStyle name="Note 8 73 2" xfId="6020"/>
    <cellStyle name="Note 8 73 2 2" xfId="8294"/>
    <cellStyle name="Note 8 73 2 2 2" xfId="10610"/>
    <cellStyle name="Note 8 73 2 2 2 2" xfId="22815"/>
    <cellStyle name="Note 8 73 2 2 2 2 2" xfId="44103"/>
    <cellStyle name="Note 8 73 2 2 2 3" xfId="34789"/>
    <cellStyle name="Note 8 73 2 2 3" xfId="20531"/>
    <cellStyle name="Note 8 73 2 2 3 2" xfId="41819"/>
    <cellStyle name="Note 8 73 2 2 4" xfId="32505"/>
    <cellStyle name="Note 8 73 2 3" xfId="10926"/>
    <cellStyle name="Note 8 73 2 3 2" xfId="23131"/>
    <cellStyle name="Note 8 73 2 3 2 2" xfId="44419"/>
    <cellStyle name="Note 8 73 2 3 3" xfId="35105"/>
    <cellStyle name="Note 8 73 2 4" xfId="11209"/>
    <cellStyle name="Note 8 73 2 4 2" xfId="23414"/>
    <cellStyle name="Note 8 73 2 4 2 2" xfId="44702"/>
    <cellStyle name="Note 8 73 2 4 3" xfId="35388"/>
    <cellStyle name="Note 8 73 2 5" xfId="9612"/>
    <cellStyle name="Note 8 73 2 5 2" xfId="21817"/>
    <cellStyle name="Note 8 73 2 5 2 2" xfId="43105"/>
    <cellStyle name="Note 8 73 2 5 3" xfId="33791"/>
    <cellStyle name="Note 8 73 2 6" xfId="15739"/>
    <cellStyle name="Note 8 73 2 6 2" xfId="27454"/>
    <cellStyle name="Note 8 73 2 6 2 2" xfId="48742"/>
    <cellStyle name="Note 8 73 2 6 3" xfId="39428"/>
    <cellStyle name="Note 8 73 2 7" xfId="18465"/>
    <cellStyle name="Note 8 73 3" xfId="7741"/>
    <cellStyle name="Note 8 73 3 2" xfId="10341"/>
    <cellStyle name="Note 8 73 3 2 2" xfId="22546"/>
    <cellStyle name="Note 8 73 3 2 2 2" xfId="43834"/>
    <cellStyle name="Note 8 73 3 2 3" xfId="34520"/>
    <cellStyle name="Note 8 73 3 3" xfId="20110"/>
    <cellStyle name="Note 8 73 3 3 2" xfId="41398"/>
    <cellStyle name="Note 8 73 3 4" xfId="32084"/>
    <cellStyle name="Note 8 73 4" xfId="10698"/>
    <cellStyle name="Note 8 73 4 2" xfId="22903"/>
    <cellStyle name="Note 8 73 4 2 2" xfId="44191"/>
    <cellStyle name="Note 8 73 4 3" xfId="34877"/>
    <cellStyle name="Note 8 73 5" xfId="10983"/>
    <cellStyle name="Note 8 73 5 2" xfId="23188"/>
    <cellStyle name="Note 8 73 5 2 2" xfId="44476"/>
    <cellStyle name="Note 8 73 5 3" xfId="35162"/>
    <cellStyle name="Note 8 73 6" xfId="9349"/>
    <cellStyle name="Note 8 73 6 2" xfId="21554"/>
    <cellStyle name="Note 8 73 6 2 2" xfId="42842"/>
    <cellStyle name="Note 8 73 6 3" xfId="33528"/>
    <cellStyle name="Note 8 73 7" xfId="15187"/>
    <cellStyle name="Note 8 73 7 2" xfId="26902"/>
    <cellStyle name="Note 8 73 7 2 2" xfId="48190"/>
    <cellStyle name="Note 8 73 7 3" xfId="38876"/>
    <cellStyle name="Note 8 73 8" xfId="18464"/>
    <cellStyle name="Note 8 74" xfId="6021"/>
    <cellStyle name="Note 8 74 2" xfId="6022"/>
    <cellStyle name="Note 8 74 2 2" xfId="8295"/>
    <cellStyle name="Note 8 74 2 2 2" xfId="10589"/>
    <cellStyle name="Note 8 74 2 2 2 2" xfId="22794"/>
    <cellStyle name="Note 8 74 2 2 2 2 2" xfId="44082"/>
    <cellStyle name="Note 8 74 2 2 2 3" xfId="34768"/>
    <cellStyle name="Note 8 74 2 2 3" xfId="20532"/>
    <cellStyle name="Note 8 74 2 2 3 2" xfId="41820"/>
    <cellStyle name="Note 8 74 2 2 4" xfId="32506"/>
    <cellStyle name="Note 8 74 2 3" xfId="10906"/>
    <cellStyle name="Note 8 74 2 3 2" xfId="23111"/>
    <cellStyle name="Note 8 74 2 3 2 2" xfId="44399"/>
    <cellStyle name="Note 8 74 2 3 3" xfId="35085"/>
    <cellStyle name="Note 8 74 2 4" xfId="11189"/>
    <cellStyle name="Note 8 74 2 4 2" xfId="23394"/>
    <cellStyle name="Note 8 74 2 4 2 2" xfId="44682"/>
    <cellStyle name="Note 8 74 2 4 3" xfId="35368"/>
    <cellStyle name="Note 8 74 2 5" xfId="9586"/>
    <cellStyle name="Note 8 74 2 5 2" xfId="21791"/>
    <cellStyle name="Note 8 74 2 5 2 2" xfId="43079"/>
    <cellStyle name="Note 8 74 2 5 3" xfId="33765"/>
    <cellStyle name="Note 8 74 2 6" xfId="15740"/>
    <cellStyle name="Note 8 74 2 6 2" xfId="27455"/>
    <cellStyle name="Note 8 74 2 6 2 2" xfId="48743"/>
    <cellStyle name="Note 8 74 2 6 3" xfId="39429"/>
    <cellStyle name="Note 8 74 2 7" xfId="18467"/>
    <cellStyle name="Note 8 74 3" xfId="7709"/>
    <cellStyle name="Note 8 74 3 2" xfId="10320"/>
    <cellStyle name="Note 8 74 3 2 2" xfId="22525"/>
    <cellStyle name="Note 8 74 3 2 2 2" xfId="43813"/>
    <cellStyle name="Note 8 74 3 2 3" xfId="34499"/>
    <cellStyle name="Note 8 74 3 3" xfId="20090"/>
    <cellStyle name="Note 8 74 3 3 2" xfId="41378"/>
    <cellStyle name="Note 8 74 3 4" xfId="32064"/>
    <cellStyle name="Note 8 74 4" xfId="10678"/>
    <cellStyle name="Note 8 74 4 2" xfId="22883"/>
    <cellStyle name="Note 8 74 4 2 2" xfId="44171"/>
    <cellStyle name="Note 8 74 4 3" xfId="34857"/>
    <cellStyle name="Note 8 74 5" xfId="10963"/>
    <cellStyle name="Note 8 74 5 2" xfId="23168"/>
    <cellStyle name="Note 8 74 5 2 2" xfId="44456"/>
    <cellStyle name="Note 8 74 5 3" xfId="35142"/>
    <cellStyle name="Note 8 74 6" xfId="9327"/>
    <cellStyle name="Note 8 74 6 2" xfId="21532"/>
    <cellStyle name="Note 8 74 6 2 2" xfId="42820"/>
    <cellStyle name="Note 8 74 6 3" xfId="33506"/>
    <cellStyle name="Note 8 74 7" xfId="15167"/>
    <cellStyle name="Note 8 74 7 2" xfId="26882"/>
    <cellStyle name="Note 8 74 7 2 2" xfId="48170"/>
    <cellStyle name="Note 8 74 7 3" xfId="38856"/>
    <cellStyle name="Note 8 74 8" xfId="18466"/>
    <cellStyle name="Note 8 75" xfId="6023"/>
    <cellStyle name="Note 8 75 2" xfId="6024"/>
    <cellStyle name="Note 8 75 2 2" xfId="8296"/>
    <cellStyle name="Note 8 75 2 2 2" xfId="10580"/>
    <cellStyle name="Note 8 75 2 2 2 2" xfId="22785"/>
    <cellStyle name="Note 8 75 2 2 2 2 2" xfId="44073"/>
    <cellStyle name="Note 8 75 2 2 2 3" xfId="34759"/>
    <cellStyle name="Note 8 75 2 2 3" xfId="20533"/>
    <cellStyle name="Note 8 75 2 2 3 2" xfId="41821"/>
    <cellStyle name="Note 8 75 2 2 4" xfId="32507"/>
    <cellStyle name="Note 8 75 2 3" xfId="10897"/>
    <cellStyle name="Note 8 75 2 3 2" xfId="23102"/>
    <cellStyle name="Note 8 75 2 3 2 2" xfId="44390"/>
    <cellStyle name="Note 8 75 2 3 3" xfId="35076"/>
    <cellStyle name="Note 8 75 2 4" xfId="11180"/>
    <cellStyle name="Note 8 75 2 4 2" xfId="23385"/>
    <cellStyle name="Note 8 75 2 4 2 2" xfId="44673"/>
    <cellStyle name="Note 8 75 2 4 3" xfId="35359"/>
    <cellStyle name="Note 8 75 2 5" xfId="9575"/>
    <cellStyle name="Note 8 75 2 5 2" xfId="21780"/>
    <cellStyle name="Note 8 75 2 5 2 2" xfId="43068"/>
    <cellStyle name="Note 8 75 2 5 3" xfId="33754"/>
    <cellStyle name="Note 8 75 2 6" xfId="15741"/>
    <cellStyle name="Note 8 75 2 6 2" xfId="27456"/>
    <cellStyle name="Note 8 75 2 6 2 2" xfId="48744"/>
    <cellStyle name="Note 8 75 2 6 3" xfId="39430"/>
    <cellStyle name="Note 8 75 2 7" xfId="18469"/>
    <cellStyle name="Note 8 75 3" xfId="7695"/>
    <cellStyle name="Note 8 75 3 2" xfId="10311"/>
    <cellStyle name="Note 8 75 3 2 2" xfId="22516"/>
    <cellStyle name="Note 8 75 3 2 2 2" xfId="43804"/>
    <cellStyle name="Note 8 75 3 2 3" xfId="34490"/>
    <cellStyle name="Note 8 75 3 3" xfId="20081"/>
    <cellStyle name="Note 8 75 3 3 2" xfId="41369"/>
    <cellStyle name="Note 8 75 3 4" xfId="32055"/>
    <cellStyle name="Note 8 75 4" xfId="10669"/>
    <cellStyle name="Note 8 75 4 2" xfId="22874"/>
    <cellStyle name="Note 8 75 4 2 2" xfId="44162"/>
    <cellStyle name="Note 8 75 4 3" xfId="34848"/>
    <cellStyle name="Note 8 75 5" xfId="10954"/>
    <cellStyle name="Note 8 75 5 2" xfId="23159"/>
    <cellStyle name="Note 8 75 5 2 2" xfId="44447"/>
    <cellStyle name="Note 8 75 5 3" xfId="35133"/>
    <cellStyle name="Note 8 75 6" xfId="9318"/>
    <cellStyle name="Note 8 75 6 2" xfId="21523"/>
    <cellStyle name="Note 8 75 6 2 2" xfId="42811"/>
    <cellStyle name="Note 8 75 6 3" xfId="33497"/>
    <cellStyle name="Note 8 75 7" xfId="15158"/>
    <cellStyle name="Note 8 75 7 2" xfId="26873"/>
    <cellStyle name="Note 8 75 7 2 2" xfId="48161"/>
    <cellStyle name="Note 8 75 7 3" xfId="38847"/>
    <cellStyle name="Note 8 75 8" xfId="18468"/>
    <cellStyle name="Note 8 76" xfId="6025"/>
    <cellStyle name="Note 8 76 2" xfId="6026"/>
    <cellStyle name="Note 8 76 2 2" xfId="8297"/>
    <cellStyle name="Note 8 76 2 2 2" xfId="10614"/>
    <cellStyle name="Note 8 76 2 2 2 2" xfId="22819"/>
    <cellStyle name="Note 8 76 2 2 2 2 2" xfId="44107"/>
    <cellStyle name="Note 8 76 2 2 2 3" xfId="34793"/>
    <cellStyle name="Note 8 76 2 2 3" xfId="20534"/>
    <cellStyle name="Note 8 76 2 2 3 2" xfId="41822"/>
    <cellStyle name="Note 8 76 2 2 4" xfId="32508"/>
    <cellStyle name="Note 8 76 2 3" xfId="10930"/>
    <cellStyle name="Note 8 76 2 3 2" xfId="23135"/>
    <cellStyle name="Note 8 76 2 3 2 2" xfId="44423"/>
    <cellStyle name="Note 8 76 2 3 3" xfId="35109"/>
    <cellStyle name="Note 8 76 2 4" xfId="11213"/>
    <cellStyle name="Note 8 76 2 4 2" xfId="23418"/>
    <cellStyle name="Note 8 76 2 4 2 2" xfId="44706"/>
    <cellStyle name="Note 8 76 2 4 3" xfId="35392"/>
    <cellStyle name="Note 8 76 2 5" xfId="9616"/>
    <cellStyle name="Note 8 76 2 5 2" xfId="21821"/>
    <cellStyle name="Note 8 76 2 5 2 2" xfId="43109"/>
    <cellStyle name="Note 8 76 2 5 3" xfId="33795"/>
    <cellStyle name="Note 8 76 2 6" xfId="15742"/>
    <cellStyle name="Note 8 76 2 6 2" xfId="27457"/>
    <cellStyle name="Note 8 76 2 6 2 2" xfId="48745"/>
    <cellStyle name="Note 8 76 2 6 3" xfId="39431"/>
    <cellStyle name="Note 8 76 2 7" xfId="18471"/>
    <cellStyle name="Note 8 76 3" xfId="7745"/>
    <cellStyle name="Note 8 76 3 2" xfId="10345"/>
    <cellStyle name="Note 8 76 3 2 2" xfId="22550"/>
    <cellStyle name="Note 8 76 3 2 2 2" xfId="43838"/>
    <cellStyle name="Note 8 76 3 2 3" xfId="34524"/>
    <cellStyle name="Note 8 76 3 3" xfId="20114"/>
    <cellStyle name="Note 8 76 3 3 2" xfId="41402"/>
    <cellStyle name="Note 8 76 3 4" xfId="32088"/>
    <cellStyle name="Note 8 76 4" xfId="10702"/>
    <cellStyle name="Note 8 76 4 2" xfId="22907"/>
    <cellStyle name="Note 8 76 4 2 2" xfId="44195"/>
    <cellStyle name="Note 8 76 4 3" xfId="34881"/>
    <cellStyle name="Note 8 76 5" xfId="10987"/>
    <cellStyle name="Note 8 76 5 2" xfId="23192"/>
    <cellStyle name="Note 8 76 5 2 2" xfId="44480"/>
    <cellStyle name="Note 8 76 5 3" xfId="35166"/>
    <cellStyle name="Note 8 76 6" xfId="9353"/>
    <cellStyle name="Note 8 76 6 2" xfId="21558"/>
    <cellStyle name="Note 8 76 6 2 2" xfId="42846"/>
    <cellStyle name="Note 8 76 6 3" xfId="33532"/>
    <cellStyle name="Note 8 76 7" xfId="15191"/>
    <cellStyle name="Note 8 76 7 2" xfId="26906"/>
    <cellStyle name="Note 8 76 7 2 2" xfId="48194"/>
    <cellStyle name="Note 8 76 7 3" xfId="38880"/>
    <cellStyle name="Note 8 76 8" xfId="18470"/>
    <cellStyle name="Note 8 77" xfId="6027"/>
    <cellStyle name="Note 8 77 2" xfId="6028"/>
    <cellStyle name="Note 8 77 2 2" xfId="8298"/>
    <cellStyle name="Note 8 77 2 2 2" xfId="10582"/>
    <cellStyle name="Note 8 77 2 2 2 2" xfId="22787"/>
    <cellStyle name="Note 8 77 2 2 2 2 2" xfId="44075"/>
    <cellStyle name="Note 8 77 2 2 2 3" xfId="34761"/>
    <cellStyle name="Note 8 77 2 2 3" xfId="20535"/>
    <cellStyle name="Note 8 77 2 2 3 2" xfId="41823"/>
    <cellStyle name="Note 8 77 2 2 4" xfId="32509"/>
    <cellStyle name="Note 8 77 2 3" xfId="10899"/>
    <cellStyle name="Note 8 77 2 3 2" xfId="23104"/>
    <cellStyle name="Note 8 77 2 3 2 2" xfId="44392"/>
    <cellStyle name="Note 8 77 2 3 3" xfId="35078"/>
    <cellStyle name="Note 8 77 2 4" xfId="11182"/>
    <cellStyle name="Note 8 77 2 4 2" xfId="23387"/>
    <cellStyle name="Note 8 77 2 4 2 2" xfId="44675"/>
    <cellStyle name="Note 8 77 2 4 3" xfId="35361"/>
    <cellStyle name="Note 8 77 2 5" xfId="9577"/>
    <cellStyle name="Note 8 77 2 5 2" xfId="21782"/>
    <cellStyle name="Note 8 77 2 5 2 2" xfId="43070"/>
    <cellStyle name="Note 8 77 2 5 3" xfId="33756"/>
    <cellStyle name="Note 8 77 2 6" xfId="15743"/>
    <cellStyle name="Note 8 77 2 6 2" xfId="27458"/>
    <cellStyle name="Note 8 77 2 6 2 2" xfId="48746"/>
    <cellStyle name="Note 8 77 2 6 3" xfId="39432"/>
    <cellStyle name="Note 8 77 2 7" xfId="18473"/>
    <cellStyle name="Note 8 77 3" xfId="7699"/>
    <cellStyle name="Note 8 77 3 2" xfId="10313"/>
    <cellStyle name="Note 8 77 3 2 2" xfId="22518"/>
    <cellStyle name="Note 8 77 3 2 2 2" xfId="43806"/>
    <cellStyle name="Note 8 77 3 2 3" xfId="34492"/>
    <cellStyle name="Note 8 77 3 3" xfId="20083"/>
    <cellStyle name="Note 8 77 3 3 2" xfId="41371"/>
    <cellStyle name="Note 8 77 3 4" xfId="32057"/>
    <cellStyle name="Note 8 77 4" xfId="10671"/>
    <cellStyle name="Note 8 77 4 2" xfId="22876"/>
    <cellStyle name="Note 8 77 4 2 2" xfId="44164"/>
    <cellStyle name="Note 8 77 4 3" xfId="34850"/>
    <cellStyle name="Note 8 77 5" xfId="10956"/>
    <cellStyle name="Note 8 77 5 2" xfId="23161"/>
    <cellStyle name="Note 8 77 5 2 2" xfId="44449"/>
    <cellStyle name="Note 8 77 5 3" xfId="35135"/>
    <cellStyle name="Note 8 77 6" xfId="9320"/>
    <cellStyle name="Note 8 77 6 2" xfId="21525"/>
    <cellStyle name="Note 8 77 6 2 2" xfId="42813"/>
    <cellStyle name="Note 8 77 6 3" xfId="33499"/>
    <cellStyle name="Note 8 77 7" xfId="15160"/>
    <cellStyle name="Note 8 77 7 2" xfId="26875"/>
    <cellStyle name="Note 8 77 7 2 2" xfId="48163"/>
    <cellStyle name="Note 8 77 7 3" xfId="38849"/>
    <cellStyle name="Note 8 77 8" xfId="18472"/>
    <cellStyle name="Note 8 78" xfId="6029"/>
    <cellStyle name="Note 8 78 2" xfId="6030"/>
    <cellStyle name="Note 8 78 2 2" xfId="8299"/>
    <cellStyle name="Note 8 78 2 2 2" xfId="10570"/>
    <cellStyle name="Note 8 78 2 2 2 2" xfId="22775"/>
    <cellStyle name="Note 8 78 2 2 2 2 2" xfId="44063"/>
    <cellStyle name="Note 8 78 2 2 2 3" xfId="34749"/>
    <cellStyle name="Note 8 78 2 2 3" xfId="20536"/>
    <cellStyle name="Note 8 78 2 2 3 2" xfId="41824"/>
    <cellStyle name="Note 8 78 2 2 4" xfId="32510"/>
    <cellStyle name="Note 8 78 2 3" xfId="10887"/>
    <cellStyle name="Note 8 78 2 3 2" xfId="23092"/>
    <cellStyle name="Note 8 78 2 3 2 2" xfId="44380"/>
    <cellStyle name="Note 8 78 2 3 3" xfId="35066"/>
    <cellStyle name="Note 8 78 2 4" xfId="11170"/>
    <cellStyle name="Note 8 78 2 4 2" xfId="23375"/>
    <cellStyle name="Note 8 78 2 4 2 2" xfId="44663"/>
    <cellStyle name="Note 8 78 2 4 3" xfId="35349"/>
    <cellStyle name="Note 8 78 2 5" xfId="9565"/>
    <cellStyle name="Note 8 78 2 5 2" xfId="21770"/>
    <cellStyle name="Note 8 78 2 5 2 2" xfId="43058"/>
    <cellStyle name="Note 8 78 2 5 3" xfId="33744"/>
    <cellStyle name="Note 8 78 2 6" xfId="15744"/>
    <cellStyle name="Note 8 78 2 6 2" xfId="27459"/>
    <cellStyle name="Note 8 78 2 6 2 2" xfId="48747"/>
    <cellStyle name="Note 8 78 2 6 3" xfId="39433"/>
    <cellStyle name="Note 8 78 2 7" xfId="18475"/>
    <cellStyle name="Note 8 78 3" xfId="7680"/>
    <cellStyle name="Note 8 78 3 2" xfId="10300"/>
    <cellStyle name="Note 8 78 3 2 2" xfId="22505"/>
    <cellStyle name="Note 8 78 3 2 2 2" xfId="43793"/>
    <cellStyle name="Note 8 78 3 2 3" xfId="34479"/>
    <cellStyle name="Note 8 78 3 3" xfId="20071"/>
    <cellStyle name="Note 8 78 3 3 2" xfId="41359"/>
    <cellStyle name="Note 8 78 3 4" xfId="32045"/>
    <cellStyle name="Note 8 78 4" xfId="10659"/>
    <cellStyle name="Note 8 78 4 2" xfId="22864"/>
    <cellStyle name="Note 8 78 4 2 2" xfId="44152"/>
    <cellStyle name="Note 8 78 4 3" xfId="34838"/>
    <cellStyle name="Note 8 78 5" xfId="10944"/>
    <cellStyle name="Note 8 78 5 2" xfId="23149"/>
    <cellStyle name="Note 8 78 5 2 2" xfId="44437"/>
    <cellStyle name="Note 8 78 5 3" xfId="35123"/>
    <cellStyle name="Note 8 78 6" xfId="9306"/>
    <cellStyle name="Note 8 78 6 2" xfId="21511"/>
    <cellStyle name="Note 8 78 6 2 2" xfId="42799"/>
    <cellStyle name="Note 8 78 6 3" xfId="33485"/>
    <cellStyle name="Note 8 78 7" xfId="15148"/>
    <cellStyle name="Note 8 78 7 2" xfId="26863"/>
    <cellStyle name="Note 8 78 7 2 2" xfId="48151"/>
    <cellStyle name="Note 8 78 7 3" xfId="38837"/>
    <cellStyle name="Note 8 78 8" xfId="18474"/>
    <cellStyle name="Note 8 79" xfId="6031"/>
    <cellStyle name="Note 8 79 2" xfId="6032"/>
    <cellStyle name="Note 8 79 2 2" xfId="8300"/>
    <cellStyle name="Note 8 79 2 2 2" xfId="10613"/>
    <cellStyle name="Note 8 79 2 2 2 2" xfId="22818"/>
    <cellStyle name="Note 8 79 2 2 2 2 2" xfId="44106"/>
    <cellStyle name="Note 8 79 2 2 2 3" xfId="34792"/>
    <cellStyle name="Note 8 79 2 2 3" xfId="20537"/>
    <cellStyle name="Note 8 79 2 2 3 2" xfId="41825"/>
    <cellStyle name="Note 8 79 2 2 4" xfId="32511"/>
    <cellStyle name="Note 8 79 2 3" xfId="10929"/>
    <cellStyle name="Note 8 79 2 3 2" xfId="23134"/>
    <cellStyle name="Note 8 79 2 3 2 2" xfId="44422"/>
    <cellStyle name="Note 8 79 2 3 3" xfId="35108"/>
    <cellStyle name="Note 8 79 2 4" xfId="11212"/>
    <cellStyle name="Note 8 79 2 4 2" xfId="23417"/>
    <cellStyle name="Note 8 79 2 4 2 2" xfId="44705"/>
    <cellStyle name="Note 8 79 2 4 3" xfId="35391"/>
    <cellStyle name="Note 8 79 2 5" xfId="9615"/>
    <cellStyle name="Note 8 79 2 5 2" xfId="21820"/>
    <cellStyle name="Note 8 79 2 5 2 2" xfId="43108"/>
    <cellStyle name="Note 8 79 2 5 3" xfId="33794"/>
    <cellStyle name="Note 8 79 2 6" xfId="15745"/>
    <cellStyle name="Note 8 79 2 6 2" xfId="27460"/>
    <cellStyle name="Note 8 79 2 6 2 2" xfId="48748"/>
    <cellStyle name="Note 8 79 2 6 3" xfId="39434"/>
    <cellStyle name="Note 8 79 2 7" xfId="18477"/>
    <cellStyle name="Note 8 79 3" xfId="7744"/>
    <cellStyle name="Note 8 79 3 2" xfId="10344"/>
    <cellStyle name="Note 8 79 3 2 2" xfId="22549"/>
    <cellStyle name="Note 8 79 3 2 2 2" xfId="43837"/>
    <cellStyle name="Note 8 79 3 2 3" xfId="34523"/>
    <cellStyle name="Note 8 79 3 3" xfId="20113"/>
    <cellStyle name="Note 8 79 3 3 2" xfId="41401"/>
    <cellStyle name="Note 8 79 3 4" xfId="32087"/>
    <cellStyle name="Note 8 79 4" xfId="10701"/>
    <cellStyle name="Note 8 79 4 2" xfId="22906"/>
    <cellStyle name="Note 8 79 4 2 2" xfId="44194"/>
    <cellStyle name="Note 8 79 4 3" xfId="34880"/>
    <cellStyle name="Note 8 79 5" xfId="10986"/>
    <cellStyle name="Note 8 79 5 2" xfId="23191"/>
    <cellStyle name="Note 8 79 5 2 2" xfId="44479"/>
    <cellStyle name="Note 8 79 5 3" xfId="35165"/>
    <cellStyle name="Note 8 79 6" xfId="9352"/>
    <cellStyle name="Note 8 79 6 2" xfId="21557"/>
    <cellStyle name="Note 8 79 6 2 2" xfId="42845"/>
    <cellStyle name="Note 8 79 6 3" xfId="33531"/>
    <cellStyle name="Note 8 79 7" xfId="15190"/>
    <cellStyle name="Note 8 79 7 2" xfId="26905"/>
    <cellStyle name="Note 8 79 7 2 2" xfId="48193"/>
    <cellStyle name="Note 8 79 7 3" xfId="38879"/>
    <cellStyle name="Note 8 79 8" xfId="18476"/>
    <cellStyle name="Note 8 8" xfId="6033"/>
    <cellStyle name="Note 8 8 2" xfId="6034"/>
    <cellStyle name="Note 8 8 2 2" xfId="7969"/>
    <cellStyle name="Note 8 8 2 2 2" xfId="10542"/>
    <cellStyle name="Note 8 8 2 2 2 2" xfId="22747"/>
    <cellStyle name="Note 8 8 2 2 2 2 2" xfId="44035"/>
    <cellStyle name="Note 8 8 2 2 2 3" xfId="34721"/>
    <cellStyle name="Note 8 8 2 2 3" xfId="20297"/>
    <cellStyle name="Note 8 8 2 2 3 2" xfId="41585"/>
    <cellStyle name="Note 8 8 2 2 4" xfId="32271"/>
    <cellStyle name="Note 8 8 2 3" xfId="10864"/>
    <cellStyle name="Note 8 8 2 3 2" xfId="23069"/>
    <cellStyle name="Note 8 8 2 3 2 2" xfId="44357"/>
    <cellStyle name="Note 8 8 2 3 3" xfId="35043"/>
    <cellStyle name="Note 8 8 2 4" xfId="11147"/>
    <cellStyle name="Note 8 8 2 4 2" xfId="23352"/>
    <cellStyle name="Note 8 8 2 4 2 2" xfId="44640"/>
    <cellStyle name="Note 8 8 2 4 3" xfId="35326"/>
    <cellStyle name="Note 8 8 2 5" xfId="9540"/>
    <cellStyle name="Note 8 8 2 5 2" xfId="21745"/>
    <cellStyle name="Note 8 8 2 5 2 2" xfId="43033"/>
    <cellStyle name="Note 8 8 2 5 3" xfId="33719"/>
    <cellStyle name="Note 8 8 2 6" xfId="15402"/>
    <cellStyle name="Note 8 8 2 6 2" xfId="27117"/>
    <cellStyle name="Note 8 8 2 6 2 2" xfId="48405"/>
    <cellStyle name="Note 8 8 2 6 3" xfId="39091"/>
    <cellStyle name="Note 8 8 2 7" xfId="18479"/>
    <cellStyle name="Note 8 8 3" xfId="7594"/>
    <cellStyle name="Note 8 8 3 2" xfId="10232"/>
    <cellStyle name="Note 8 8 3 2 2" xfId="22437"/>
    <cellStyle name="Note 8 8 3 2 2 2" xfId="43725"/>
    <cellStyle name="Note 8 8 3 2 3" xfId="34411"/>
    <cellStyle name="Note 8 8 3 3" xfId="20010"/>
    <cellStyle name="Note 8 8 3 3 2" xfId="41298"/>
    <cellStyle name="Note 8 8 3 4" xfId="31984"/>
    <cellStyle name="Note 8 8 4" xfId="9654"/>
    <cellStyle name="Note 8 8 4 2" xfId="21859"/>
    <cellStyle name="Note 8 8 4 2 2" xfId="43147"/>
    <cellStyle name="Note 8 8 4 3" xfId="33833"/>
    <cellStyle name="Note 8 8 5" xfId="10044"/>
    <cellStyle name="Note 8 8 5 2" xfId="22249"/>
    <cellStyle name="Note 8 8 5 2 2" xfId="43537"/>
    <cellStyle name="Note 8 8 5 3" xfId="34223"/>
    <cellStyle name="Note 8 8 6" xfId="9235"/>
    <cellStyle name="Note 8 8 6 2" xfId="21443"/>
    <cellStyle name="Note 8 8 6 2 2" xfId="42731"/>
    <cellStyle name="Note 8 8 6 3" xfId="33417"/>
    <cellStyle name="Note 8 8 7" xfId="15089"/>
    <cellStyle name="Note 8 8 7 2" xfId="26804"/>
    <cellStyle name="Note 8 8 7 2 2" xfId="48092"/>
    <cellStyle name="Note 8 8 7 3" xfId="38778"/>
    <cellStyle name="Note 8 8 8" xfId="18478"/>
    <cellStyle name="Note 8 80" xfId="6035"/>
    <cellStyle name="Note 8 80 2" xfId="6036"/>
    <cellStyle name="Note 8 80 2 2" xfId="8301"/>
    <cellStyle name="Note 8 80 2 2 2" xfId="10585"/>
    <cellStyle name="Note 8 80 2 2 2 2" xfId="22790"/>
    <cellStyle name="Note 8 80 2 2 2 2 2" xfId="44078"/>
    <cellStyle name="Note 8 80 2 2 2 3" xfId="34764"/>
    <cellStyle name="Note 8 80 2 2 3" xfId="20538"/>
    <cellStyle name="Note 8 80 2 2 3 2" xfId="41826"/>
    <cellStyle name="Note 8 80 2 2 4" xfId="32512"/>
    <cellStyle name="Note 8 80 2 3" xfId="10902"/>
    <cellStyle name="Note 8 80 2 3 2" xfId="23107"/>
    <cellStyle name="Note 8 80 2 3 2 2" xfId="44395"/>
    <cellStyle name="Note 8 80 2 3 3" xfId="35081"/>
    <cellStyle name="Note 8 80 2 4" xfId="11185"/>
    <cellStyle name="Note 8 80 2 4 2" xfId="23390"/>
    <cellStyle name="Note 8 80 2 4 2 2" xfId="44678"/>
    <cellStyle name="Note 8 80 2 4 3" xfId="35364"/>
    <cellStyle name="Note 8 80 2 5" xfId="9581"/>
    <cellStyle name="Note 8 80 2 5 2" xfId="21786"/>
    <cellStyle name="Note 8 80 2 5 2 2" xfId="43074"/>
    <cellStyle name="Note 8 80 2 5 3" xfId="33760"/>
    <cellStyle name="Note 8 80 2 6" xfId="15746"/>
    <cellStyle name="Note 8 80 2 6 2" xfId="27461"/>
    <cellStyle name="Note 8 80 2 6 2 2" xfId="48749"/>
    <cellStyle name="Note 8 80 2 6 3" xfId="39435"/>
    <cellStyle name="Note 8 80 2 7" xfId="18481"/>
    <cellStyle name="Note 8 80 3" xfId="7704"/>
    <cellStyle name="Note 8 80 3 2" xfId="10316"/>
    <cellStyle name="Note 8 80 3 2 2" xfId="22521"/>
    <cellStyle name="Note 8 80 3 2 2 2" xfId="43809"/>
    <cellStyle name="Note 8 80 3 2 3" xfId="34495"/>
    <cellStyle name="Note 8 80 3 3" xfId="20086"/>
    <cellStyle name="Note 8 80 3 3 2" xfId="41374"/>
    <cellStyle name="Note 8 80 3 4" xfId="32060"/>
    <cellStyle name="Note 8 80 4" xfId="10674"/>
    <cellStyle name="Note 8 80 4 2" xfId="22879"/>
    <cellStyle name="Note 8 80 4 2 2" xfId="44167"/>
    <cellStyle name="Note 8 80 4 3" xfId="34853"/>
    <cellStyle name="Note 8 80 5" xfId="10959"/>
    <cellStyle name="Note 8 80 5 2" xfId="23164"/>
    <cellStyle name="Note 8 80 5 2 2" xfId="44452"/>
    <cellStyle name="Note 8 80 5 3" xfId="35138"/>
    <cellStyle name="Note 8 80 6" xfId="9323"/>
    <cellStyle name="Note 8 80 6 2" xfId="21528"/>
    <cellStyle name="Note 8 80 6 2 2" xfId="42816"/>
    <cellStyle name="Note 8 80 6 3" xfId="33502"/>
    <cellStyle name="Note 8 80 7" xfId="15163"/>
    <cellStyle name="Note 8 80 7 2" xfId="26878"/>
    <cellStyle name="Note 8 80 7 2 2" xfId="48166"/>
    <cellStyle name="Note 8 80 7 3" xfId="38852"/>
    <cellStyle name="Note 8 80 8" xfId="18480"/>
    <cellStyle name="Note 8 81" xfId="6037"/>
    <cellStyle name="Note 8 81 2" xfId="6038"/>
    <cellStyle name="Note 8 81 2 2" xfId="8302"/>
    <cellStyle name="Note 8 81 2 2 2" xfId="10564"/>
    <cellStyle name="Note 8 81 2 2 2 2" xfId="22769"/>
    <cellStyle name="Note 8 81 2 2 2 2 2" xfId="44057"/>
    <cellStyle name="Note 8 81 2 2 2 3" xfId="34743"/>
    <cellStyle name="Note 8 81 2 2 3" xfId="20539"/>
    <cellStyle name="Note 8 81 2 2 3 2" xfId="41827"/>
    <cellStyle name="Note 8 81 2 2 4" xfId="32513"/>
    <cellStyle name="Note 8 81 2 3" xfId="10882"/>
    <cellStyle name="Note 8 81 2 3 2" xfId="23087"/>
    <cellStyle name="Note 8 81 2 3 2 2" xfId="44375"/>
    <cellStyle name="Note 8 81 2 3 3" xfId="35061"/>
    <cellStyle name="Note 8 81 2 4" xfId="11165"/>
    <cellStyle name="Note 8 81 2 4 2" xfId="23370"/>
    <cellStyle name="Note 8 81 2 4 2 2" xfId="44658"/>
    <cellStyle name="Note 8 81 2 4 3" xfId="35344"/>
    <cellStyle name="Note 8 81 2 5" xfId="9559"/>
    <cellStyle name="Note 8 81 2 5 2" xfId="21764"/>
    <cellStyle name="Note 8 81 2 5 2 2" xfId="43052"/>
    <cellStyle name="Note 8 81 2 5 3" xfId="33738"/>
    <cellStyle name="Note 8 81 2 6" xfId="15747"/>
    <cellStyle name="Note 8 81 2 6 2" xfId="27462"/>
    <cellStyle name="Note 8 81 2 6 2 2" xfId="48750"/>
    <cellStyle name="Note 8 81 2 6 3" xfId="39436"/>
    <cellStyle name="Note 8 81 2 7" xfId="18483"/>
    <cellStyle name="Note 8 81 3" xfId="7673"/>
    <cellStyle name="Note 8 81 3 2" xfId="10293"/>
    <cellStyle name="Note 8 81 3 2 2" xfId="22498"/>
    <cellStyle name="Note 8 81 3 2 2 2" xfId="43786"/>
    <cellStyle name="Note 8 81 3 2 3" xfId="34472"/>
    <cellStyle name="Note 8 81 3 3" xfId="20066"/>
    <cellStyle name="Note 8 81 3 3 2" xfId="41354"/>
    <cellStyle name="Note 8 81 3 4" xfId="32040"/>
    <cellStyle name="Note 8 81 4" xfId="10654"/>
    <cellStyle name="Note 8 81 4 2" xfId="22859"/>
    <cellStyle name="Note 8 81 4 2 2" xfId="44147"/>
    <cellStyle name="Note 8 81 4 3" xfId="34833"/>
    <cellStyle name="Note 8 81 5" xfId="10939"/>
    <cellStyle name="Note 8 81 5 2" xfId="23144"/>
    <cellStyle name="Note 8 81 5 2 2" xfId="44432"/>
    <cellStyle name="Note 8 81 5 3" xfId="35118"/>
    <cellStyle name="Note 8 81 6" xfId="9301"/>
    <cellStyle name="Note 8 81 6 2" xfId="21506"/>
    <cellStyle name="Note 8 81 6 2 2" xfId="42794"/>
    <cellStyle name="Note 8 81 6 3" xfId="33480"/>
    <cellStyle name="Note 8 81 7" xfId="15143"/>
    <cellStyle name="Note 8 81 7 2" xfId="26858"/>
    <cellStyle name="Note 8 81 7 2 2" xfId="48146"/>
    <cellStyle name="Note 8 81 7 3" xfId="38832"/>
    <cellStyle name="Note 8 81 8" xfId="18482"/>
    <cellStyle name="Note 8 82" xfId="6039"/>
    <cellStyle name="Note 8 82 2" xfId="6040"/>
    <cellStyle name="Note 8 82 2 2" xfId="8303"/>
    <cellStyle name="Note 8 82 2 2 2" xfId="10602"/>
    <cellStyle name="Note 8 82 2 2 2 2" xfId="22807"/>
    <cellStyle name="Note 8 82 2 2 2 2 2" xfId="44095"/>
    <cellStyle name="Note 8 82 2 2 2 3" xfId="34781"/>
    <cellStyle name="Note 8 82 2 2 3" xfId="20540"/>
    <cellStyle name="Note 8 82 2 2 3 2" xfId="41828"/>
    <cellStyle name="Note 8 82 2 2 4" xfId="32514"/>
    <cellStyle name="Note 8 82 2 3" xfId="10918"/>
    <cellStyle name="Note 8 82 2 3 2" xfId="23123"/>
    <cellStyle name="Note 8 82 2 3 2 2" xfId="44411"/>
    <cellStyle name="Note 8 82 2 3 3" xfId="35097"/>
    <cellStyle name="Note 8 82 2 4" xfId="11201"/>
    <cellStyle name="Note 8 82 2 4 2" xfId="23406"/>
    <cellStyle name="Note 8 82 2 4 2 2" xfId="44694"/>
    <cellStyle name="Note 8 82 2 4 3" xfId="35380"/>
    <cellStyle name="Note 8 82 2 5" xfId="9603"/>
    <cellStyle name="Note 8 82 2 5 2" xfId="21808"/>
    <cellStyle name="Note 8 82 2 5 2 2" xfId="43096"/>
    <cellStyle name="Note 8 82 2 5 3" xfId="33782"/>
    <cellStyle name="Note 8 82 2 6" xfId="15748"/>
    <cellStyle name="Note 8 82 2 6 2" xfId="27463"/>
    <cellStyle name="Note 8 82 2 6 2 2" xfId="48751"/>
    <cellStyle name="Note 8 82 2 6 3" xfId="39437"/>
    <cellStyle name="Note 8 82 2 7" xfId="18485"/>
    <cellStyle name="Note 8 82 3" xfId="7731"/>
    <cellStyle name="Note 8 82 3 2" xfId="10333"/>
    <cellStyle name="Note 8 82 3 2 2" xfId="22538"/>
    <cellStyle name="Note 8 82 3 2 2 2" xfId="43826"/>
    <cellStyle name="Note 8 82 3 2 3" xfId="34512"/>
    <cellStyle name="Note 8 82 3 3" xfId="20102"/>
    <cellStyle name="Note 8 82 3 3 2" xfId="41390"/>
    <cellStyle name="Note 8 82 3 4" xfId="32076"/>
    <cellStyle name="Note 8 82 4" xfId="10690"/>
    <cellStyle name="Note 8 82 4 2" xfId="22895"/>
    <cellStyle name="Note 8 82 4 2 2" xfId="44183"/>
    <cellStyle name="Note 8 82 4 3" xfId="34869"/>
    <cellStyle name="Note 8 82 5" xfId="10975"/>
    <cellStyle name="Note 8 82 5 2" xfId="23180"/>
    <cellStyle name="Note 8 82 5 2 2" xfId="44468"/>
    <cellStyle name="Note 8 82 5 3" xfId="35154"/>
    <cellStyle name="Note 8 82 6" xfId="9340"/>
    <cellStyle name="Note 8 82 6 2" xfId="21545"/>
    <cellStyle name="Note 8 82 6 2 2" xfId="42833"/>
    <cellStyle name="Note 8 82 6 3" xfId="33519"/>
    <cellStyle name="Note 8 82 7" xfId="15179"/>
    <cellStyle name="Note 8 82 7 2" xfId="26894"/>
    <cellStyle name="Note 8 82 7 2 2" xfId="48182"/>
    <cellStyle name="Note 8 82 7 3" xfId="38868"/>
    <cellStyle name="Note 8 82 8" xfId="18484"/>
    <cellStyle name="Note 8 83" xfId="6041"/>
    <cellStyle name="Note 8 83 2" xfId="6042"/>
    <cellStyle name="Note 8 83 2 2" xfId="8304"/>
    <cellStyle name="Note 8 83 2 2 2" xfId="20541"/>
    <cellStyle name="Note 8 83 2 2 2 2" xfId="41829"/>
    <cellStyle name="Note 8 83 2 2 3" xfId="32515"/>
    <cellStyle name="Note 8 83 2 3" xfId="10622"/>
    <cellStyle name="Note 8 83 2 3 2" xfId="22827"/>
    <cellStyle name="Note 8 83 2 3 2 2" xfId="44115"/>
    <cellStyle name="Note 8 83 2 3 3" xfId="34801"/>
    <cellStyle name="Note 8 83 2 4" xfId="15749"/>
    <cellStyle name="Note 8 83 2 4 2" xfId="27464"/>
    <cellStyle name="Note 8 83 2 4 2 2" xfId="48752"/>
    <cellStyle name="Note 8 83 2 4 3" xfId="39438"/>
    <cellStyle name="Note 8 83 2 5" xfId="18487"/>
    <cellStyle name="Note 8 83 3" xfId="7753"/>
    <cellStyle name="Note 8 83 3 2" xfId="10937"/>
    <cellStyle name="Note 8 83 3 2 2" xfId="23142"/>
    <cellStyle name="Note 8 83 3 2 2 2" xfId="44430"/>
    <cellStyle name="Note 8 83 3 2 3" xfId="35116"/>
    <cellStyle name="Note 8 83 3 3" xfId="20121"/>
    <cellStyle name="Note 8 83 3 3 2" xfId="41409"/>
    <cellStyle name="Note 8 83 3 4" xfId="32095"/>
    <cellStyle name="Note 8 83 4" xfId="11220"/>
    <cellStyle name="Note 8 83 4 2" xfId="23425"/>
    <cellStyle name="Note 8 83 4 2 2" xfId="44713"/>
    <cellStyle name="Note 8 83 4 3" xfId="35399"/>
    <cellStyle name="Note 8 83 5" xfId="9623"/>
    <cellStyle name="Note 8 83 5 2" xfId="21828"/>
    <cellStyle name="Note 8 83 5 2 2" xfId="43116"/>
    <cellStyle name="Note 8 83 5 3" xfId="33802"/>
    <cellStyle name="Note 8 83 6" xfId="15198"/>
    <cellStyle name="Note 8 83 6 2" xfId="26913"/>
    <cellStyle name="Note 8 83 6 2 2" xfId="48201"/>
    <cellStyle name="Note 8 83 6 3" xfId="38887"/>
    <cellStyle name="Note 8 83 7" xfId="18486"/>
    <cellStyle name="Note 8 84" xfId="7549"/>
    <cellStyle name="Note 8 84 2" xfId="10187"/>
    <cellStyle name="Note 8 84 2 2" xfId="22392"/>
    <cellStyle name="Note 8 84 2 2 2" xfId="43680"/>
    <cellStyle name="Note 8 84 2 3" xfId="34366"/>
    <cellStyle name="Note 8 84 3" xfId="19965"/>
    <cellStyle name="Note 8 84 3 2" xfId="41253"/>
    <cellStyle name="Note 8 84 4" xfId="31939"/>
    <cellStyle name="Note 8 85" xfId="9699"/>
    <cellStyle name="Note 8 85 2" xfId="21904"/>
    <cellStyle name="Note 8 85 2 2" xfId="43192"/>
    <cellStyle name="Note 8 85 3" xfId="33878"/>
    <cellStyle name="Note 8 86" xfId="9999"/>
    <cellStyle name="Note 8 86 2" xfId="22204"/>
    <cellStyle name="Note 8 86 2 2" xfId="43492"/>
    <cellStyle name="Note 8 86 3" xfId="34178"/>
    <cellStyle name="Note 8 87" xfId="9190"/>
    <cellStyle name="Note 8 87 2" xfId="21398"/>
    <cellStyle name="Note 8 87 2 2" xfId="42686"/>
    <cellStyle name="Note 8 87 3" xfId="33372"/>
    <cellStyle name="Note 8 88" xfId="15044"/>
    <cellStyle name="Note 8 88 2" xfId="26759"/>
    <cellStyle name="Note 8 88 2 2" xfId="48047"/>
    <cellStyle name="Note 8 88 3" xfId="38733"/>
    <cellStyle name="Note 8 89" xfId="18325"/>
    <cellStyle name="Note 8 9" xfId="6043"/>
    <cellStyle name="Note 8 9 2" xfId="6044"/>
    <cellStyle name="Note 8 9 2 2" xfId="7970"/>
    <cellStyle name="Note 8 9 2 2 2" xfId="10543"/>
    <cellStyle name="Note 8 9 2 2 2 2" xfId="22748"/>
    <cellStyle name="Note 8 9 2 2 2 2 2" xfId="44036"/>
    <cellStyle name="Note 8 9 2 2 2 3" xfId="34722"/>
    <cellStyle name="Note 8 9 2 2 3" xfId="20298"/>
    <cellStyle name="Note 8 9 2 2 3 2" xfId="41586"/>
    <cellStyle name="Note 8 9 2 2 4" xfId="32272"/>
    <cellStyle name="Note 8 9 2 3" xfId="10865"/>
    <cellStyle name="Note 8 9 2 3 2" xfId="23070"/>
    <cellStyle name="Note 8 9 2 3 2 2" xfId="44358"/>
    <cellStyle name="Note 8 9 2 3 3" xfId="35044"/>
    <cellStyle name="Note 8 9 2 4" xfId="11148"/>
    <cellStyle name="Note 8 9 2 4 2" xfId="23353"/>
    <cellStyle name="Note 8 9 2 4 2 2" xfId="44641"/>
    <cellStyle name="Note 8 9 2 4 3" xfId="35327"/>
    <cellStyle name="Note 8 9 2 5" xfId="9541"/>
    <cellStyle name="Note 8 9 2 5 2" xfId="21746"/>
    <cellStyle name="Note 8 9 2 5 2 2" xfId="43034"/>
    <cellStyle name="Note 8 9 2 5 3" xfId="33720"/>
    <cellStyle name="Note 8 9 2 6" xfId="15403"/>
    <cellStyle name="Note 8 9 2 6 2" xfId="27118"/>
    <cellStyle name="Note 8 9 2 6 2 2" xfId="48406"/>
    <cellStyle name="Note 8 9 2 6 3" xfId="39092"/>
    <cellStyle name="Note 8 9 2 7" xfId="18489"/>
    <cellStyle name="Note 8 9 3" xfId="7595"/>
    <cellStyle name="Note 8 9 3 2" xfId="10233"/>
    <cellStyle name="Note 8 9 3 2 2" xfId="22438"/>
    <cellStyle name="Note 8 9 3 2 2 2" xfId="43726"/>
    <cellStyle name="Note 8 9 3 2 3" xfId="34412"/>
    <cellStyle name="Note 8 9 3 3" xfId="20011"/>
    <cellStyle name="Note 8 9 3 3 2" xfId="41299"/>
    <cellStyle name="Note 8 9 3 4" xfId="31985"/>
    <cellStyle name="Note 8 9 4" xfId="9653"/>
    <cellStyle name="Note 8 9 4 2" xfId="21858"/>
    <cellStyle name="Note 8 9 4 2 2" xfId="43146"/>
    <cellStyle name="Note 8 9 4 3" xfId="33832"/>
    <cellStyle name="Note 8 9 5" xfId="10045"/>
    <cellStyle name="Note 8 9 5 2" xfId="22250"/>
    <cellStyle name="Note 8 9 5 2 2" xfId="43538"/>
    <cellStyle name="Note 8 9 5 3" xfId="34224"/>
    <cellStyle name="Note 8 9 6" xfId="9236"/>
    <cellStyle name="Note 8 9 6 2" xfId="21444"/>
    <cellStyle name="Note 8 9 6 2 2" xfId="42732"/>
    <cellStyle name="Note 8 9 6 3" xfId="33418"/>
    <cellStyle name="Note 8 9 7" xfId="15090"/>
    <cellStyle name="Note 8 9 7 2" xfId="26805"/>
    <cellStyle name="Note 8 9 7 2 2" xfId="48093"/>
    <cellStyle name="Note 8 9 7 3" xfId="38779"/>
    <cellStyle name="Note 8 9 8" xfId="18488"/>
    <cellStyle name="Note 8 90" xfId="27808"/>
    <cellStyle name="Output 2" xfId="6045"/>
    <cellStyle name="Output 2 10" xfId="6046"/>
    <cellStyle name="Output 2 10 10" xfId="6047"/>
    <cellStyle name="Output 2 10 10 2" xfId="11692"/>
    <cellStyle name="Output 2 10 10 2 2" xfId="23864"/>
    <cellStyle name="Output 2 10 10 2 2 2" xfId="45152"/>
    <cellStyle name="Output 2 10 10 2 3" xfId="35838"/>
    <cellStyle name="Output 2 10 10 3" xfId="8432"/>
    <cellStyle name="Output 2 10 10 3 2" xfId="20640"/>
    <cellStyle name="Output 2 10 10 3 2 2" xfId="41928"/>
    <cellStyle name="Output 2 10 10 3 3" xfId="32614"/>
    <cellStyle name="Output 2 10 10 4" xfId="18492"/>
    <cellStyle name="Output 2 10 10 5" xfId="28257"/>
    <cellStyle name="Output 2 10 11" xfId="6048"/>
    <cellStyle name="Output 2 10 11 2" xfId="11761"/>
    <cellStyle name="Output 2 10 11 2 2" xfId="23921"/>
    <cellStyle name="Output 2 10 11 2 2 2" xfId="45209"/>
    <cellStyle name="Output 2 10 11 2 3" xfId="35895"/>
    <cellStyle name="Output 2 10 11 3" xfId="12637"/>
    <cellStyle name="Output 2 10 11 3 2" xfId="24654"/>
    <cellStyle name="Output 2 10 11 3 2 2" xfId="45942"/>
    <cellStyle name="Output 2 10 11 3 3" xfId="36628"/>
    <cellStyle name="Output 2 10 11 4" xfId="18493"/>
    <cellStyle name="Output 2 10 11 5" xfId="28308"/>
    <cellStyle name="Output 2 10 12" xfId="6049"/>
    <cellStyle name="Output 2 10 12 2" xfId="11833"/>
    <cellStyle name="Output 2 10 12 2 2" xfId="23982"/>
    <cellStyle name="Output 2 10 12 2 2 2" xfId="45270"/>
    <cellStyle name="Output 2 10 12 2 3" xfId="35956"/>
    <cellStyle name="Output 2 10 12 3" xfId="9375"/>
    <cellStyle name="Output 2 10 12 3 2" xfId="21580"/>
    <cellStyle name="Output 2 10 12 3 2 2" xfId="42868"/>
    <cellStyle name="Output 2 10 12 3 3" xfId="33554"/>
    <cellStyle name="Output 2 10 12 4" xfId="18494"/>
    <cellStyle name="Output 2 10 12 5" xfId="28362"/>
    <cellStyle name="Output 2 10 13" xfId="6050"/>
    <cellStyle name="Output 2 10 13 2" xfId="11907"/>
    <cellStyle name="Output 2 10 13 2 2" xfId="24045"/>
    <cellStyle name="Output 2 10 13 2 2 2" xfId="45333"/>
    <cellStyle name="Output 2 10 13 2 3" xfId="36019"/>
    <cellStyle name="Output 2 10 13 3" xfId="14749"/>
    <cellStyle name="Output 2 10 13 3 2" xfId="26464"/>
    <cellStyle name="Output 2 10 13 3 2 2" xfId="47752"/>
    <cellStyle name="Output 2 10 13 3 3" xfId="38438"/>
    <cellStyle name="Output 2 10 13 4" xfId="18495"/>
    <cellStyle name="Output 2 10 13 5" xfId="28416"/>
    <cellStyle name="Output 2 10 14" xfId="6051"/>
    <cellStyle name="Output 2 10 14 2" xfId="11926"/>
    <cellStyle name="Output 2 10 14 2 2" xfId="24059"/>
    <cellStyle name="Output 2 10 14 2 2 2" xfId="45347"/>
    <cellStyle name="Output 2 10 14 2 3" xfId="36033"/>
    <cellStyle name="Output 2 10 14 3" xfId="14651"/>
    <cellStyle name="Output 2 10 14 3 2" xfId="26366"/>
    <cellStyle name="Output 2 10 14 3 2 2" xfId="47654"/>
    <cellStyle name="Output 2 10 14 3 3" xfId="38340"/>
    <cellStyle name="Output 2 10 14 4" xfId="18496"/>
    <cellStyle name="Output 2 10 14 5" xfId="28429"/>
    <cellStyle name="Output 2 10 15" xfId="6052"/>
    <cellStyle name="Output 2 10 15 2" xfId="12001"/>
    <cellStyle name="Output 2 10 15 2 2" xfId="24123"/>
    <cellStyle name="Output 2 10 15 2 2 2" xfId="45411"/>
    <cellStyle name="Output 2 10 15 2 3" xfId="36097"/>
    <cellStyle name="Output 2 10 15 3" xfId="12650"/>
    <cellStyle name="Output 2 10 15 3 2" xfId="24666"/>
    <cellStyle name="Output 2 10 15 3 2 2" xfId="45954"/>
    <cellStyle name="Output 2 10 15 3 3" xfId="36640"/>
    <cellStyle name="Output 2 10 15 4" xfId="18497"/>
    <cellStyle name="Output 2 10 15 5" xfId="28483"/>
    <cellStyle name="Output 2 10 16" xfId="6053"/>
    <cellStyle name="Output 2 10 16 2" xfId="12083"/>
    <cellStyle name="Output 2 10 16 2 2" xfId="24192"/>
    <cellStyle name="Output 2 10 16 2 2 2" xfId="45480"/>
    <cellStyle name="Output 2 10 16 2 3" xfId="36166"/>
    <cellStyle name="Output 2 10 16 3" xfId="14739"/>
    <cellStyle name="Output 2 10 16 3 2" xfId="26454"/>
    <cellStyle name="Output 2 10 16 3 2 2" xfId="47742"/>
    <cellStyle name="Output 2 10 16 3 3" xfId="38428"/>
    <cellStyle name="Output 2 10 16 4" xfId="18498"/>
    <cellStyle name="Output 2 10 16 5" xfId="28537"/>
    <cellStyle name="Output 2 10 17" xfId="6054"/>
    <cellStyle name="Output 2 10 17 2" xfId="12160"/>
    <cellStyle name="Output 2 10 17 2 2" xfId="24256"/>
    <cellStyle name="Output 2 10 17 2 2 2" xfId="45544"/>
    <cellStyle name="Output 2 10 17 2 3" xfId="36230"/>
    <cellStyle name="Output 2 10 17 3" xfId="14677"/>
    <cellStyle name="Output 2 10 17 3 2" xfId="26392"/>
    <cellStyle name="Output 2 10 17 3 2 2" xfId="47680"/>
    <cellStyle name="Output 2 10 17 3 3" xfId="38366"/>
    <cellStyle name="Output 2 10 17 4" xfId="18499"/>
    <cellStyle name="Output 2 10 17 5" xfId="28592"/>
    <cellStyle name="Output 2 10 18" xfId="6055"/>
    <cellStyle name="Output 2 10 18 2" xfId="12234"/>
    <cellStyle name="Output 2 10 18 2 2" xfId="24318"/>
    <cellStyle name="Output 2 10 18 2 2 2" xfId="45606"/>
    <cellStyle name="Output 2 10 18 2 3" xfId="36292"/>
    <cellStyle name="Output 2 10 18 3" xfId="14776"/>
    <cellStyle name="Output 2 10 18 3 2" xfId="26491"/>
    <cellStyle name="Output 2 10 18 3 2 2" xfId="47779"/>
    <cellStyle name="Output 2 10 18 3 3" xfId="38465"/>
    <cellStyle name="Output 2 10 18 4" xfId="18500"/>
    <cellStyle name="Output 2 10 18 5" xfId="28647"/>
    <cellStyle name="Output 2 10 19" xfId="6056"/>
    <cellStyle name="Output 2 10 19 2" xfId="12301"/>
    <cellStyle name="Output 2 10 19 2 2" xfId="24373"/>
    <cellStyle name="Output 2 10 19 2 2 2" xfId="45661"/>
    <cellStyle name="Output 2 10 19 2 3" xfId="36347"/>
    <cellStyle name="Output 2 10 19 3" xfId="14572"/>
    <cellStyle name="Output 2 10 19 3 2" xfId="26287"/>
    <cellStyle name="Output 2 10 19 3 2 2" xfId="47575"/>
    <cellStyle name="Output 2 10 19 3 3" xfId="38261"/>
    <cellStyle name="Output 2 10 19 4" xfId="18501"/>
    <cellStyle name="Output 2 10 19 5" xfId="28700"/>
    <cellStyle name="Output 2 10 2" xfId="6057"/>
    <cellStyle name="Output 2 10 2 2" xfId="7800"/>
    <cellStyle name="Output 2 10 2 2 2" xfId="20142"/>
    <cellStyle name="Output 2 10 2 2 2 2" xfId="41430"/>
    <cellStyle name="Output 2 10 2 2 3" xfId="32116"/>
    <cellStyle name="Output 2 10 2 3" xfId="10235"/>
    <cellStyle name="Output 2 10 2 3 2" xfId="22440"/>
    <cellStyle name="Output 2 10 2 3 2 2" xfId="43728"/>
    <cellStyle name="Output 2 10 2 3 3" xfId="34414"/>
    <cellStyle name="Output 2 10 2 4" xfId="13273"/>
    <cellStyle name="Output 2 10 2 4 2" xfId="25188"/>
    <cellStyle name="Output 2 10 2 4 2 2" xfId="46476"/>
    <cellStyle name="Output 2 10 2 4 3" xfId="37162"/>
    <cellStyle name="Output 2 10 2 5" xfId="15247"/>
    <cellStyle name="Output 2 10 2 5 2" xfId="26962"/>
    <cellStyle name="Output 2 10 2 5 2 2" xfId="48250"/>
    <cellStyle name="Output 2 10 2 5 3" xfId="38936"/>
    <cellStyle name="Output 2 10 2 6" xfId="18502"/>
    <cellStyle name="Output 2 10 2 7" xfId="27768"/>
    <cellStyle name="Output 2 10 20" xfId="6058"/>
    <cellStyle name="Output 2 10 20 2" xfId="12373"/>
    <cellStyle name="Output 2 10 20 2 2" xfId="24434"/>
    <cellStyle name="Output 2 10 20 2 2 2" xfId="45722"/>
    <cellStyle name="Output 2 10 20 2 3" xfId="36408"/>
    <cellStyle name="Output 2 10 20 3" xfId="8511"/>
    <cellStyle name="Output 2 10 20 3 2" xfId="20719"/>
    <cellStyle name="Output 2 10 20 3 2 2" xfId="42007"/>
    <cellStyle name="Output 2 10 20 3 3" xfId="32693"/>
    <cellStyle name="Output 2 10 20 4" xfId="18503"/>
    <cellStyle name="Output 2 10 20 5" xfId="28753"/>
    <cellStyle name="Output 2 10 21" xfId="6059"/>
    <cellStyle name="Output 2 10 21 2" xfId="12312"/>
    <cellStyle name="Output 2 10 21 2 2" xfId="24382"/>
    <cellStyle name="Output 2 10 21 2 2 2" xfId="45670"/>
    <cellStyle name="Output 2 10 21 2 3" xfId="36356"/>
    <cellStyle name="Output 2 10 21 3" xfId="14104"/>
    <cellStyle name="Output 2 10 21 3 2" xfId="25871"/>
    <cellStyle name="Output 2 10 21 3 2 2" xfId="47159"/>
    <cellStyle name="Output 2 10 21 3 3" xfId="37845"/>
    <cellStyle name="Output 2 10 21 4" xfId="18504"/>
    <cellStyle name="Output 2 10 21 5" xfId="28709"/>
    <cellStyle name="Output 2 10 22" xfId="6060"/>
    <cellStyle name="Output 2 10 22 2" xfId="12517"/>
    <cellStyle name="Output 2 10 22 2 2" xfId="24556"/>
    <cellStyle name="Output 2 10 22 2 2 2" xfId="45844"/>
    <cellStyle name="Output 2 10 22 2 3" xfId="36530"/>
    <cellStyle name="Output 2 10 22 3" xfId="14536"/>
    <cellStyle name="Output 2 10 22 3 2" xfId="26251"/>
    <cellStyle name="Output 2 10 22 3 2 2" xfId="47539"/>
    <cellStyle name="Output 2 10 22 3 3" xfId="38225"/>
    <cellStyle name="Output 2 10 22 4" xfId="18505"/>
    <cellStyle name="Output 2 10 22 5" xfId="28862"/>
    <cellStyle name="Output 2 10 23" xfId="6061"/>
    <cellStyle name="Output 2 10 23 2" xfId="12592"/>
    <cellStyle name="Output 2 10 23 2 2" xfId="24618"/>
    <cellStyle name="Output 2 10 23 2 2 2" xfId="45906"/>
    <cellStyle name="Output 2 10 23 2 3" xfId="36592"/>
    <cellStyle name="Output 2 10 23 3" xfId="14833"/>
    <cellStyle name="Output 2 10 23 3 2" xfId="26548"/>
    <cellStyle name="Output 2 10 23 3 2 2" xfId="47836"/>
    <cellStyle name="Output 2 10 23 3 3" xfId="38522"/>
    <cellStyle name="Output 2 10 23 4" xfId="18506"/>
    <cellStyle name="Output 2 10 23 5" xfId="28917"/>
    <cellStyle name="Output 2 10 24" xfId="6062"/>
    <cellStyle name="Output 2 10 24 2" xfId="12670"/>
    <cellStyle name="Output 2 10 24 2 2" xfId="24684"/>
    <cellStyle name="Output 2 10 24 2 2 2" xfId="45972"/>
    <cellStyle name="Output 2 10 24 2 3" xfId="36658"/>
    <cellStyle name="Output 2 10 24 3" xfId="14829"/>
    <cellStyle name="Output 2 10 24 3 2" xfId="26544"/>
    <cellStyle name="Output 2 10 24 3 2 2" xfId="47832"/>
    <cellStyle name="Output 2 10 24 3 3" xfId="38518"/>
    <cellStyle name="Output 2 10 24 4" xfId="18507"/>
    <cellStyle name="Output 2 10 24 5" xfId="28972"/>
    <cellStyle name="Output 2 10 25" xfId="6063"/>
    <cellStyle name="Output 2 10 25 2" xfId="12742"/>
    <cellStyle name="Output 2 10 25 2 2" xfId="24744"/>
    <cellStyle name="Output 2 10 25 2 2 2" xfId="46032"/>
    <cellStyle name="Output 2 10 25 2 3" xfId="36718"/>
    <cellStyle name="Output 2 10 25 3" xfId="14643"/>
    <cellStyle name="Output 2 10 25 3 2" xfId="26358"/>
    <cellStyle name="Output 2 10 25 3 2 2" xfId="47646"/>
    <cellStyle name="Output 2 10 25 3 3" xfId="38332"/>
    <cellStyle name="Output 2 10 25 4" xfId="18508"/>
    <cellStyle name="Output 2 10 25 5" xfId="29025"/>
    <cellStyle name="Output 2 10 26" xfId="6064"/>
    <cellStyle name="Output 2 10 26 2" xfId="12809"/>
    <cellStyle name="Output 2 10 26 2 2" xfId="24800"/>
    <cellStyle name="Output 2 10 26 2 2 2" xfId="46088"/>
    <cellStyle name="Output 2 10 26 2 3" xfId="36774"/>
    <cellStyle name="Output 2 10 26 3" xfId="14625"/>
    <cellStyle name="Output 2 10 26 3 2" xfId="26340"/>
    <cellStyle name="Output 2 10 26 3 2 2" xfId="47628"/>
    <cellStyle name="Output 2 10 26 3 3" xfId="38314"/>
    <cellStyle name="Output 2 10 26 4" xfId="18509"/>
    <cellStyle name="Output 2 10 26 5" xfId="29078"/>
    <cellStyle name="Output 2 10 27" xfId="6065"/>
    <cellStyle name="Output 2 10 27 2" xfId="12752"/>
    <cellStyle name="Output 2 10 27 2 2" xfId="24753"/>
    <cellStyle name="Output 2 10 27 2 2 2" xfId="46041"/>
    <cellStyle name="Output 2 10 27 2 3" xfId="36727"/>
    <cellStyle name="Output 2 10 27 3" xfId="14621"/>
    <cellStyle name="Output 2 10 27 3 2" xfId="26336"/>
    <cellStyle name="Output 2 10 27 3 2 2" xfId="47624"/>
    <cellStyle name="Output 2 10 27 3 3" xfId="38310"/>
    <cellStyle name="Output 2 10 27 4" xfId="18510"/>
    <cellStyle name="Output 2 10 27 5" xfId="29034"/>
    <cellStyle name="Output 2 10 28" xfId="6066"/>
    <cellStyle name="Output 2 10 28 2" xfId="12963"/>
    <cellStyle name="Output 2 10 28 2 2" xfId="24930"/>
    <cellStyle name="Output 2 10 28 2 2 2" xfId="46218"/>
    <cellStyle name="Output 2 10 28 2 3" xfId="36904"/>
    <cellStyle name="Output 2 10 28 3" xfId="14622"/>
    <cellStyle name="Output 2 10 28 3 2" xfId="26337"/>
    <cellStyle name="Output 2 10 28 3 2 2" xfId="47625"/>
    <cellStyle name="Output 2 10 28 3 3" xfId="38311"/>
    <cellStyle name="Output 2 10 28 4" xfId="18511"/>
    <cellStyle name="Output 2 10 28 5" xfId="29187"/>
    <cellStyle name="Output 2 10 29" xfId="6067"/>
    <cellStyle name="Output 2 10 29 2" xfId="13038"/>
    <cellStyle name="Output 2 10 29 2 2" xfId="24993"/>
    <cellStyle name="Output 2 10 29 2 2 2" xfId="46281"/>
    <cellStyle name="Output 2 10 29 2 3" xfId="36967"/>
    <cellStyle name="Output 2 10 29 3" xfId="11941"/>
    <cellStyle name="Output 2 10 29 3 2" xfId="24073"/>
    <cellStyle name="Output 2 10 29 3 2 2" xfId="45361"/>
    <cellStyle name="Output 2 10 29 3 3" xfId="36047"/>
    <cellStyle name="Output 2 10 29 4" xfId="18512"/>
    <cellStyle name="Output 2 10 29 5" xfId="29241"/>
    <cellStyle name="Output 2 10 3" xfId="6068"/>
    <cellStyle name="Output 2 10 3 2" xfId="7997"/>
    <cellStyle name="Output 2 10 3 2 2" xfId="20313"/>
    <cellStyle name="Output 2 10 3 2 2 2" xfId="41601"/>
    <cellStyle name="Output 2 10 3 2 3" xfId="32287"/>
    <cellStyle name="Output 2 10 3 3" xfId="9651"/>
    <cellStyle name="Output 2 10 3 3 2" xfId="21856"/>
    <cellStyle name="Output 2 10 3 3 2 2" xfId="43144"/>
    <cellStyle name="Output 2 10 3 3 3" xfId="33830"/>
    <cellStyle name="Output 2 10 3 4" xfId="14584"/>
    <cellStyle name="Output 2 10 3 4 2" xfId="26299"/>
    <cellStyle name="Output 2 10 3 4 2 2" xfId="47587"/>
    <cellStyle name="Output 2 10 3 4 3" xfId="38273"/>
    <cellStyle name="Output 2 10 3 5" xfId="15439"/>
    <cellStyle name="Output 2 10 3 5 2" xfId="27154"/>
    <cellStyle name="Output 2 10 3 5 2 2" xfId="48442"/>
    <cellStyle name="Output 2 10 3 5 3" xfId="39128"/>
    <cellStyle name="Output 2 10 3 6" xfId="18513"/>
    <cellStyle name="Output 2 10 3 7" xfId="27871"/>
    <cellStyle name="Output 2 10 30" xfId="6069"/>
    <cellStyle name="Output 2 10 30 2" xfId="13110"/>
    <cellStyle name="Output 2 10 30 2 2" xfId="25053"/>
    <cellStyle name="Output 2 10 30 2 2 2" xfId="46341"/>
    <cellStyle name="Output 2 10 30 2 3" xfId="37027"/>
    <cellStyle name="Output 2 10 30 3" xfId="14650"/>
    <cellStyle name="Output 2 10 30 3 2" xfId="26365"/>
    <cellStyle name="Output 2 10 30 3 2 2" xfId="47653"/>
    <cellStyle name="Output 2 10 30 3 3" xfId="38339"/>
    <cellStyle name="Output 2 10 30 4" xfId="18514"/>
    <cellStyle name="Output 2 10 30 5" xfId="29295"/>
    <cellStyle name="Output 2 10 31" xfId="6070"/>
    <cellStyle name="Output 2 10 31 2" xfId="13188"/>
    <cellStyle name="Output 2 10 31 2 2" xfId="25117"/>
    <cellStyle name="Output 2 10 31 2 2 2" xfId="46405"/>
    <cellStyle name="Output 2 10 31 2 3" xfId="37091"/>
    <cellStyle name="Output 2 10 31 3" xfId="13317"/>
    <cellStyle name="Output 2 10 31 3 2" xfId="25222"/>
    <cellStyle name="Output 2 10 31 3 2 2" xfId="46510"/>
    <cellStyle name="Output 2 10 31 3 3" xfId="37196"/>
    <cellStyle name="Output 2 10 31 4" xfId="18515"/>
    <cellStyle name="Output 2 10 31 5" xfId="29351"/>
    <cellStyle name="Output 2 10 32" xfId="6071"/>
    <cellStyle name="Output 2 10 32 2" xfId="13262"/>
    <cellStyle name="Output 2 10 32 2 2" xfId="25178"/>
    <cellStyle name="Output 2 10 32 2 2 2" xfId="46466"/>
    <cellStyle name="Output 2 10 32 2 3" xfId="37152"/>
    <cellStyle name="Output 2 10 32 3" xfId="8437"/>
    <cellStyle name="Output 2 10 32 3 2" xfId="20645"/>
    <cellStyle name="Output 2 10 32 3 2 2" xfId="41933"/>
    <cellStyle name="Output 2 10 32 3 3" xfId="32619"/>
    <cellStyle name="Output 2 10 32 4" xfId="18516"/>
    <cellStyle name="Output 2 10 32 5" xfId="29405"/>
    <cellStyle name="Output 2 10 33" xfId="6072"/>
    <cellStyle name="Output 2 10 33 2" xfId="13337"/>
    <cellStyle name="Output 2 10 33 2 2" xfId="25239"/>
    <cellStyle name="Output 2 10 33 2 2 2" xfId="46527"/>
    <cellStyle name="Output 2 10 33 2 3" xfId="37213"/>
    <cellStyle name="Output 2 10 33 3" xfId="9382"/>
    <cellStyle name="Output 2 10 33 3 2" xfId="21587"/>
    <cellStyle name="Output 2 10 33 3 2 2" xfId="42875"/>
    <cellStyle name="Output 2 10 33 3 3" xfId="33561"/>
    <cellStyle name="Output 2 10 33 4" xfId="18517"/>
    <cellStyle name="Output 2 10 33 5" xfId="29460"/>
    <cellStyle name="Output 2 10 34" xfId="6073"/>
    <cellStyle name="Output 2 10 34 2" xfId="13416"/>
    <cellStyle name="Output 2 10 34 2 2" xfId="25303"/>
    <cellStyle name="Output 2 10 34 2 2 2" xfId="46591"/>
    <cellStyle name="Output 2 10 34 2 3" xfId="37277"/>
    <cellStyle name="Output 2 10 34 3" xfId="14537"/>
    <cellStyle name="Output 2 10 34 3 2" xfId="26252"/>
    <cellStyle name="Output 2 10 34 3 2 2" xfId="47540"/>
    <cellStyle name="Output 2 10 34 3 3" xfId="38226"/>
    <cellStyle name="Output 2 10 34 4" xfId="18518"/>
    <cellStyle name="Output 2 10 34 5" xfId="29516"/>
    <cellStyle name="Output 2 10 35" xfId="6074"/>
    <cellStyle name="Output 2 10 35 2" xfId="13491"/>
    <cellStyle name="Output 2 10 35 2 2" xfId="25363"/>
    <cellStyle name="Output 2 10 35 2 2 2" xfId="46651"/>
    <cellStyle name="Output 2 10 35 2 3" xfId="37337"/>
    <cellStyle name="Output 2 10 35 3" xfId="14706"/>
    <cellStyle name="Output 2 10 35 3 2" xfId="26421"/>
    <cellStyle name="Output 2 10 35 3 2 2" xfId="47709"/>
    <cellStyle name="Output 2 10 35 3 3" xfId="38395"/>
    <cellStyle name="Output 2 10 35 4" xfId="18519"/>
    <cellStyle name="Output 2 10 35 5" xfId="29568"/>
    <cellStyle name="Output 2 10 36" xfId="6075"/>
    <cellStyle name="Output 2 10 36 2" xfId="13452"/>
    <cellStyle name="Output 2 10 36 2 2" xfId="25329"/>
    <cellStyle name="Output 2 10 36 2 2 2" xfId="46617"/>
    <cellStyle name="Output 2 10 36 2 3" xfId="37303"/>
    <cellStyle name="Output 2 10 36 3" xfId="14870"/>
    <cellStyle name="Output 2 10 36 3 2" xfId="26585"/>
    <cellStyle name="Output 2 10 36 3 2 2" xfId="47873"/>
    <cellStyle name="Output 2 10 36 3 3" xfId="38559"/>
    <cellStyle name="Output 2 10 36 4" xfId="18520"/>
    <cellStyle name="Output 2 10 36 5" xfId="29539"/>
    <cellStyle name="Output 2 10 37" xfId="6076"/>
    <cellStyle name="Output 2 10 37 2" xfId="13501"/>
    <cellStyle name="Output 2 10 37 2 2" xfId="25371"/>
    <cellStyle name="Output 2 10 37 2 2 2" xfId="46659"/>
    <cellStyle name="Output 2 10 37 2 3" xfId="37345"/>
    <cellStyle name="Output 2 10 37 3" xfId="14578"/>
    <cellStyle name="Output 2 10 37 3 2" xfId="26293"/>
    <cellStyle name="Output 2 10 37 3 2 2" xfId="47581"/>
    <cellStyle name="Output 2 10 37 3 3" xfId="38267"/>
    <cellStyle name="Output 2 10 37 4" xfId="18521"/>
    <cellStyle name="Output 2 10 37 5" xfId="29576"/>
    <cellStyle name="Output 2 10 38" xfId="6077"/>
    <cellStyle name="Output 2 10 38 2" xfId="13598"/>
    <cellStyle name="Output 2 10 38 2 2" xfId="25451"/>
    <cellStyle name="Output 2 10 38 2 2 2" xfId="46739"/>
    <cellStyle name="Output 2 10 38 2 3" xfId="37425"/>
    <cellStyle name="Output 2 10 38 3" xfId="14263"/>
    <cellStyle name="Output 2 10 38 3 2" xfId="26005"/>
    <cellStyle name="Output 2 10 38 3 2 2" xfId="47293"/>
    <cellStyle name="Output 2 10 38 3 3" xfId="37979"/>
    <cellStyle name="Output 2 10 38 4" xfId="18522"/>
    <cellStyle name="Output 2 10 38 5" xfId="29649"/>
    <cellStyle name="Output 2 10 39" xfId="6078"/>
    <cellStyle name="Output 2 10 39 2" xfId="13670"/>
    <cellStyle name="Output 2 10 39 2 2" xfId="25510"/>
    <cellStyle name="Output 2 10 39 2 2 2" xfId="46798"/>
    <cellStyle name="Output 2 10 39 2 3" xfId="37484"/>
    <cellStyle name="Output 2 10 39 3" xfId="13869"/>
    <cellStyle name="Output 2 10 39 3 2" xfId="25676"/>
    <cellStyle name="Output 2 10 39 3 2 2" xfId="46964"/>
    <cellStyle name="Output 2 10 39 3 3" xfId="37650"/>
    <cellStyle name="Output 2 10 39 4" xfId="18523"/>
    <cellStyle name="Output 2 10 39 5" xfId="29702"/>
    <cellStyle name="Output 2 10 4" xfId="6079"/>
    <cellStyle name="Output 2 10 4 2" xfId="8103"/>
    <cellStyle name="Output 2 10 4 2 2" xfId="20398"/>
    <cellStyle name="Output 2 10 4 2 2 2" xfId="41686"/>
    <cellStyle name="Output 2 10 4 2 3" xfId="32372"/>
    <cellStyle name="Output 2 10 4 3" xfId="10047"/>
    <cellStyle name="Output 2 10 4 3 2" xfId="22252"/>
    <cellStyle name="Output 2 10 4 3 2 2" xfId="43540"/>
    <cellStyle name="Output 2 10 4 3 3" xfId="34226"/>
    <cellStyle name="Output 2 10 4 4" xfId="14186"/>
    <cellStyle name="Output 2 10 4 4 2" xfId="25939"/>
    <cellStyle name="Output 2 10 4 4 2 2" xfId="47227"/>
    <cellStyle name="Output 2 10 4 4 3" xfId="37913"/>
    <cellStyle name="Output 2 10 4 5" xfId="15568"/>
    <cellStyle name="Output 2 10 4 5 2" xfId="27283"/>
    <cellStyle name="Output 2 10 4 5 2 2" xfId="48571"/>
    <cellStyle name="Output 2 10 4 5 3" xfId="39257"/>
    <cellStyle name="Output 2 10 4 6" xfId="18524"/>
    <cellStyle name="Output 2 10 4 7" xfId="27941"/>
    <cellStyle name="Output 2 10 40" xfId="6080"/>
    <cellStyle name="Output 2 10 40 2" xfId="13744"/>
    <cellStyle name="Output 2 10 40 2 2" xfId="25573"/>
    <cellStyle name="Output 2 10 40 2 2 2" xfId="46861"/>
    <cellStyle name="Output 2 10 40 2 3" xfId="37547"/>
    <cellStyle name="Output 2 10 40 3" xfId="14446"/>
    <cellStyle name="Output 2 10 40 3 2" xfId="26161"/>
    <cellStyle name="Output 2 10 40 3 2 2" xfId="47449"/>
    <cellStyle name="Output 2 10 40 3 3" xfId="38135"/>
    <cellStyle name="Output 2 10 40 4" xfId="18525"/>
    <cellStyle name="Output 2 10 40 5" xfId="29756"/>
    <cellStyle name="Output 2 10 41" xfId="6081"/>
    <cellStyle name="Output 2 10 41 2" xfId="13818"/>
    <cellStyle name="Output 2 10 41 2 2" xfId="25635"/>
    <cellStyle name="Output 2 10 41 2 2 2" xfId="46923"/>
    <cellStyle name="Output 2 10 41 2 3" xfId="37609"/>
    <cellStyle name="Output 2 10 41 3" xfId="11351"/>
    <cellStyle name="Output 2 10 41 3 2" xfId="23556"/>
    <cellStyle name="Output 2 10 41 3 2 2" xfId="44844"/>
    <cellStyle name="Output 2 10 41 3 3" xfId="35530"/>
    <cellStyle name="Output 2 10 41 4" xfId="18526"/>
    <cellStyle name="Output 2 10 41 5" xfId="29809"/>
    <cellStyle name="Output 2 10 42" xfId="6082"/>
    <cellStyle name="Output 2 10 42 2" xfId="13918"/>
    <cellStyle name="Output 2 10 42 2 2" xfId="25717"/>
    <cellStyle name="Output 2 10 42 2 2 2" xfId="47005"/>
    <cellStyle name="Output 2 10 42 2 3" xfId="37691"/>
    <cellStyle name="Output 2 10 42 3" xfId="13863"/>
    <cellStyle name="Output 2 10 42 3 2" xfId="25671"/>
    <cellStyle name="Output 2 10 42 3 2 2" xfId="46959"/>
    <cellStyle name="Output 2 10 42 3 3" xfId="37645"/>
    <cellStyle name="Output 2 10 42 4" xfId="18527"/>
    <cellStyle name="Output 2 10 42 5" xfId="29880"/>
    <cellStyle name="Output 2 10 43" xfId="6083"/>
    <cellStyle name="Output 2 10 43 2" xfId="14087"/>
    <cellStyle name="Output 2 10 43 2 2" xfId="25855"/>
    <cellStyle name="Output 2 10 43 2 2 2" xfId="47143"/>
    <cellStyle name="Output 2 10 43 2 3" xfId="37829"/>
    <cellStyle name="Output 2 10 43 3" xfId="8482"/>
    <cellStyle name="Output 2 10 43 3 2" xfId="20690"/>
    <cellStyle name="Output 2 10 43 3 2 2" xfId="41978"/>
    <cellStyle name="Output 2 10 43 3 3" xfId="32664"/>
    <cellStyle name="Output 2 10 43 4" xfId="18528"/>
    <cellStyle name="Output 2 10 43 5" xfId="30006"/>
    <cellStyle name="Output 2 10 44" xfId="6084"/>
    <cellStyle name="Output 2 10 44 2" xfId="14158"/>
    <cellStyle name="Output 2 10 44 2 2" xfId="25913"/>
    <cellStyle name="Output 2 10 44 2 2 2" xfId="47201"/>
    <cellStyle name="Output 2 10 44 2 3" xfId="37887"/>
    <cellStyle name="Output 2 10 44 3" xfId="8508"/>
    <cellStyle name="Output 2 10 44 3 2" xfId="20716"/>
    <cellStyle name="Output 2 10 44 3 2 2" xfId="42004"/>
    <cellStyle name="Output 2 10 44 3 3" xfId="32690"/>
    <cellStyle name="Output 2 10 44 4" xfId="18529"/>
    <cellStyle name="Output 2 10 44 5" xfId="30056"/>
    <cellStyle name="Output 2 10 45" xfId="6085"/>
    <cellStyle name="Output 2 10 45 2" xfId="14228"/>
    <cellStyle name="Output 2 10 45 2 2" xfId="25974"/>
    <cellStyle name="Output 2 10 45 2 2 2" xfId="47262"/>
    <cellStyle name="Output 2 10 45 2 3" xfId="37948"/>
    <cellStyle name="Output 2 10 45 3" xfId="12195"/>
    <cellStyle name="Output 2 10 45 3 2" xfId="24283"/>
    <cellStyle name="Output 2 10 45 3 2 2" xfId="45571"/>
    <cellStyle name="Output 2 10 45 3 3" xfId="36257"/>
    <cellStyle name="Output 2 10 45 4" xfId="18530"/>
    <cellStyle name="Output 2 10 45 5" xfId="30110"/>
    <cellStyle name="Output 2 10 46" xfId="6086"/>
    <cellStyle name="Output 2 10 46 2" xfId="14287"/>
    <cellStyle name="Output 2 10 46 2 2" xfId="26024"/>
    <cellStyle name="Output 2 10 46 2 2 2" xfId="47312"/>
    <cellStyle name="Output 2 10 46 2 3" xfId="37998"/>
    <cellStyle name="Output 2 10 46 3" xfId="11324"/>
    <cellStyle name="Output 2 10 46 3 2" xfId="23529"/>
    <cellStyle name="Output 2 10 46 3 2 2" xfId="44817"/>
    <cellStyle name="Output 2 10 46 3 3" xfId="35503"/>
    <cellStyle name="Output 2 10 46 4" xfId="18531"/>
    <cellStyle name="Output 2 10 46 5" xfId="30155"/>
    <cellStyle name="Output 2 10 47" xfId="6087"/>
    <cellStyle name="Output 2 10 47 2" xfId="14343"/>
    <cellStyle name="Output 2 10 47 2 2" xfId="26071"/>
    <cellStyle name="Output 2 10 47 2 2 2" xfId="47359"/>
    <cellStyle name="Output 2 10 47 2 3" xfId="38045"/>
    <cellStyle name="Output 2 10 47 3" xfId="14393"/>
    <cellStyle name="Output 2 10 47 3 2" xfId="26113"/>
    <cellStyle name="Output 2 10 47 3 2 2" xfId="47401"/>
    <cellStyle name="Output 2 10 47 3 3" xfId="38087"/>
    <cellStyle name="Output 2 10 47 4" xfId="18532"/>
    <cellStyle name="Output 2 10 47 5" xfId="30194"/>
    <cellStyle name="Output 2 10 48" xfId="6088"/>
    <cellStyle name="Output 2 10 48 2" xfId="14390"/>
    <cellStyle name="Output 2 10 48 2 2" xfId="26111"/>
    <cellStyle name="Output 2 10 48 2 2 2" xfId="47399"/>
    <cellStyle name="Output 2 10 48 2 3" xfId="38085"/>
    <cellStyle name="Output 2 10 48 3" xfId="14146"/>
    <cellStyle name="Output 2 10 48 3 2" xfId="25903"/>
    <cellStyle name="Output 2 10 48 3 2 2" xfId="47191"/>
    <cellStyle name="Output 2 10 48 3 3" xfId="37877"/>
    <cellStyle name="Output 2 10 48 4" xfId="18533"/>
    <cellStyle name="Output 2 10 48 5" xfId="30227"/>
    <cellStyle name="Output 2 10 49" xfId="7597"/>
    <cellStyle name="Output 2 10 49 2" xfId="20013"/>
    <cellStyle name="Output 2 10 49 2 2" xfId="41301"/>
    <cellStyle name="Output 2 10 49 3" xfId="31987"/>
    <cellStyle name="Output 2 10 5" xfId="6089"/>
    <cellStyle name="Output 2 10 5 2" xfId="8127"/>
    <cellStyle name="Output 2 10 5 2 2" xfId="20417"/>
    <cellStyle name="Output 2 10 5 2 2 2" xfId="41705"/>
    <cellStyle name="Output 2 10 5 2 3" xfId="32391"/>
    <cellStyle name="Output 2 10 5 3" xfId="11370"/>
    <cellStyle name="Output 2 10 5 3 2" xfId="23575"/>
    <cellStyle name="Output 2 10 5 3 2 2" xfId="44863"/>
    <cellStyle name="Output 2 10 5 3 3" xfId="35549"/>
    <cellStyle name="Output 2 10 5 4" xfId="13950"/>
    <cellStyle name="Output 2 10 5 4 2" xfId="25743"/>
    <cellStyle name="Output 2 10 5 4 2 2" xfId="47031"/>
    <cellStyle name="Output 2 10 5 4 3" xfId="37717"/>
    <cellStyle name="Output 2 10 5 5" xfId="15590"/>
    <cellStyle name="Output 2 10 5 5 2" xfId="27305"/>
    <cellStyle name="Output 2 10 5 5 2 2" xfId="48593"/>
    <cellStyle name="Output 2 10 5 5 3" xfId="39279"/>
    <cellStyle name="Output 2 10 5 6" xfId="18534"/>
    <cellStyle name="Output 2 10 5 7" xfId="27995"/>
    <cellStyle name="Output 2 10 50" xfId="9238"/>
    <cellStyle name="Output 2 10 50 2" xfId="21446"/>
    <cellStyle name="Output 2 10 50 2 2" xfId="42734"/>
    <cellStyle name="Output 2 10 50 3" xfId="33420"/>
    <cellStyle name="Output 2 10 51" xfId="14569"/>
    <cellStyle name="Output 2 10 51 2" xfId="26284"/>
    <cellStyle name="Output 2 10 51 2 2" xfId="47572"/>
    <cellStyle name="Output 2 10 51 3" xfId="38258"/>
    <cellStyle name="Output 2 10 52" xfId="15091"/>
    <cellStyle name="Output 2 10 52 2" xfId="26806"/>
    <cellStyle name="Output 2 10 52 2 2" xfId="48094"/>
    <cellStyle name="Output 2 10 52 3" xfId="38780"/>
    <cellStyle name="Output 2 10 53" xfId="18491"/>
    <cellStyle name="Output 2 10 54" xfId="27670"/>
    <cellStyle name="Output 2 10 6" xfId="6090"/>
    <cellStyle name="Output 2 10 6 2" xfId="8164"/>
    <cellStyle name="Output 2 10 6 2 2" xfId="20438"/>
    <cellStyle name="Output 2 10 6 2 2 2" xfId="41726"/>
    <cellStyle name="Output 2 10 6 2 3" xfId="32412"/>
    <cellStyle name="Output 2 10 6 3" xfId="11427"/>
    <cellStyle name="Output 2 10 6 3 2" xfId="23631"/>
    <cellStyle name="Output 2 10 6 3 2 2" xfId="44919"/>
    <cellStyle name="Output 2 10 6 3 3" xfId="35605"/>
    <cellStyle name="Output 2 10 6 4" xfId="14547"/>
    <cellStyle name="Output 2 10 6 4 2" xfId="26262"/>
    <cellStyle name="Output 2 10 6 4 2 2" xfId="47550"/>
    <cellStyle name="Output 2 10 6 4 3" xfId="38236"/>
    <cellStyle name="Output 2 10 6 5" xfId="15642"/>
    <cellStyle name="Output 2 10 6 5 2" xfId="27357"/>
    <cellStyle name="Output 2 10 6 5 2 2" xfId="48645"/>
    <cellStyle name="Output 2 10 6 5 3" xfId="39331"/>
    <cellStyle name="Output 2 10 6 6" xfId="18535"/>
    <cellStyle name="Output 2 10 6 7" xfId="28049"/>
    <cellStyle name="Output 2 10 7" xfId="6091"/>
    <cellStyle name="Output 2 10 7 2" xfId="8377"/>
    <cellStyle name="Output 2 10 7 2 2" xfId="20596"/>
    <cellStyle name="Output 2 10 7 2 2 2" xfId="41884"/>
    <cellStyle name="Output 2 10 7 2 3" xfId="32570"/>
    <cellStyle name="Output 2 10 7 3" xfId="11493"/>
    <cellStyle name="Output 2 10 7 3 2" xfId="23693"/>
    <cellStyle name="Output 2 10 7 3 2 2" xfId="44981"/>
    <cellStyle name="Output 2 10 7 3 3" xfId="35667"/>
    <cellStyle name="Output 2 10 7 4" xfId="14812"/>
    <cellStyle name="Output 2 10 7 4 2" xfId="26527"/>
    <cellStyle name="Output 2 10 7 4 2 2" xfId="47815"/>
    <cellStyle name="Output 2 10 7 4 3" xfId="38501"/>
    <cellStyle name="Output 2 10 7 5" xfId="15843"/>
    <cellStyle name="Output 2 10 7 5 2" xfId="27558"/>
    <cellStyle name="Output 2 10 7 5 2 2" xfId="48846"/>
    <cellStyle name="Output 2 10 7 5 3" xfId="39532"/>
    <cellStyle name="Output 2 10 7 6" xfId="18536"/>
    <cellStyle name="Output 2 10 7 7" xfId="28102"/>
    <cellStyle name="Output 2 10 8" xfId="6092"/>
    <cellStyle name="Output 2 10 8 2" xfId="8335"/>
    <cellStyle name="Output 2 10 8 2 2" xfId="20571"/>
    <cellStyle name="Output 2 10 8 2 2 2" xfId="41859"/>
    <cellStyle name="Output 2 10 8 2 3" xfId="32545"/>
    <cellStyle name="Output 2 10 8 3" xfId="11556"/>
    <cellStyle name="Output 2 10 8 3 2" xfId="23749"/>
    <cellStyle name="Output 2 10 8 3 2 2" xfId="45037"/>
    <cellStyle name="Output 2 10 8 3 3" xfId="35723"/>
    <cellStyle name="Output 2 10 8 4" xfId="14681"/>
    <cellStyle name="Output 2 10 8 4 2" xfId="26396"/>
    <cellStyle name="Output 2 10 8 4 2 2" xfId="47684"/>
    <cellStyle name="Output 2 10 8 4 3" xfId="38370"/>
    <cellStyle name="Output 2 10 8 5" xfId="15779"/>
    <cellStyle name="Output 2 10 8 5 2" xfId="27494"/>
    <cellStyle name="Output 2 10 8 5 2 2" xfId="48782"/>
    <cellStyle name="Output 2 10 8 5 3" xfId="39468"/>
    <cellStyle name="Output 2 10 8 6" xfId="18537"/>
    <cellStyle name="Output 2 10 8 7" xfId="28155"/>
    <cellStyle name="Output 2 10 9" xfId="6093"/>
    <cellStyle name="Output 2 10 9 2" xfId="11623"/>
    <cellStyle name="Output 2 10 9 2 2" xfId="23807"/>
    <cellStyle name="Output 2 10 9 2 2 2" xfId="45095"/>
    <cellStyle name="Output 2 10 9 2 3" xfId="35781"/>
    <cellStyle name="Output 2 10 9 3" xfId="9334"/>
    <cellStyle name="Output 2 10 9 3 2" xfId="21539"/>
    <cellStyle name="Output 2 10 9 3 2 2" xfId="42827"/>
    <cellStyle name="Output 2 10 9 3 3" xfId="33513"/>
    <cellStyle name="Output 2 10 9 4" xfId="18538"/>
    <cellStyle name="Output 2 10 9 5" xfId="28206"/>
    <cellStyle name="Output 2 11" xfId="6094"/>
    <cellStyle name="Output 2 11 10" xfId="15092"/>
    <cellStyle name="Output 2 11 10 2" xfId="26807"/>
    <cellStyle name="Output 2 11 10 2 2" xfId="48095"/>
    <cellStyle name="Output 2 11 10 3" xfId="38781"/>
    <cellStyle name="Output 2 11 11" xfId="18539"/>
    <cellStyle name="Output 2 11 12" xfId="27769"/>
    <cellStyle name="Output 2 11 2" xfId="6095"/>
    <cellStyle name="Output 2 11 2 2" xfId="8056"/>
    <cellStyle name="Output 2 11 2 2 2" xfId="20363"/>
    <cellStyle name="Output 2 11 2 2 2 2" xfId="41651"/>
    <cellStyle name="Output 2 11 2 2 3" xfId="32337"/>
    <cellStyle name="Output 2 11 2 3" xfId="10236"/>
    <cellStyle name="Output 2 11 2 3 2" xfId="22441"/>
    <cellStyle name="Output 2 11 2 3 2 2" xfId="43729"/>
    <cellStyle name="Output 2 11 2 3 3" xfId="34415"/>
    <cellStyle name="Output 2 11 2 4" xfId="15503"/>
    <cellStyle name="Output 2 11 2 4 2" xfId="27218"/>
    <cellStyle name="Output 2 11 2 4 2 2" xfId="48506"/>
    <cellStyle name="Output 2 11 2 4 3" xfId="39192"/>
    <cellStyle name="Output 2 11 2 5" xfId="18540"/>
    <cellStyle name="Output 2 11 3" xfId="6096"/>
    <cellStyle name="Output 2 11 3 2" xfId="8083"/>
    <cellStyle name="Output 2 11 3 2 2" xfId="20380"/>
    <cellStyle name="Output 2 11 3 2 2 2" xfId="41668"/>
    <cellStyle name="Output 2 11 3 2 3" xfId="32354"/>
    <cellStyle name="Output 2 11 3 3" xfId="9650"/>
    <cellStyle name="Output 2 11 3 3 2" xfId="21855"/>
    <cellStyle name="Output 2 11 3 3 2 2" xfId="43143"/>
    <cellStyle name="Output 2 11 3 3 3" xfId="33829"/>
    <cellStyle name="Output 2 11 3 4" xfId="15548"/>
    <cellStyle name="Output 2 11 3 4 2" xfId="27263"/>
    <cellStyle name="Output 2 11 3 4 2 2" xfId="48551"/>
    <cellStyle name="Output 2 11 3 4 3" xfId="39237"/>
    <cellStyle name="Output 2 11 3 5" xfId="18541"/>
    <cellStyle name="Output 2 11 4" xfId="6097"/>
    <cellStyle name="Output 2 11 4 2" xfId="8165"/>
    <cellStyle name="Output 2 11 4 2 2" xfId="20439"/>
    <cellStyle name="Output 2 11 4 2 2 2" xfId="41727"/>
    <cellStyle name="Output 2 11 4 2 3" xfId="32413"/>
    <cellStyle name="Output 2 11 4 3" xfId="10048"/>
    <cellStyle name="Output 2 11 4 3 2" xfId="22253"/>
    <cellStyle name="Output 2 11 4 3 2 2" xfId="43541"/>
    <cellStyle name="Output 2 11 4 3 3" xfId="34227"/>
    <cellStyle name="Output 2 11 4 4" xfId="15643"/>
    <cellStyle name="Output 2 11 4 4 2" xfId="27358"/>
    <cellStyle name="Output 2 11 4 4 2 2" xfId="48646"/>
    <cellStyle name="Output 2 11 4 4 3" xfId="39332"/>
    <cellStyle name="Output 2 11 4 5" xfId="18542"/>
    <cellStyle name="Output 2 11 5" xfId="6098"/>
    <cellStyle name="Output 2 11 5 2" xfId="8378"/>
    <cellStyle name="Output 2 11 5 2 2" xfId="20597"/>
    <cellStyle name="Output 2 11 5 2 2 2" xfId="41885"/>
    <cellStyle name="Output 2 11 5 2 3" xfId="32571"/>
    <cellStyle name="Output 2 11 5 3" xfId="15844"/>
    <cellStyle name="Output 2 11 5 3 2" xfId="27559"/>
    <cellStyle name="Output 2 11 5 3 2 2" xfId="48847"/>
    <cellStyle name="Output 2 11 5 3 3" xfId="39533"/>
    <cellStyle name="Output 2 11 5 4" xfId="18543"/>
    <cellStyle name="Output 2 11 6" xfId="6099"/>
    <cellStyle name="Output 2 11 6 2" xfId="8334"/>
    <cellStyle name="Output 2 11 6 2 2" xfId="20570"/>
    <cellStyle name="Output 2 11 6 2 2 2" xfId="41858"/>
    <cellStyle name="Output 2 11 6 2 3" xfId="32544"/>
    <cellStyle name="Output 2 11 6 3" xfId="15778"/>
    <cellStyle name="Output 2 11 6 3 2" xfId="27493"/>
    <cellStyle name="Output 2 11 6 3 2 2" xfId="48781"/>
    <cellStyle name="Output 2 11 6 3 3" xfId="39467"/>
    <cellStyle name="Output 2 11 6 4" xfId="18544"/>
    <cellStyle name="Output 2 11 7" xfId="7598"/>
    <cellStyle name="Output 2 11 7 2" xfId="20014"/>
    <cellStyle name="Output 2 11 7 2 2" xfId="41302"/>
    <cellStyle name="Output 2 11 7 3" xfId="31988"/>
    <cellStyle name="Output 2 11 8" xfId="9239"/>
    <cellStyle name="Output 2 11 8 2" xfId="21447"/>
    <cellStyle name="Output 2 11 8 2 2" xfId="42735"/>
    <cellStyle name="Output 2 11 8 3" xfId="33421"/>
    <cellStyle name="Output 2 11 9" xfId="11741"/>
    <cellStyle name="Output 2 11 9 2" xfId="23902"/>
    <cellStyle name="Output 2 11 9 2 2" xfId="45190"/>
    <cellStyle name="Output 2 11 9 3" xfId="35876"/>
    <cellStyle name="Output 2 12" xfId="6100"/>
    <cellStyle name="Output 2 12 2" xfId="7795"/>
    <cellStyle name="Output 2 12 2 2" xfId="20138"/>
    <cellStyle name="Output 2 12 2 2 2" xfId="41426"/>
    <cellStyle name="Output 2 12 2 3" xfId="32112"/>
    <cellStyle name="Output 2 12 3" xfId="10234"/>
    <cellStyle name="Output 2 12 3 2" xfId="22439"/>
    <cellStyle name="Output 2 12 3 2 2" xfId="43727"/>
    <cellStyle name="Output 2 12 3 3" xfId="34413"/>
    <cellStyle name="Output 2 12 4" xfId="11791"/>
    <cellStyle name="Output 2 12 4 2" xfId="23945"/>
    <cellStyle name="Output 2 12 4 2 2" xfId="45233"/>
    <cellStyle name="Output 2 12 4 3" xfId="35919"/>
    <cellStyle name="Output 2 12 5" xfId="15220"/>
    <cellStyle name="Output 2 12 5 2" xfId="26935"/>
    <cellStyle name="Output 2 12 5 2 2" xfId="48223"/>
    <cellStyle name="Output 2 12 5 3" xfId="38909"/>
    <cellStyle name="Output 2 12 6" xfId="18545"/>
    <cellStyle name="Output 2 12 7" xfId="30246"/>
    <cellStyle name="Output 2 13" xfId="6101"/>
    <cellStyle name="Output 2 13 2" xfId="9652"/>
    <cellStyle name="Output 2 13 2 2" xfId="21857"/>
    <cellStyle name="Output 2 13 2 2 2" xfId="43145"/>
    <cellStyle name="Output 2 13 2 3" xfId="33831"/>
    <cellStyle name="Output 2 13 3" xfId="11597"/>
    <cellStyle name="Output 2 13 3 2" xfId="23783"/>
    <cellStyle name="Output 2 13 3 2 2" xfId="45071"/>
    <cellStyle name="Output 2 13 3 3" xfId="35757"/>
    <cellStyle name="Output 2 13 4" xfId="18546"/>
    <cellStyle name="Output 2 13 5" xfId="30249"/>
    <cellStyle name="Output 2 14" xfId="7596"/>
    <cellStyle name="Output 2 14 2" xfId="10046"/>
    <cellStyle name="Output 2 14 2 2" xfId="22251"/>
    <cellStyle name="Output 2 14 2 2 2" xfId="43539"/>
    <cellStyle name="Output 2 14 2 3" xfId="34225"/>
    <cellStyle name="Output 2 14 3" xfId="20012"/>
    <cellStyle name="Output 2 14 3 2" xfId="41300"/>
    <cellStyle name="Output 2 14 4" xfId="31986"/>
    <cellStyle name="Output 2 15" xfId="9237"/>
    <cellStyle name="Output 2 15 2" xfId="21445"/>
    <cellStyle name="Output 2 15 2 2" xfId="42733"/>
    <cellStyle name="Output 2 15 3" xfId="33419"/>
    <cellStyle name="Output 2 16" xfId="14637"/>
    <cellStyle name="Output 2 16 2" xfId="26352"/>
    <cellStyle name="Output 2 16 2 2" xfId="47640"/>
    <cellStyle name="Output 2 16 3" xfId="38326"/>
    <cellStyle name="Output 2 17" xfId="14896"/>
    <cellStyle name="Output 2 17 2" xfId="26611"/>
    <cellStyle name="Output 2 17 2 2" xfId="47899"/>
    <cellStyle name="Output 2 17 3" xfId="38585"/>
    <cellStyle name="Output 2 18" xfId="18490"/>
    <cellStyle name="Output 2 19" xfId="27610"/>
    <cellStyle name="Output 2 2" xfId="6102"/>
    <cellStyle name="Output 2 2 10" xfId="6103"/>
    <cellStyle name="Output 2 2 10 2" xfId="11661"/>
    <cellStyle name="Output 2 2 10 2 2" xfId="23837"/>
    <cellStyle name="Output 2 2 10 2 2 2" xfId="45125"/>
    <cellStyle name="Output 2 2 10 2 3" xfId="35811"/>
    <cellStyle name="Output 2 2 10 3" xfId="12877"/>
    <cellStyle name="Output 2 2 10 3 2" xfId="24857"/>
    <cellStyle name="Output 2 2 10 3 2 2" xfId="46145"/>
    <cellStyle name="Output 2 2 10 3 3" xfId="36831"/>
    <cellStyle name="Output 2 2 10 4" xfId="18548"/>
    <cellStyle name="Output 2 2 10 5" xfId="28231"/>
    <cellStyle name="Output 2 2 11" xfId="6104"/>
    <cellStyle name="Output 2 2 11 2" xfId="11729"/>
    <cellStyle name="Output 2 2 11 2 2" xfId="23893"/>
    <cellStyle name="Output 2 2 11 2 2 2" xfId="45181"/>
    <cellStyle name="Output 2 2 11 2 3" xfId="35867"/>
    <cellStyle name="Output 2 2 11 3" xfId="14413"/>
    <cellStyle name="Output 2 2 11 3 2" xfId="26130"/>
    <cellStyle name="Output 2 2 11 3 2 2" xfId="47418"/>
    <cellStyle name="Output 2 2 11 3 3" xfId="38104"/>
    <cellStyle name="Output 2 2 11 4" xfId="18549"/>
    <cellStyle name="Output 2 2 11 5" xfId="28281"/>
    <cellStyle name="Output 2 2 12" xfId="6105"/>
    <cellStyle name="Output 2 2 12 2" xfId="11801"/>
    <cellStyle name="Output 2 2 12 2 2" xfId="23954"/>
    <cellStyle name="Output 2 2 12 2 2 2" xfId="45242"/>
    <cellStyle name="Output 2 2 12 2 3" xfId="35928"/>
    <cellStyle name="Output 2 2 12 3" xfId="14552"/>
    <cellStyle name="Output 2 2 12 3 2" xfId="26267"/>
    <cellStyle name="Output 2 2 12 3 2 2" xfId="47555"/>
    <cellStyle name="Output 2 2 12 3 3" xfId="38241"/>
    <cellStyle name="Output 2 2 12 4" xfId="18550"/>
    <cellStyle name="Output 2 2 12 5" xfId="28336"/>
    <cellStyle name="Output 2 2 13" xfId="6106"/>
    <cellStyle name="Output 2 2 13 2" xfId="11873"/>
    <cellStyle name="Output 2 2 13 2 2" xfId="24016"/>
    <cellStyle name="Output 2 2 13 2 2 2" xfId="45304"/>
    <cellStyle name="Output 2 2 13 2 3" xfId="35990"/>
    <cellStyle name="Output 2 2 13 3" xfId="14473"/>
    <cellStyle name="Output 2 2 13 3 2" xfId="26188"/>
    <cellStyle name="Output 2 2 13 3 2 2" xfId="47476"/>
    <cellStyle name="Output 2 2 13 3 3" xfId="38162"/>
    <cellStyle name="Output 2 2 13 4" xfId="18551"/>
    <cellStyle name="Output 2 2 13 5" xfId="28389"/>
    <cellStyle name="Output 2 2 14" xfId="6107"/>
    <cellStyle name="Output 2 2 14 2" xfId="11956"/>
    <cellStyle name="Output 2 2 14 2 2" xfId="24083"/>
    <cellStyle name="Output 2 2 14 2 2 2" xfId="45371"/>
    <cellStyle name="Output 2 2 14 2 3" xfId="36057"/>
    <cellStyle name="Output 2 2 14 3" xfId="14602"/>
    <cellStyle name="Output 2 2 14 3 2" xfId="26317"/>
    <cellStyle name="Output 2 2 14 3 2 2" xfId="47605"/>
    <cellStyle name="Output 2 2 14 3 3" xfId="38291"/>
    <cellStyle name="Output 2 2 14 4" xfId="18552"/>
    <cellStyle name="Output 2 2 14 5" xfId="28449"/>
    <cellStyle name="Output 2 2 15" xfId="6108"/>
    <cellStyle name="Output 2 2 15 2" xfId="12034"/>
    <cellStyle name="Output 2 2 15 2 2" xfId="24149"/>
    <cellStyle name="Output 2 2 15 2 2 2" xfId="45437"/>
    <cellStyle name="Output 2 2 15 2 3" xfId="36123"/>
    <cellStyle name="Output 2 2 15 3" xfId="14846"/>
    <cellStyle name="Output 2 2 15 3 2" xfId="26561"/>
    <cellStyle name="Output 2 2 15 3 2 2" xfId="47849"/>
    <cellStyle name="Output 2 2 15 3 3" xfId="38535"/>
    <cellStyle name="Output 2 2 15 4" xfId="18553"/>
    <cellStyle name="Output 2 2 15 5" xfId="28503"/>
    <cellStyle name="Output 2 2 16" xfId="6109"/>
    <cellStyle name="Output 2 2 16 2" xfId="12119"/>
    <cellStyle name="Output 2 2 16 2 2" xfId="24220"/>
    <cellStyle name="Output 2 2 16 2 2 2" xfId="45508"/>
    <cellStyle name="Output 2 2 16 2 3" xfId="36194"/>
    <cellStyle name="Output 2 2 16 3" xfId="14854"/>
    <cellStyle name="Output 2 2 16 3 2" xfId="26569"/>
    <cellStyle name="Output 2 2 16 3 2 2" xfId="47857"/>
    <cellStyle name="Output 2 2 16 3 3" xfId="38543"/>
    <cellStyle name="Output 2 2 16 4" xfId="18554"/>
    <cellStyle name="Output 2 2 16 5" xfId="28558"/>
    <cellStyle name="Output 2 2 17" xfId="6110"/>
    <cellStyle name="Output 2 2 17 2" xfId="12191"/>
    <cellStyle name="Output 2 2 17 2 2" xfId="24280"/>
    <cellStyle name="Output 2 2 17 2 2 2" xfId="45568"/>
    <cellStyle name="Output 2 2 17 2 3" xfId="36254"/>
    <cellStyle name="Output 2 2 17 3" xfId="12317"/>
    <cellStyle name="Output 2 2 17 3 2" xfId="24387"/>
    <cellStyle name="Output 2 2 17 3 2 2" xfId="45675"/>
    <cellStyle name="Output 2 2 17 3 3" xfId="36361"/>
    <cellStyle name="Output 2 2 17 4" xfId="18555"/>
    <cellStyle name="Output 2 2 17 5" xfId="28612"/>
    <cellStyle name="Output 2 2 18" xfId="6111"/>
    <cellStyle name="Output 2 2 18 2" xfId="12261"/>
    <cellStyle name="Output 2 2 18 2 2" xfId="24338"/>
    <cellStyle name="Output 2 2 18 2 2 2" xfId="45626"/>
    <cellStyle name="Output 2 2 18 2 3" xfId="36312"/>
    <cellStyle name="Output 2 2 18 3" xfId="11331"/>
    <cellStyle name="Output 2 2 18 3 2" xfId="23536"/>
    <cellStyle name="Output 2 2 18 3 2 2" xfId="44824"/>
    <cellStyle name="Output 2 2 18 3 3" xfId="35510"/>
    <cellStyle name="Output 2 2 18 4" xfId="18556"/>
    <cellStyle name="Output 2 2 18 5" xfId="28667"/>
    <cellStyle name="Output 2 2 19" xfId="6112"/>
    <cellStyle name="Output 2 2 19 2" xfId="12331"/>
    <cellStyle name="Output 2 2 19 2 2" xfId="24397"/>
    <cellStyle name="Output 2 2 19 2 2 2" xfId="45685"/>
    <cellStyle name="Output 2 2 19 2 3" xfId="36371"/>
    <cellStyle name="Output 2 2 19 3" xfId="11561"/>
    <cellStyle name="Output 2 2 19 3 2" xfId="23754"/>
    <cellStyle name="Output 2 2 19 3 2 2" xfId="45042"/>
    <cellStyle name="Output 2 2 19 3 3" xfId="35728"/>
    <cellStyle name="Output 2 2 19 4" xfId="18557"/>
    <cellStyle name="Output 2 2 19 5" xfId="28720"/>
    <cellStyle name="Output 2 2 2" xfId="6113"/>
    <cellStyle name="Output 2 2 2 2" xfId="7801"/>
    <cellStyle name="Output 2 2 2 2 2" xfId="20143"/>
    <cellStyle name="Output 2 2 2 2 2 2" xfId="41431"/>
    <cellStyle name="Output 2 2 2 2 3" xfId="32117"/>
    <cellStyle name="Output 2 2 2 3" xfId="10237"/>
    <cellStyle name="Output 2 2 2 3 2" xfId="22442"/>
    <cellStyle name="Output 2 2 2 3 2 2" xfId="43730"/>
    <cellStyle name="Output 2 2 2 3 3" xfId="34416"/>
    <cellStyle name="Output 2 2 2 4" xfId="14042"/>
    <cellStyle name="Output 2 2 2 4 2" xfId="25817"/>
    <cellStyle name="Output 2 2 2 4 2 2" xfId="47105"/>
    <cellStyle name="Output 2 2 2 4 3" xfId="37791"/>
    <cellStyle name="Output 2 2 2 5" xfId="15248"/>
    <cellStyle name="Output 2 2 2 5 2" xfId="26963"/>
    <cellStyle name="Output 2 2 2 5 2 2" xfId="48251"/>
    <cellStyle name="Output 2 2 2 5 3" xfId="38937"/>
    <cellStyle name="Output 2 2 2 6" xfId="18558"/>
    <cellStyle name="Output 2 2 2 7" xfId="27770"/>
    <cellStyle name="Output 2 2 20" xfId="6114"/>
    <cellStyle name="Output 2 2 20 2" xfId="12398"/>
    <cellStyle name="Output 2 2 20 2 2" xfId="24454"/>
    <cellStyle name="Output 2 2 20 2 2 2" xfId="45742"/>
    <cellStyle name="Output 2 2 20 2 3" xfId="36428"/>
    <cellStyle name="Output 2 2 20 3" xfId="9610"/>
    <cellStyle name="Output 2 2 20 3 2" xfId="21815"/>
    <cellStyle name="Output 2 2 20 3 2 2" xfId="43103"/>
    <cellStyle name="Output 2 2 20 3 3" xfId="33789"/>
    <cellStyle name="Output 2 2 20 4" xfId="18559"/>
    <cellStyle name="Output 2 2 20 5" xfId="28773"/>
    <cellStyle name="Output 2 2 21" xfId="6115"/>
    <cellStyle name="Output 2 2 21 2" xfId="12495"/>
    <cellStyle name="Output 2 2 21 2 2" xfId="24538"/>
    <cellStyle name="Output 2 2 21 2 2 2" xfId="45826"/>
    <cellStyle name="Output 2 2 21 2 3" xfId="36512"/>
    <cellStyle name="Output 2 2 21 3" xfId="12176"/>
    <cellStyle name="Output 2 2 21 3 2" xfId="24270"/>
    <cellStyle name="Output 2 2 21 3 2 2" xfId="45558"/>
    <cellStyle name="Output 2 2 21 3 3" xfId="36244"/>
    <cellStyle name="Output 2 2 21 4" xfId="18560"/>
    <cellStyle name="Output 2 2 21 5" xfId="28848"/>
    <cellStyle name="Output 2 2 22" xfId="6116"/>
    <cellStyle name="Output 2 2 22 2" xfId="12548"/>
    <cellStyle name="Output 2 2 22 2 2" xfId="24579"/>
    <cellStyle name="Output 2 2 22 2 2 2" xfId="45867"/>
    <cellStyle name="Output 2 2 22 2 3" xfId="36553"/>
    <cellStyle name="Output 2 2 22 3" xfId="14796"/>
    <cellStyle name="Output 2 2 22 3 2" xfId="26511"/>
    <cellStyle name="Output 2 2 22 3 2 2" xfId="47799"/>
    <cellStyle name="Output 2 2 22 3 3" xfId="38485"/>
    <cellStyle name="Output 2 2 22 4" xfId="18561"/>
    <cellStyle name="Output 2 2 22 5" xfId="28883"/>
    <cellStyle name="Output 2 2 23" xfId="6117"/>
    <cellStyle name="Output 2 2 23 2" xfId="12623"/>
    <cellStyle name="Output 2 2 23 2 2" xfId="24642"/>
    <cellStyle name="Output 2 2 23 2 2 2" xfId="45930"/>
    <cellStyle name="Output 2 2 23 2 3" xfId="36616"/>
    <cellStyle name="Output 2 2 23 3" xfId="14632"/>
    <cellStyle name="Output 2 2 23 3 2" xfId="26347"/>
    <cellStyle name="Output 2 2 23 3 2 2" xfId="47635"/>
    <cellStyle name="Output 2 2 23 3 3" xfId="38321"/>
    <cellStyle name="Output 2 2 23 4" xfId="18562"/>
    <cellStyle name="Output 2 2 23 5" xfId="28937"/>
    <cellStyle name="Output 2 2 24" xfId="6118"/>
    <cellStyle name="Output 2 2 24 2" xfId="12702"/>
    <cellStyle name="Output 2 2 24 2 2" xfId="24709"/>
    <cellStyle name="Output 2 2 24 2 2 2" xfId="45997"/>
    <cellStyle name="Output 2 2 24 2 3" xfId="36683"/>
    <cellStyle name="Output 2 2 24 3" xfId="11628"/>
    <cellStyle name="Output 2 2 24 3 2" xfId="23810"/>
    <cellStyle name="Output 2 2 24 3 2 2" xfId="45098"/>
    <cellStyle name="Output 2 2 24 3 3" xfId="35784"/>
    <cellStyle name="Output 2 2 24 4" xfId="18563"/>
    <cellStyle name="Output 2 2 24 5" xfId="28992"/>
    <cellStyle name="Output 2 2 25" xfId="6119"/>
    <cellStyle name="Output 2 2 25 2" xfId="12770"/>
    <cellStyle name="Output 2 2 25 2 2" xfId="24766"/>
    <cellStyle name="Output 2 2 25 2 2 2" xfId="46054"/>
    <cellStyle name="Output 2 2 25 2 3" xfId="36740"/>
    <cellStyle name="Output 2 2 25 3" xfId="9384"/>
    <cellStyle name="Output 2 2 25 3 2" xfId="21589"/>
    <cellStyle name="Output 2 2 25 3 2 2" xfId="42877"/>
    <cellStyle name="Output 2 2 25 3 3" xfId="33563"/>
    <cellStyle name="Output 2 2 25 4" xfId="18564"/>
    <cellStyle name="Output 2 2 25 5" xfId="29045"/>
    <cellStyle name="Output 2 2 26" xfId="6120"/>
    <cellStyle name="Output 2 2 26 2" xfId="12839"/>
    <cellStyle name="Output 2 2 26 2 2" xfId="24823"/>
    <cellStyle name="Output 2 2 26 2 2 2" xfId="46111"/>
    <cellStyle name="Output 2 2 26 2 3" xfId="36797"/>
    <cellStyle name="Output 2 2 26 3" xfId="14453"/>
    <cellStyle name="Output 2 2 26 3 2" xfId="26168"/>
    <cellStyle name="Output 2 2 26 3 2 2" xfId="47456"/>
    <cellStyle name="Output 2 2 26 3 3" xfId="38142"/>
    <cellStyle name="Output 2 2 26 4" xfId="18565"/>
    <cellStyle name="Output 2 2 26 5" xfId="29098"/>
    <cellStyle name="Output 2 2 27" xfId="6121"/>
    <cellStyle name="Output 2 2 27 2" xfId="12943"/>
    <cellStyle name="Output 2 2 27 2 2" xfId="24913"/>
    <cellStyle name="Output 2 2 27 2 2 2" xfId="46201"/>
    <cellStyle name="Output 2 2 27 2 3" xfId="36887"/>
    <cellStyle name="Output 2 2 27 3" xfId="14525"/>
    <cellStyle name="Output 2 2 27 3 2" xfId="26240"/>
    <cellStyle name="Output 2 2 27 3 2 2" xfId="47528"/>
    <cellStyle name="Output 2 2 27 3 3" xfId="38214"/>
    <cellStyle name="Output 2 2 27 4" xfId="18566"/>
    <cellStyle name="Output 2 2 27 5" xfId="29173"/>
    <cellStyle name="Output 2 2 28" xfId="6122"/>
    <cellStyle name="Output 2 2 28 2" xfId="12995"/>
    <cellStyle name="Output 2 2 28 2 2" xfId="24955"/>
    <cellStyle name="Output 2 2 28 2 2 2" xfId="46243"/>
    <cellStyle name="Output 2 2 28 2 3" xfId="36929"/>
    <cellStyle name="Output 2 2 28 3" xfId="11299"/>
    <cellStyle name="Output 2 2 28 3 2" xfId="23504"/>
    <cellStyle name="Output 2 2 28 3 2 2" xfId="44792"/>
    <cellStyle name="Output 2 2 28 3 3" xfId="35478"/>
    <cellStyle name="Output 2 2 28 4" xfId="18567"/>
    <cellStyle name="Output 2 2 28 5" xfId="29207"/>
    <cellStyle name="Output 2 2 29" xfId="6123"/>
    <cellStyle name="Output 2 2 29 2" xfId="13066"/>
    <cellStyle name="Output 2 2 29 2 2" xfId="25014"/>
    <cellStyle name="Output 2 2 29 2 2 2" xfId="46302"/>
    <cellStyle name="Output 2 2 29 2 3" xfId="36988"/>
    <cellStyle name="Output 2 2 29 3" xfId="14600"/>
    <cellStyle name="Output 2 2 29 3 2" xfId="26315"/>
    <cellStyle name="Output 2 2 29 3 2 2" xfId="47603"/>
    <cellStyle name="Output 2 2 29 3 3" xfId="38289"/>
    <cellStyle name="Output 2 2 29 4" xfId="18568"/>
    <cellStyle name="Output 2 2 29 5" xfId="29261"/>
    <cellStyle name="Output 2 2 3" xfId="6124"/>
    <cellStyle name="Output 2 2 3 2" xfId="7998"/>
    <cellStyle name="Output 2 2 3 2 2" xfId="20314"/>
    <cellStyle name="Output 2 2 3 2 2 2" xfId="41602"/>
    <cellStyle name="Output 2 2 3 2 3" xfId="32288"/>
    <cellStyle name="Output 2 2 3 3" xfId="9649"/>
    <cellStyle name="Output 2 2 3 3 2" xfId="21854"/>
    <cellStyle name="Output 2 2 3 3 2 2" xfId="43142"/>
    <cellStyle name="Output 2 2 3 3 3" xfId="33828"/>
    <cellStyle name="Output 2 2 3 4" xfId="14732"/>
    <cellStyle name="Output 2 2 3 4 2" xfId="26447"/>
    <cellStyle name="Output 2 2 3 4 2 2" xfId="47735"/>
    <cellStyle name="Output 2 2 3 4 3" xfId="38421"/>
    <cellStyle name="Output 2 2 3 5" xfId="15440"/>
    <cellStyle name="Output 2 2 3 5 2" xfId="27155"/>
    <cellStyle name="Output 2 2 3 5 2 2" xfId="48443"/>
    <cellStyle name="Output 2 2 3 5 3" xfId="39129"/>
    <cellStyle name="Output 2 2 3 6" xfId="18569"/>
    <cellStyle name="Output 2 2 3 7" xfId="27872"/>
    <cellStyle name="Output 2 2 30" xfId="6125"/>
    <cellStyle name="Output 2 2 30 2" xfId="13146"/>
    <cellStyle name="Output 2 2 30 2 2" xfId="25081"/>
    <cellStyle name="Output 2 2 30 2 2 2" xfId="46369"/>
    <cellStyle name="Output 2 2 30 2 3" xfId="37055"/>
    <cellStyle name="Output 2 2 30 3" xfId="14549"/>
    <cellStyle name="Output 2 2 30 3 2" xfId="26264"/>
    <cellStyle name="Output 2 2 30 3 2 2" xfId="47552"/>
    <cellStyle name="Output 2 2 30 3 3" xfId="38238"/>
    <cellStyle name="Output 2 2 30 4" xfId="18570"/>
    <cellStyle name="Output 2 2 30 5" xfId="29316"/>
    <cellStyle name="Output 2 2 31" xfId="6126"/>
    <cellStyle name="Output 2 2 31 2" xfId="13221"/>
    <cellStyle name="Output 2 2 31 2 2" xfId="25142"/>
    <cellStyle name="Output 2 2 31 2 2 2" xfId="46430"/>
    <cellStyle name="Output 2 2 31 2 3" xfId="37116"/>
    <cellStyle name="Output 2 2 31 3" xfId="14494"/>
    <cellStyle name="Output 2 2 31 3 2" xfId="26209"/>
    <cellStyle name="Output 2 2 31 3 2 2" xfId="47497"/>
    <cellStyle name="Output 2 2 31 3 3" xfId="38183"/>
    <cellStyle name="Output 2 2 31 4" xfId="18571"/>
    <cellStyle name="Output 2 2 31 5" xfId="29372"/>
    <cellStyle name="Output 2 2 32" xfId="6127"/>
    <cellStyle name="Output 2 2 32 2" xfId="13293"/>
    <cellStyle name="Output 2 2 32 2 2" xfId="25201"/>
    <cellStyle name="Output 2 2 32 2 2 2" xfId="46489"/>
    <cellStyle name="Output 2 2 32 2 3" xfId="37175"/>
    <cellStyle name="Output 2 2 32 3" xfId="12020"/>
    <cellStyle name="Output 2 2 32 3 2" xfId="24140"/>
    <cellStyle name="Output 2 2 32 3 2 2" xfId="45428"/>
    <cellStyle name="Output 2 2 32 3 3" xfId="36114"/>
    <cellStyle name="Output 2 2 32 4" xfId="18572"/>
    <cellStyle name="Output 2 2 32 5" xfId="29427"/>
    <cellStyle name="Output 2 2 33" xfId="6128"/>
    <cellStyle name="Output 2 2 33 2" xfId="13369"/>
    <cellStyle name="Output 2 2 33 2 2" xfId="25261"/>
    <cellStyle name="Output 2 2 33 2 2 2" xfId="46549"/>
    <cellStyle name="Output 2 2 33 2 3" xfId="37235"/>
    <cellStyle name="Output 2 2 33 3" xfId="14374"/>
    <cellStyle name="Output 2 2 33 3 2" xfId="26097"/>
    <cellStyle name="Output 2 2 33 3 2 2" xfId="47385"/>
    <cellStyle name="Output 2 2 33 3 3" xfId="38071"/>
    <cellStyle name="Output 2 2 33 4" xfId="18573"/>
    <cellStyle name="Output 2 2 33 5" xfId="29480"/>
    <cellStyle name="Output 2 2 34" xfId="6129"/>
    <cellStyle name="Output 2 2 34 2" xfId="13445"/>
    <cellStyle name="Output 2 2 34 2 2" xfId="25323"/>
    <cellStyle name="Output 2 2 34 2 2 2" xfId="46611"/>
    <cellStyle name="Output 2 2 34 2 3" xfId="37297"/>
    <cellStyle name="Output 2 2 34 3" xfId="13854"/>
    <cellStyle name="Output 2 2 34 3 2" xfId="25663"/>
    <cellStyle name="Output 2 2 34 3 2 2" xfId="46951"/>
    <cellStyle name="Output 2 2 34 3 3" xfId="37637"/>
    <cellStyle name="Output 2 2 34 4" xfId="18574"/>
    <cellStyle name="Output 2 2 34 5" xfId="29534"/>
    <cellStyle name="Output 2 2 35" xfId="6130"/>
    <cellStyle name="Output 2 2 35 2" xfId="13518"/>
    <cellStyle name="Output 2 2 35 2 2" xfId="25382"/>
    <cellStyle name="Output 2 2 35 2 2 2" xfId="46670"/>
    <cellStyle name="Output 2 2 35 2 3" xfId="37356"/>
    <cellStyle name="Output 2 2 35 3" xfId="12103"/>
    <cellStyle name="Output 2 2 35 3 2" xfId="24209"/>
    <cellStyle name="Output 2 2 35 3 2 2" xfId="45497"/>
    <cellStyle name="Output 2 2 35 3 3" xfId="36183"/>
    <cellStyle name="Output 2 2 35 4" xfId="18575"/>
    <cellStyle name="Output 2 2 35 5" xfId="29587"/>
    <cellStyle name="Output 2 2 36" xfId="6131"/>
    <cellStyle name="Output 2 2 36 2" xfId="13562"/>
    <cellStyle name="Output 2 2 36 2 2" xfId="25419"/>
    <cellStyle name="Output 2 2 36 2 2 2" xfId="46707"/>
    <cellStyle name="Output 2 2 36 2 3" xfId="37393"/>
    <cellStyle name="Output 2 2 36 3" xfId="14794"/>
    <cellStyle name="Output 2 2 36 3 2" xfId="26509"/>
    <cellStyle name="Output 2 2 36 3 2 2" xfId="47797"/>
    <cellStyle name="Output 2 2 36 3 3" xfId="38483"/>
    <cellStyle name="Output 2 2 36 4" xfId="18576"/>
    <cellStyle name="Output 2 2 36 5" xfId="29621"/>
    <cellStyle name="Output 2 2 37" xfId="6132"/>
    <cellStyle name="Output 2 2 37 2" xfId="13636"/>
    <cellStyle name="Output 2 2 37 2 2" xfId="25481"/>
    <cellStyle name="Output 2 2 37 2 2 2" xfId="46769"/>
    <cellStyle name="Output 2 2 37 2 3" xfId="37455"/>
    <cellStyle name="Output 2 2 37 3" xfId="14727"/>
    <cellStyle name="Output 2 2 37 3 2" xfId="26442"/>
    <cellStyle name="Output 2 2 37 3 2 2" xfId="47730"/>
    <cellStyle name="Output 2 2 37 3 3" xfId="38416"/>
    <cellStyle name="Output 2 2 37 4" xfId="18577"/>
    <cellStyle name="Output 2 2 37 5" xfId="29676"/>
    <cellStyle name="Output 2 2 38" xfId="6133"/>
    <cellStyle name="Output 2 2 38 2" xfId="13707"/>
    <cellStyle name="Output 2 2 38 2 2" xfId="25540"/>
    <cellStyle name="Output 2 2 38 2 2 2" xfId="46828"/>
    <cellStyle name="Output 2 2 38 2 3" xfId="37514"/>
    <cellStyle name="Output 2 2 38 3" xfId="14803"/>
    <cellStyle name="Output 2 2 38 3 2" xfId="26518"/>
    <cellStyle name="Output 2 2 38 3 2 2" xfId="47806"/>
    <cellStyle name="Output 2 2 38 3 3" xfId="38492"/>
    <cellStyle name="Output 2 2 38 4" xfId="18578"/>
    <cellStyle name="Output 2 2 38 5" xfId="29729"/>
    <cellStyle name="Output 2 2 39" xfId="6134"/>
    <cellStyle name="Output 2 2 39 2" xfId="13785"/>
    <cellStyle name="Output 2 2 39 2 2" xfId="25607"/>
    <cellStyle name="Output 2 2 39 2 2 2" xfId="46895"/>
    <cellStyle name="Output 2 2 39 2 3" xfId="37581"/>
    <cellStyle name="Output 2 2 39 3" xfId="14514"/>
    <cellStyle name="Output 2 2 39 3 2" xfId="26229"/>
    <cellStyle name="Output 2 2 39 3 2 2" xfId="47517"/>
    <cellStyle name="Output 2 2 39 3 3" xfId="38203"/>
    <cellStyle name="Output 2 2 39 4" xfId="18579"/>
    <cellStyle name="Output 2 2 39 5" xfId="29784"/>
    <cellStyle name="Output 2 2 4" xfId="6135"/>
    <cellStyle name="Output 2 2 4 2" xfId="8102"/>
    <cellStyle name="Output 2 2 4 2 2" xfId="20397"/>
    <cellStyle name="Output 2 2 4 2 2 2" xfId="41685"/>
    <cellStyle name="Output 2 2 4 2 3" xfId="32371"/>
    <cellStyle name="Output 2 2 4 3" xfId="10049"/>
    <cellStyle name="Output 2 2 4 3 2" xfId="22254"/>
    <cellStyle name="Output 2 2 4 3 2 2" xfId="43542"/>
    <cellStyle name="Output 2 2 4 3 3" xfId="34228"/>
    <cellStyle name="Output 2 2 4 4" xfId="11432"/>
    <cellStyle name="Output 2 2 4 4 2" xfId="23636"/>
    <cellStyle name="Output 2 2 4 4 2 2" xfId="44924"/>
    <cellStyle name="Output 2 2 4 4 3" xfId="35610"/>
    <cellStyle name="Output 2 2 4 5" xfId="15567"/>
    <cellStyle name="Output 2 2 4 5 2" xfId="27282"/>
    <cellStyle name="Output 2 2 4 5 2 2" xfId="48570"/>
    <cellStyle name="Output 2 2 4 5 3" xfId="39256"/>
    <cellStyle name="Output 2 2 4 6" xfId="18580"/>
    <cellStyle name="Output 2 2 4 7" xfId="27914"/>
    <cellStyle name="Output 2 2 40" xfId="6136"/>
    <cellStyle name="Output 2 2 40 2" xfId="13852"/>
    <cellStyle name="Output 2 2 40 2 2" xfId="25662"/>
    <cellStyle name="Output 2 2 40 2 2 2" xfId="46950"/>
    <cellStyle name="Output 2 2 40 2 3" xfId="37636"/>
    <cellStyle name="Output 2 2 40 3" xfId="14883"/>
    <cellStyle name="Output 2 2 40 3 2" xfId="26598"/>
    <cellStyle name="Output 2 2 40 3 2 2" xfId="47886"/>
    <cellStyle name="Output 2 2 40 3 3" xfId="38572"/>
    <cellStyle name="Output 2 2 40 4" xfId="18581"/>
    <cellStyle name="Output 2 2 40 5" xfId="29836"/>
    <cellStyle name="Output 2 2 41" xfId="6137"/>
    <cellStyle name="Output 2 2 41 2" xfId="13931"/>
    <cellStyle name="Output 2 2 41 2 2" xfId="25728"/>
    <cellStyle name="Output 2 2 41 2 2 2" xfId="47016"/>
    <cellStyle name="Output 2 2 41 2 3" xfId="37702"/>
    <cellStyle name="Output 2 2 41 3" xfId="14500"/>
    <cellStyle name="Output 2 2 41 3 2" xfId="26215"/>
    <cellStyle name="Output 2 2 41 3 2 2" xfId="47503"/>
    <cellStyle name="Output 2 2 41 3 3" xfId="38189"/>
    <cellStyle name="Output 2 2 41 4" xfId="18582"/>
    <cellStyle name="Output 2 2 41 5" xfId="29890"/>
    <cellStyle name="Output 2 2 42" xfId="6138"/>
    <cellStyle name="Output 2 2 42 2" xfId="13864"/>
    <cellStyle name="Output 2 2 42 2 2" xfId="25672"/>
    <cellStyle name="Output 2 2 42 2 2 2" xfId="46960"/>
    <cellStyle name="Output 2 2 42 2 3" xfId="37646"/>
    <cellStyle name="Output 2 2 42 3" xfId="14687"/>
    <cellStyle name="Output 2 2 42 3 2" xfId="26402"/>
    <cellStyle name="Output 2 2 42 3 2 2" xfId="47690"/>
    <cellStyle name="Output 2 2 42 3 3" xfId="38376"/>
    <cellStyle name="Output 2 2 42 4" xfId="18583"/>
    <cellStyle name="Output 2 2 42 5" xfId="29845"/>
    <cellStyle name="Output 2 2 43" xfId="6139"/>
    <cellStyle name="Output 2 2 43 2" xfId="13965"/>
    <cellStyle name="Output 2 2 43 2 2" xfId="25757"/>
    <cellStyle name="Output 2 2 43 2 2 2" xfId="47045"/>
    <cellStyle name="Output 2 2 43 2 3" xfId="37731"/>
    <cellStyle name="Output 2 2 43 3" xfId="13721"/>
    <cellStyle name="Output 2 2 43 3 2" xfId="25552"/>
    <cellStyle name="Output 2 2 43 3 2 2" xfId="46840"/>
    <cellStyle name="Output 2 2 43 3 3" xfId="37526"/>
    <cellStyle name="Output 2 2 43 4" xfId="18584"/>
    <cellStyle name="Output 2 2 43 5" xfId="29917"/>
    <cellStyle name="Output 2 2 44" xfId="6140"/>
    <cellStyle name="Output 2 2 44 2" xfId="14006"/>
    <cellStyle name="Output 2 2 44 2 2" xfId="25787"/>
    <cellStyle name="Output 2 2 44 2 2 2" xfId="47075"/>
    <cellStyle name="Output 2 2 44 2 3" xfId="37761"/>
    <cellStyle name="Output 2 2 44 3" xfId="14459"/>
    <cellStyle name="Output 2 2 44 3 2" xfId="26174"/>
    <cellStyle name="Output 2 2 44 3 2 2" xfId="47462"/>
    <cellStyle name="Output 2 2 44 3 3" xfId="38148"/>
    <cellStyle name="Output 2 2 44 4" xfId="18585"/>
    <cellStyle name="Output 2 2 44 5" xfId="29948"/>
    <cellStyle name="Output 2 2 45" xfId="6141"/>
    <cellStyle name="Output 2 2 45 2" xfId="14128"/>
    <cellStyle name="Output 2 2 45 2 2" xfId="25889"/>
    <cellStyle name="Output 2 2 45 2 2 2" xfId="47177"/>
    <cellStyle name="Output 2 2 45 2 3" xfId="37863"/>
    <cellStyle name="Output 2 2 45 3" xfId="8453"/>
    <cellStyle name="Output 2 2 45 3 2" xfId="20661"/>
    <cellStyle name="Output 2 2 45 3 2 2" xfId="41949"/>
    <cellStyle name="Output 2 2 45 3 3" xfId="32635"/>
    <cellStyle name="Output 2 2 45 4" xfId="18586"/>
    <cellStyle name="Output 2 2 45 5" xfId="30038"/>
    <cellStyle name="Output 2 2 46" xfId="6142"/>
    <cellStyle name="Output 2 2 46 2" xfId="14196"/>
    <cellStyle name="Output 2 2 46 2 2" xfId="25947"/>
    <cellStyle name="Output 2 2 46 2 2 2" xfId="47235"/>
    <cellStyle name="Output 2 2 46 2 3" xfId="37921"/>
    <cellStyle name="Output 2 2 46 3" xfId="14205"/>
    <cellStyle name="Output 2 2 46 3 2" xfId="25955"/>
    <cellStyle name="Output 2 2 46 3 2 2" xfId="47243"/>
    <cellStyle name="Output 2 2 46 3 3" xfId="37929"/>
    <cellStyle name="Output 2 2 46 4" xfId="18587"/>
    <cellStyle name="Output 2 2 46 5" xfId="30086"/>
    <cellStyle name="Output 2 2 47" xfId="6143"/>
    <cellStyle name="Output 2 2 47 2" xfId="14258"/>
    <cellStyle name="Output 2 2 47 2 2" xfId="26000"/>
    <cellStyle name="Output 2 2 47 2 2 2" xfId="47288"/>
    <cellStyle name="Output 2 2 47 2 3" xfId="37974"/>
    <cellStyle name="Output 2 2 47 3" xfId="12499"/>
    <cellStyle name="Output 2 2 47 3 2" xfId="24541"/>
    <cellStyle name="Output 2 2 47 3 2 2" xfId="45829"/>
    <cellStyle name="Output 2 2 47 3 3" xfId="36515"/>
    <cellStyle name="Output 2 2 47 4" xfId="18588"/>
    <cellStyle name="Output 2 2 47 5" xfId="30134"/>
    <cellStyle name="Output 2 2 48" xfId="6144"/>
    <cellStyle name="Output 2 2 48 2" xfId="14317"/>
    <cellStyle name="Output 2 2 48 2 2" xfId="26050"/>
    <cellStyle name="Output 2 2 48 2 2 2" xfId="47338"/>
    <cellStyle name="Output 2 2 48 2 3" xfId="38024"/>
    <cellStyle name="Output 2 2 48 3" xfId="14707"/>
    <cellStyle name="Output 2 2 48 3 2" xfId="26422"/>
    <cellStyle name="Output 2 2 48 3 2 2" xfId="47710"/>
    <cellStyle name="Output 2 2 48 3 3" xfId="38396"/>
    <cellStyle name="Output 2 2 48 4" xfId="18589"/>
    <cellStyle name="Output 2 2 48 5" xfId="30175"/>
    <cellStyle name="Output 2 2 49" xfId="7599"/>
    <cellStyle name="Output 2 2 49 2" xfId="20015"/>
    <cellStyle name="Output 2 2 49 2 2" xfId="41303"/>
    <cellStyle name="Output 2 2 49 3" xfId="31989"/>
    <cellStyle name="Output 2 2 5" xfId="6145"/>
    <cellStyle name="Output 2 2 5 2" xfId="8126"/>
    <cellStyle name="Output 2 2 5 2 2" xfId="20416"/>
    <cellStyle name="Output 2 2 5 2 2 2" xfId="41704"/>
    <cellStyle name="Output 2 2 5 2 3" xfId="32390"/>
    <cellStyle name="Output 2 2 5 3" xfId="11342"/>
    <cellStyle name="Output 2 2 5 3 2" xfId="23547"/>
    <cellStyle name="Output 2 2 5 3 2 2" xfId="44835"/>
    <cellStyle name="Output 2 2 5 3 3" xfId="35521"/>
    <cellStyle name="Output 2 2 5 4" xfId="12888"/>
    <cellStyle name="Output 2 2 5 4 2" xfId="24866"/>
    <cellStyle name="Output 2 2 5 4 2 2" xfId="46154"/>
    <cellStyle name="Output 2 2 5 4 3" xfId="36840"/>
    <cellStyle name="Output 2 2 5 5" xfId="15589"/>
    <cellStyle name="Output 2 2 5 5 2" xfId="27304"/>
    <cellStyle name="Output 2 2 5 5 2 2" xfId="48592"/>
    <cellStyle name="Output 2 2 5 5 3" xfId="39278"/>
    <cellStyle name="Output 2 2 5 6" xfId="18590"/>
    <cellStyle name="Output 2 2 5 7" xfId="27968"/>
    <cellStyle name="Output 2 2 50" xfId="9240"/>
    <cellStyle name="Output 2 2 50 2" xfId="21448"/>
    <cellStyle name="Output 2 2 50 2 2" xfId="42736"/>
    <cellStyle name="Output 2 2 50 3" xfId="33422"/>
    <cellStyle name="Output 2 2 51" xfId="14838"/>
    <cellStyle name="Output 2 2 51 2" xfId="26553"/>
    <cellStyle name="Output 2 2 51 2 2" xfId="47841"/>
    <cellStyle name="Output 2 2 51 3" xfId="38527"/>
    <cellStyle name="Output 2 2 52" xfId="15093"/>
    <cellStyle name="Output 2 2 52 2" xfId="26808"/>
    <cellStyle name="Output 2 2 52 2 2" xfId="48096"/>
    <cellStyle name="Output 2 2 52 3" xfId="38782"/>
    <cellStyle name="Output 2 2 53" xfId="18547"/>
    <cellStyle name="Output 2 2 54" xfId="27633"/>
    <cellStyle name="Output 2 2 6" xfId="6146"/>
    <cellStyle name="Output 2 2 6 2" xfId="8166"/>
    <cellStyle name="Output 2 2 6 2 2" xfId="20440"/>
    <cellStyle name="Output 2 2 6 2 2 2" xfId="41728"/>
    <cellStyle name="Output 2 2 6 2 3" xfId="32414"/>
    <cellStyle name="Output 2 2 6 3" xfId="11400"/>
    <cellStyle name="Output 2 2 6 3 2" xfId="23604"/>
    <cellStyle name="Output 2 2 6 3 2 2" xfId="44892"/>
    <cellStyle name="Output 2 2 6 3 3" xfId="35578"/>
    <cellStyle name="Output 2 2 6 4" xfId="9288"/>
    <cellStyle name="Output 2 2 6 4 2" xfId="21496"/>
    <cellStyle name="Output 2 2 6 4 2 2" xfId="42784"/>
    <cellStyle name="Output 2 2 6 4 3" xfId="33470"/>
    <cellStyle name="Output 2 2 6 5" xfId="15644"/>
    <cellStyle name="Output 2 2 6 5 2" xfId="27359"/>
    <cellStyle name="Output 2 2 6 5 2 2" xfId="48647"/>
    <cellStyle name="Output 2 2 6 5 3" xfId="39333"/>
    <cellStyle name="Output 2 2 6 6" xfId="18591"/>
    <cellStyle name="Output 2 2 6 7" xfId="28022"/>
    <cellStyle name="Output 2 2 7" xfId="6147"/>
    <cellStyle name="Output 2 2 7 2" xfId="8379"/>
    <cellStyle name="Output 2 2 7 2 2" xfId="20598"/>
    <cellStyle name="Output 2 2 7 2 2 2" xfId="41886"/>
    <cellStyle name="Output 2 2 7 2 3" xfId="32572"/>
    <cellStyle name="Output 2 2 7 3" xfId="11462"/>
    <cellStyle name="Output 2 2 7 3 2" xfId="23664"/>
    <cellStyle name="Output 2 2 7 3 2 2" xfId="44952"/>
    <cellStyle name="Output 2 2 7 3 3" xfId="35638"/>
    <cellStyle name="Output 2 2 7 4" xfId="14718"/>
    <cellStyle name="Output 2 2 7 4 2" xfId="26433"/>
    <cellStyle name="Output 2 2 7 4 2 2" xfId="47721"/>
    <cellStyle name="Output 2 2 7 4 3" xfId="38407"/>
    <cellStyle name="Output 2 2 7 5" xfId="15845"/>
    <cellStyle name="Output 2 2 7 5 2" xfId="27560"/>
    <cellStyle name="Output 2 2 7 5 2 2" xfId="48848"/>
    <cellStyle name="Output 2 2 7 5 3" xfId="39534"/>
    <cellStyle name="Output 2 2 7 6" xfId="18592"/>
    <cellStyle name="Output 2 2 7 7" xfId="28075"/>
    <cellStyle name="Output 2 2 8" xfId="6148"/>
    <cellStyle name="Output 2 2 8 2" xfId="8333"/>
    <cellStyle name="Output 2 2 8 2 2" xfId="20569"/>
    <cellStyle name="Output 2 2 8 2 2 2" xfId="41857"/>
    <cellStyle name="Output 2 2 8 2 3" xfId="32543"/>
    <cellStyle name="Output 2 2 8 3" xfId="11527"/>
    <cellStyle name="Output 2 2 8 3 2" xfId="23723"/>
    <cellStyle name="Output 2 2 8 3 2 2" xfId="45011"/>
    <cellStyle name="Output 2 2 8 3 3" xfId="35697"/>
    <cellStyle name="Output 2 2 8 4" xfId="9347"/>
    <cellStyle name="Output 2 2 8 4 2" xfId="21552"/>
    <cellStyle name="Output 2 2 8 4 2 2" xfId="42840"/>
    <cellStyle name="Output 2 2 8 4 3" xfId="33526"/>
    <cellStyle name="Output 2 2 8 5" xfId="15777"/>
    <cellStyle name="Output 2 2 8 5 2" xfId="27492"/>
    <cellStyle name="Output 2 2 8 5 2 2" xfId="48780"/>
    <cellStyle name="Output 2 2 8 5 3" xfId="39466"/>
    <cellStyle name="Output 2 2 8 6" xfId="18593"/>
    <cellStyle name="Output 2 2 8 7" xfId="28128"/>
    <cellStyle name="Output 2 2 9" xfId="6149"/>
    <cellStyle name="Output 2 2 9 2" xfId="11591"/>
    <cellStyle name="Output 2 2 9 2 2" xfId="23779"/>
    <cellStyle name="Output 2 2 9 2 2 2" xfId="45067"/>
    <cellStyle name="Output 2 2 9 2 3" xfId="35753"/>
    <cellStyle name="Output 2 2 9 3" xfId="12652"/>
    <cellStyle name="Output 2 2 9 3 2" xfId="24668"/>
    <cellStyle name="Output 2 2 9 3 2 2" xfId="45956"/>
    <cellStyle name="Output 2 2 9 3 3" xfId="36642"/>
    <cellStyle name="Output 2 2 9 4" xfId="18594"/>
    <cellStyle name="Output 2 2 9 5" xfId="28179"/>
    <cellStyle name="Output 2 3" xfId="6150"/>
    <cellStyle name="Output 2 3 10" xfId="6151"/>
    <cellStyle name="Output 2 3 10 2" xfId="11385"/>
    <cellStyle name="Output 2 3 10 2 2" xfId="23590"/>
    <cellStyle name="Output 2 3 10 2 2 2" xfId="44878"/>
    <cellStyle name="Output 2 3 10 2 3" xfId="35564"/>
    <cellStyle name="Output 2 3 10 3" xfId="12964"/>
    <cellStyle name="Output 2 3 10 3 2" xfId="24931"/>
    <cellStyle name="Output 2 3 10 3 2 2" xfId="46219"/>
    <cellStyle name="Output 2 3 10 3 3" xfId="36905"/>
    <cellStyle name="Output 2 3 10 4" xfId="18596"/>
    <cellStyle name="Output 2 3 10 5" xfId="28008"/>
    <cellStyle name="Output 2 3 11" xfId="6152"/>
    <cellStyle name="Output 2 3 11 2" xfId="11444"/>
    <cellStyle name="Output 2 3 11 2 2" xfId="23648"/>
    <cellStyle name="Output 2 3 11 2 2 2" xfId="44936"/>
    <cellStyle name="Output 2 3 11 2 3" xfId="35622"/>
    <cellStyle name="Output 2 3 11 3" xfId="11796"/>
    <cellStyle name="Output 2 3 11 3 2" xfId="23950"/>
    <cellStyle name="Output 2 3 11 3 2 2" xfId="45238"/>
    <cellStyle name="Output 2 3 11 3 3" xfId="35924"/>
    <cellStyle name="Output 2 3 11 4" xfId="18597"/>
    <cellStyle name="Output 2 3 11 5" xfId="28061"/>
    <cellStyle name="Output 2 3 12" xfId="6153"/>
    <cellStyle name="Output 2 3 12 2" xfId="11506"/>
    <cellStyle name="Output 2 3 12 2 2" xfId="23706"/>
    <cellStyle name="Output 2 3 12 2 2 2" xfId="44994"/>
    <cellStyle name="Output 2 3 12 2 3" xfId="35680"/>
    <cellStyle name="Output 2 3 12 3" xfId="13803"/>
    <cellStyle name="Output 2 3 12 3 2" xfId="25621"/>
    <cellStyle name="Output 2 3 12 3 2 2" xfId="46909"/>
    <cellStyle name="Output 2 3 12 3 3" xfId="37595"/>
    <cellStyle name="Output 2 3 12 4" xfId="18598"/>
    <cellStyle name="Output 2 3 12 5" xfId="28114"/>
    <cellStyle name="Output 2 3 13" xfId="6154"/>
    <cellStyle name="Output 2 3 13 2" xfId="11570"/>
    <cellStyle name="Output 2 3 13 2 2" xfId="23762"/>
    <cellStyle name="Output 2 3 13 2 2 2" xfId="45050"/>
    <cellStyle name="Output 2 3 13 2 3" xfId="35736"/>
    <cellStyle name="Output 2 3 13 3" xfId="14292"/>
    <cellStyle name="Output 2 3 13 3 2" xfId="26028"/>
    <cellStyle name="Output 2 3 13 3 2 2" xfId="47316"/>
    <cellStyle name="Output 2 3 13 3 3" xfId="38002"/>
    <cellStyle name="Output 2 3 13 4" xfId="18599"/>
    <cellStyle name="Output 2 3 13 5" xfId="28165"/>
    <cellStyle name="Output 2 3 14" xfId="6155"/>
    <cellStyle name="Output 2 3 14 2" xfId="11946"/>
    <cellStyle name="Output 2 3 14 2 2" xfId="24077"/>
    <cellStyle name="Output 2 3 14 2 2 2" xfId="45365"/>
    <cellStyle name="Output 2 3 14 2 3" xfId="36051"/>
    <cellStyle name="Output 2 3 14 3" xfId="8533"/>
    <cellStyle name="Output 2 3 14 3 2" xfId="20741"/>
    <cellStyle name="Output 2 3 14 3 2 2" xfId="42029"/>
    <cellStyle name="Output 2 3 14 3 3" xfId="32715"/>
    <cellStyle name="Output 2 3 14 4" xfId="18600"/>
    <cellStyle name="Output 2 3 14 5" xfId="28443"/>
    <cellStyle name="Output 2 3 15" xfId="6156"/>
    <cellStyle name="Output 2 3 15 2" xfId="12024"/>
    <cellStyle name="Output 2 3 15 2 2" xfId="24143"/>
    <cellStyle name="Output 2 3 15 2 2 2" xfId="45431"/>
    <cellStyle name="Output 2 3 15 2 3" xfId="36117"/>
    <cellStyle name="Output 2 3 15 3" xfId="12810"/>
    <cellStyle name="Output 2 3 15 3 2" xfId="24801"/>
    <cellStyle name="Output 2 3 15 3 2 2" xfId="46089"/>
    <cellStyle name="Output 2 3 15 3 3" xfId="36775"/>
    <cellStyle name="Output 2 3 15 4" xfId="18601"/>
    <cellStyle name="Output 2 3 15 5" xfId="28497"/>
    <cellStyle name="Output 2 3 16" xfId="6157"/>
    <cellStyle name="Output 2 3 16 2" xfId="12107"/>
    <cellStyle name="Output 2 3 16 2 2" xfId="24212"/>
    <cellStyle name="Output 2 3 16 2 2 2" xfId="45500"/>
    <cellStyle name="Output 2 3 16 2 3" xfId="36186"/>
    <cellStyle name="Output 2 3 16 3" xfId="14876"/>
    <cellStyle name="Output 2 3 16 3 2" xfId="26591"/>
    <cellStyle name="Output 2 3 16 3 2 2" xfId="47879"/>
    <cellStyle name="Output 2 3 16 3 3" xfId="38565"/>
    <cellStyle name="Output 2 3 16 4" xfId="18602"/>
    <cellStyle name="Output 2 3 16 5" xfId="28552"/>
    <cellStyle name="Output 2 3 17" xfId="6158"/>
    <cellStyle name="Output 2 3 17 2" xfId="12180"/>
    <cellStyle name="Output 2 3 17 2 2" xfId="24273"/>
    <cellStyle name="Output 2 3 17 2 2 2" xfId="45561"/>
    <cellStyle name="Output 2 3 17 2 3" xfId="36247"/>
    <cellStyle name="Output 2 3 17 3" xfId="13708"/>
    <cellStyle name="Output 2 3 17 3 2" xfId="25541"/>
    <cellStyle name="Output 2 3 17 3 2 2" xfId="46829"/>
    <cellStyle name="Output 2 3 17 3 3" xfId="37515"/>
    <cellStyle name="Output 2 3 17 4" xfId="18603"/>
    <cellStyle name="Output 2 3 17 5" xfId="28606"/>
    <cellStyle name="Output 2 3 18" xfId="6159"/>
    <cellStyle name="Output 2 3 18 2" xfId="12251"/>
    <cellStyle name="Output 2 3 18 2 2" xfId="24332"/>
    <cellStyle name="Output 2 3 18 2 2 2" xfId="45620"/>
    <cellStyle name="Output 2 3 18 2 3" xfId="36306"/>
    <cellStyle name="Output 2 3 18 3" xfId="14201"/>
    <cellStyle name="Output 2 3 18 3 2" xfId="25952"/>
    <cellStyle name="Output 2 3 18 3 2 2" xfId="47240"/>
    <cellStyle name="Output 2 3 18 3 3" xfId="37926"/>
    <cellStyle name="Output 2 3 18 4" xfId="18604"/>
    <cellStyle name="Output 2 3 18 5" xfId="28661"/>
    <cellStyle name="Output 2 3 19" xfId="6160"/>
    <cellStyle name="Output 2 3 19 2" xfId="12322"/>
    <cellStyle name="Output 2 3 19 2 2" xfId="24391"/>
    <cellStyle name="Output 2 3 19 2 2 2" xfId="45679"/>
    <cellStyle name="Output 2 3 19 2 3" xfId="36365"/>
    <cellStyle name="Output 2 3 19 3" xfId="14610"/>
    <cellStyle name="Output 2 3 19 3 2" xfId="26325"/>
    <cellStyle name="Output 2 3 19 3 2 2" xfId="47613"/>
    <cellStyle name="Output 2 3 19 3 3" xfId="38299"/>
    <cellStyle name="Output 2 3 19 4" xfId="18605"/>
    <cellStyle name="Output 2 3 19 5" xfId="28715"/>
    <cellStyle name="Output 2 3 2" xfId="6161"/>
    <cellStyle name="Output 2 3 2 2" xfId="7802"/>
    <cellStyle name="Output 2 3 2 2 2" xfId="20144"/>
    <cellStyle name="Output 2 3 2 2 2 2" xfId="41432"/>
    <cellStyle name="Output 2 3 2 2 3" xfId="32118"/>
    <cellStyle name="Output 2 3 2 3" xfId="10238"/>
    <cellStyle name="Output 2 3 2 3 2" xfId="22443"/>
    <cellStyle name="Output 2 3 2 3 2 2" xfId="43731"/>
    <cellStyle name="Output 2 3 2 3 3" xfId="34417"/>
    <cellStyle name="Output 2 3 2 4" xfId="14504"/>
    <cellStyle name="Output 2 3 2 4 2" xfId="26219"/>
    <cellStyle name="Output 2 3 2 4 2 2" xfId="47507"/>
    <cellStyle name="Output 2 3 2 4 3" xfId="38193"/>
    <cellStyle name="Output 2 3 2 5" xfId="15249"/>
    <cellStyle name="Output 2 3 2 5 2" xfId="26964"/>
    <cellStyle name="Output 2 3 2 5 2 2" xfId="48252"/>
    <cellStyle name="Output 2 3 2 5 3" xfId="38938"/>
    <cellStyle name="Output 2 3 2 6" xfId="18606"/>
    <cellStyle name="Output 2 3 2 7" xfId="27771"/>
    <cellStyle name="Output 2 3 20" xfId="6162"/>
    <cellStyle name="Output 2 3 20 2" xfId="12389"/>
    <cellStyle name="Output 2 3 20 2 2" xfId="24448"/>
    <cellStyle name="Output 2 3 20 2 2 2" xfId="45736"/>
    <cellStyle name="Output 2 3 20 2 3" xfId="36422"/>
    <cellStyle name="Output 2 3 20 3" xfId="14886"/>
    <cellStyle name="Output 2 3 20 3 2" xfId="26601"/>
    <cellStyle name="Output 2 3 20 3 2 2" xfId="47889"/>
    <cellStyle name="Output 2 3 20 3 3" xfId="38575"/>
    <cellStyle name="Output 2 3 20 4" xfId="18607"/>
    <cellStyle name="Output 2 3 20 5" xfId="28766"/>
    <cellStyle name="Output 2 3 21" xfId="6163"/>
    <cellStyle name="Output 2 3 21 2" xfId="12470"/>
    <cellStyle name="Output 2 3 21 2 2" xfId="24517"/>
    <cellStyle name="Output 2 3 21 2 2 2" xfId="45805"/>
    <cellStyle name="Output 2 3 21 2 3" xfId="36491"/>
    <cellStyle name="Output 2 3 21 3" xfId="14511"/>
    <cellStyle name="Output 2 3 21 3 2" xfId="26226"/>
    <cellStyle name="Output 2 3 21 3 2 2" xfId="47514"/>
    <cellStyle name="Output 2 3 21 3 3" xfId="38200"/>
    <cellStyle name="Output 2 3 21 4" xfId="18608"/>
    <cellStyle name="Output 2 3 21 5" xfId="28828"/>
    <cellStyle name="Output 2 3 22" xfId="6164"/>
    <cellStyle name="Output 2 3 22 2" xfId="12538"/>
    <cellStyle name="Output 2 3 22 2 2" xfId="24573"/>
    <cellStyle name="Output 2 3 22 2 2 2" xfId="45861"/>
    <cellStyle name="Output 2 3 22 2 3" xfId="36547"/>
    <cellStyle name="Output 2 3 22 3" xfId="13159"/>
    <cellStyle name="Output 2 3 22 3 2" xfId="25092"/>
    <cellStyle name="Output 2 3 22 3 2 2" xfId="46380"/>
    <cellStyle name="Output 2 3 22 3 3" xfId="37066"/>
    <cellStyle name="Output 2 3 22 4" xfId="18609"/>
    <cellStyle name="Output 2 3 22 5" xfId="28877"/>
    <cellStyle name="Output 2 3 23" xfId="6165"/>
    <cellStyle name="Output 2 3 23 2" xfId="12612"/>
    <cellStyle name="Output 2 3 23 2 2" xfId="24635"/>
    <cellStyle name="Output 2 3 23 2 2 2" xfId="45923"/>
    <cellStyle name="Output 2 3 23 2 3" xfId="36609"/>
    <cellStyle name="Output 2 3 23 3" xfId="12728"/>
    <cellStyle name="Output 2 3 23 3 2" xfId="24732"/>
    <cellStyle name="Output 2 3 23 3 2 2" xfId="46020"/>
    <cellStyle name="Output 2 3 23 3 3" xfId="36706"/>
    <cellStyle name="Output 2 3 23 4" xfId="18610"/>
    <cellStyle name="Output 2 3 23 5" xfId="28931"/>
    <cellStyle name="Output 2 3 24" xfId="6166"/>
    <cellStyle name="Output 2 3 24 2" xfId="12691"/>
    <cellStyle name="Output 2 3 24 2 2" xfId="24702"/>
    <cellStyle name="Output 2 3 24 2 2 2" xfId="45990"/>
    <cellStyle name="Output 2 3 24 2 3" xfId="36676"/>
    <cellStyle name="Output 2 3 24 3" xfId="13836"/>
    <cellStyle name="Output 2 3 24 3 2" xfId="25650"/>
    <cellStyle name="Output 2 3 24 3 2 2" xfId="46938"/>
    <cellStyle name="Output 2 3 24 3 3" xfId="37624"/>
    <cellStyle name="Output 2 3 24 4" xfId="18611"/>
    <cellStyle name="Output 2 3 24 5" xfId="28986"/>
    <cellStyle name="Output 2 3 25" xfId="6167"/>
    <cellStyle name="Output 2 3 25 2" xfId="12762"/>
    <cellStyle name="Output 2 3 25 2 2" xfId="24761"/>
    <cellStyle name="Output 2 3 25 2 2 2" xfId="46049"/>
    <cellStyle name="Output 2 3 25 2 3" xfId="36735"/>
    <cellStyle name="Output 2 3 25 3" xfId="14713"/>
    <cellStyle name="Output 2 3 25 3 2" xfId="26428"/>
    <cellStyle name="Output 2 3 25 3 2 2" xfId="47716"/>
    <cellStyle name="Output 2 3 25 3 3" xfId="38402"/>
    <cellStyle name="Output 2 3 25 4" xfId="18612"/>
    <cellStyle name="Output 2 3 25 5" xfId="29040"/>
    <cellStyle name="Output 2 3 26" xfId="6168"/>
    <cellStyle name="Output 2 3 26 2" xfId="12829"/>
    <cellStyle name="Output 2 3 26 2 2" xfId="24817"/>
    <cellStyle name="Output 2 3 26 2 2 2" xfId="46105"/>
    <cellStyle name="Output 2 3 26 2 3" xfId="36791"/>
    <cellStyle name="Output 2 3 26 3" xfId="14084"/>
    <cellStyle name="Output 2 3 26 3 2" xfId="25853"/>
    <cellStyle name="Output 2 3 26 3 2 2" xfId="47141"/>
    <cellStyle name="Output 2 3 26 3 3" xfId="37827"/>
    <cellStyle name="Output 2 3 26 4" xfId="18613"/>
    <cellStyle name="Output 2 3 26 5" xfId="29091"/>
    <cellStyle name="Output 2 3 27" xfId="6169"/>
    <cellStyle name="Output 2 3 27 2" xfId="12917"/>
    <cellStyle name="Output 2 3 27 2 2" xfId="24891"/>
    <cellStyle name="Output 2 3 27 2 2 2" xfId="46179"/>
    <cellStyle name="Output 2 3 27 2 3" xfId="36865"/>
    <cellStyle name="Output 2 3 27 3" xfId="13112"/>
    <cellStyle name="Output 2 3 27 3 2" xfId="25054"/>
    <cellStyle name="Output 2 3 27 3 2 2" xfId="46342"/>
    <cellStyle name="Output 2 3 27 3 3" xfId="37028"/>
    <cellStyle name="Output 2 3 27 4" xfId="18614"/>
    <cellStyle name="Output 2 3 27 5" xfId="29153"/>
    <cellStyle name="Output 2 3 28" xfId="6170"/>
    <cellStyle name="Output 2 3 28 2" xfId="12983"/>
    <cellStyle name="Output 2 3 28 2 2" xfId="24947"/>
    <cellStyle name="Output 2 3 28 2 2 2" xfId="46235"/>
    <cellStyle name="Output 2 3 28 2 3" xfId="36921"/>
    <cellStyle name="Output 2 3 28 3" xfId="12510"/>
    <cellStyle name="Output 2 3 28 3 2" xfId="24551"/>
    <cellStyle name="Output 2 3 28 3 2 2" xfId="45839"/>
    <cellStyle name="Output 2 3 28 3 3" xfId="36525"/>
    <cellStyle name="Output 2 3 28 4" xfId="18615"/>
    <cellStyle name="Output 2 3 28 5" xfId="29201"/>
    <cellStyle name="Output 2 3 29" xfId="6171"/>
    <cellStyle name="Output 2 3 29 2" xfId="13056"/>
    <cellStyle name="Output 2 3 29 2 2" xfId="25008"/>
    <cellStyle name="Output 2 3 29 2 2 2" xfId="46296"/>
    <cellStyle name="Output 2 3 29 2 3" xfId="36982"/>
    <cellStyle name="Output 2 3 29 3" xfId="11340"/>
    <cellStyle name="Output 2 3 29 3 2" xfId="23545"/>
    <cellStyle name="Output 2 3 29 3 2 2" xfId="44833"/>
    <cellStyle name="Output 2 3 29 3 3" xfId="35519"/>
    <cellStyle name="Output 2 3 29 4" xfId="18616"/>
    <cellStyle name="Output 2 3 29 5" xfId="29255"/>
    <cellStyle name="Output 2 3 3" xfId="6172"/>
    <cellStyle name="Output 2 3 3 2" xfId="7999"/>
    <cellStyle name="Output 2 3 3 2 2" xfId="20315"/>
    <cellStyle name="Output 2 3 3 2 2 2" xfId="41603"/>
    <cellStyle name="Output 2 3 3 2 3" xfId="32289"/>
    <cellStyle name="Output 2 3 3 3" xfId="9648"/>
    <cellStyle name="Output 2 3 3 3 2" xfId="21853"/>
    <cellStyle name="Output 2 3 3 3 2 2" xfId="43141"/>
    <cellStyle name="Output 2 3 3 3 3" xfId="33827"/>
    <cellStyle name="Output 2 3 3 4" xfId="11475"/>
    <cellStyle name="Output 2 3 3 4 2" xfId="23675"/>
    <cellStyle name="Output 2 3 3 4 2 2" xfId="44963"/>
    <cellStyle name="Output 2 3 3 4 3" xfId="35649"/>
    <cellStyle name="Output 2 3 3 5" xfId="15441"/>
    <cellStyle name="Output 2 3 3 5 2" xfId="27156"/>
    <cellStyle name="Output 2 3 3 5 2 2" xfId="48444"/>
    <cellStyle name="Output 2 3 3 5 3" xfId="39130"/>
    <cellStyle name="Output 2 3 3 6" xfId="18617"/>
    <cellStyle name="Output 2 3 3 7" xfId="27873"/>
    <cellStyle name="Output 2 3 30" xfId="6173"/>
    <cellStyle name="Output 2 3 30 2" xfId="13133"/>
    <cellStyle name="Output 2 3 30 2 2" xfId="25072"/>
    <cellStyle name="Output 2 3 30 2 2 2" xfId="46360"/>
    <cellStyle name="Output 2 3 30 2 3" xfId="37046"/>
    <cellStyle name="Output 2 3 30 3" xfId="14784"/>
    <cellStyle name="Output 2 3 30 3 2" xfId="26499"/>
    <cellStyle name="Output 2 3 30 3 2 2" xfId="47787"/>
    <cellStyle name="Output 2 3 30 3 3" xfId="38473"/>
    <cellStyle name="Output 2 3 30 4" xfId="18618"/>
    <cellStyle name="Output 2 3 30 5" xfId="29310"/>
    <cellStyle name="Output 2 3 31" xfId="6174"/>
    <cellStyle name="Output 2 3 31 2" xfId="13211"/>
    <cellStyle name="Output 2 3 31 2 2" xfId="25136"/>
    <cellStyle name="Output 2 3 31 2 2 2" xfId="46424"/>
    <cellStyle name="Output 2 3 31 2 3" xfId="37110"/>
    <cellStyle name="Output 2 3 31 3" xfId="12316"/>
    <cellStyle name="Output 2 3 31 3 2" xfId="24386"/>
    <cellStyle name="Output 2 3 31 3 2 2" xfId="45674"/>
    <cellStyle name="Output 2 3 31 3 3" xfId="36360"/>
    <cellStyle name="Output 2 3 31 4" xfId="18619"/>
    <cellStyle name="Output 2 3 31 5" xfId="29366"/>
    <cellStyle name="Output 2 3 32" xfId="6175"/>
    <cellStyle name="Output 2 3 32 2" xfId="13282"/>
    <cellStyle name="Output 2 3 32 2 2" xfId="25195"/>
    <cellStyle name="Output 2 3 32 2 2 2" xfId="46483"/>
    <cellStyle name="Output 2 3 32 2 3" xfId="37169"/>
    <cellStyle name="Output 2 3 32 3" xfId="14853"/>
    <cellStyle name="Output 2 3 32 3 2" xfId="26568"/>
    <cellStyle name="Output 2 3 32 3 2 2" xfId="47856"/>
    <cellStyle name="Output 2 3 32 3 3" xfId="38542"/>
    <cellStyle name="Output 2 3 32 4" xfId="18620"/>
    <cellStyle name="Output 2 3 32 5" xfId="29421"/>
    <cellStyle name="Output 2 3 33" xfId="6176"/>
    <cellStyle name="Output 2 3 33 2" xfId="13358"/>
    <cellStyle name="Output 2 3 33 2 2" xfId="25255"/>
    <cellStyle name="Output 2 3 33 2 2 2" xfId="46543"/>
    <cellStyle name="Output 2 3 33 2 3" xfId="37229"/>
    <cellStyle name="Output 2 3 33 3" xfId="12903"/>
    <cellStyle name="Output 2 3 33 3 2" xfId="24880"/>
    <cellStyle name="Output 2 3 33 3 2 2" xfId="46168"/>
    <cellStyle name="Output 2 3 33 3 3" xfId="36854"/>
    <cellStyle name="Output 2 3 33 4" xfId="18621"/>
    <cellStyle name="Output 2 3 33 5" xfId="29474"/>
    <cellStyle name="Output 2 3 34" xfId="6177"/>
    <cellStyle name="Output 2 3 34 2" xfId="13435"/>
    <cellStyle name="Output 2 3 34 2 2" xfId="25317"/>
    <cellStyle name="Output 2 3 34 2 2 2" xfId="46605"/>
    <cellStyle name="Output 2 3 34 2 3" xfId="37291"/>
    <cellStyle name="Output 2 3 34 3" xfId="8433"/>
    <cellStyle name="Output 2 3 34 3 2" xfId="20641"/>
    <cellStyle name="Output 2 3 34 3 2 2" xfId="41929"/>
    <cellStyle name="Output 2 3 34 3 3" xfId="32615"/>
    <cellStyle name="Output 2 3 34 4" xfId="18622"/>
    <cellStyle name="Output 2 3 34 5" xfId="29528"/>
    <cellStyle name="Output 2 3 35" xfId="6178"/>
    <cellStyle name="Output 2 3 35 2" xfId="13509"/>
    <cellStyle name="Output 2 3 35 2 2" xfId="25376"/>
    <cellStyle name="Output 2 3 35 2 2 2" xfId="46664"/>
    <cellStyle name="Output 2 3 35 2 3" xfId="37350"/>
    <cellStyle name="Output 2 3 35 3" xfId="13092"/>
    <cellStyle name="Output 2 3 35 3 2" xfId="25037"/>
    <cellStyle name="Output 2 3 35 3 2 2" xfId="46325"/>
    <cellStyle name="Output 2 3 35 3 3" xfId="37011"/>
    <cellStyle name="Output 2 3 35 4" xfId="18623"/>
    <cellStyle name="Output 2 3 35 5" xfId="29580"/>
    <cellStyle name="Output 2 3 36" xfId="6179"/>
    <cellStyle name="Output 2 3 36 2" xfId="13617"/>
    <cellStyle name="Output 2 3 36 2 2" xfId="25467"/>
    <cellStyle name="Output 2 3 36 2 2 2" xfId="46755"/>
    <cellStyle name="Output 2 3 36 2 3" xfId="37441"/>
    <cellStyle name="Output 2 3 36 3" xfId="8438"/>
    <cellStyle name="Output 2 3 36 3 2" xfId="20646"/>
    <cellStyle name="Output 2 3 36 3 2 2" xfId="41934"/>
    <cellStyle name="Output 2 3 36 3 3" xfId="32620"/>
    <cellStyle name="Output 2 3 36 4" xfId="18624"/>
    <cellStyle name="Output 2 3 36 5" xfId="29662"/>
    <cellStyle name="Output 2 3 37" xfId="6180"/>
    <cellStyle name="Output 2 3 37 2" xfId="13687"/>
    <cellStyle name="Output 2 3 37 2 2" xfId="25525"/>
    <cellStyle name="Output 2 3 37 2 2 2" xfId="46813"/>
    <cellStyle name="Output 2 3 37 2 3" xfId="37499"/>
    <cellStyle name="Output 2 3 37 3" xfId="14775"/>
    <cellStyle name="Output 2 3 37 3 2" xfId="26490"/>
    <cellStyle name="Output 2 3 37 3 2 2" xfId="47778"/>
    <cellStyle name="Output 2 3 37 3 3" xfId="38464"/>
    <cellStyle name="Output 2 3 37 4" xfId="18625"/>
    <cellStyle name="Output 2 3 37 5" xfId="29715"/>
    <cellStyle name="Output 2 3 38" xfId="6181"/>
    <cellStyle name="Output 2 3 38 2" xfId="13761"/>
    <cellStyle name="Output 2 3 38 2 2" xfId="25587"/>
    <cellStyle name="Output 2 3 38 2 2 2" xfId="46875"/>
    <cellStyle name="Output 2 3 38 2 3" xfId="37561"/>
    <cellStyle name="Output 2 3 38 3" xfId="14780"/>
    <cellStyle name="Output 2 3 38 3 2" xfId="26495"/>
    <cellStyle name="Output 2 3 38 3 2 2" xfId="47783"/>
    <cellStyle name="Output 2 3 38 3 3" xfId="38469"/>
    <cellStyle name="Output 2 3 38 4" xfId="18626"/>
    <cellStyle name="Output 2 3 38 5" xfId="29769"/>
    <cellStyle name="Output 2 3 39" xfId="6182"/>
    <cellStyle name="Output 2 3 39 2" xfId="13833"/>
    <cellStyle name="Output 2 3 39 2 2" xfId="25648"/>
    <cellStyle name="Output 2 3 39 2 2 2" xfId="46936"/>
    <cellStyle name="Output 2 3 39 2 3" xfId="37622"/>
    <cellStyle name="Output 2 3 39 3" xfId="14486"/>
    <cellStyle name="Output 2 3 39 3 2" xfId="26201"/>
    <cellStyle name="Output 2 3 39 3 2 2" xfId="47489"/>
    <cellStyle name="Output 2 3 39 3 3" xfId="38175"/>
    <cellStyle name="Output 2 3 39 4" xfId="18627"/>
    <cellStyle name="Output 2 3 39 5" xfId="29822"/>
    <cellStyle name="Output 2 3 4" xfId="6183"/>
    <cellStyle name="Output 2 3 4 2" xfId="8055"/>
    <cellStyle name="Output 2 3 4 2 2" xfId="20362"/>
    <cellStyle name="Output 2 3 4 2 2 2" xfId="41650"/>
    <cellStyle name="Output 2 3 4 2 3" xfId="32336"/>
    <cellStyle name="Output 2 3 4 3" xfId="10050"/>
    <cellStyle name="Output 2 3 4 3 2" xfId="22255"/>
    <cellStyle name="Output 2 3 4 3 2 2" xfId="43543"/>
    <cellStyle name="Output 2 3 4 3 3" xfId="34229"/>
    <cellStyle name="Output 2 3 4 4" xfId="14700"/>
    <cellStyle name="Output 2 3 4 4 2" xfId="26415"/>
    <cellStyle name="Output 2 3 4 4 2 2" xfId="47703"/>
    <cellStyle name="Output 2 3 4 4 3" xfId="38389"/>
    <cellStyle name="Output 2 3 4 5" xfId="15502"/>
    <cellStyle name="Output 2 3 4 5 2" xfId="27217"/>
    <cellStyle name="Output 2 3 4 5 2 2" xfId="48505"/>
    <cellStyle name="Output 2 3 4 5 3" xfId="39191"/>
    <cellStyle name="Output 2 3 4 6" xfId="18628"/>
    <cellStyle name="Output 2 3 4 7" xfId="27677"/>
    <cellStyle name="Output 2 3 40" xfId="6184"/>
    <cellStyle name="Output 2 3 40 2" xfId="13910"/>
    <cellStyle name="Output 2 3 40 2 2" xfId="25712"/>
    <cellStyle name="Output 2 3 40 2 2 2" xfId="47000"/>
    <cellStyle name="Output 2 3 40 2 3" xfId="37686"/>
    <cellStyle name="Output 2 3 40 3" xfId="14798"/>
    <cellStyle name="Output 2 3 40 3 2" xfId="26513"/>
    <cellStyle name="Output 2 3 40 3 2 2" xfId="47801"/>
    <cellStyle name="Output 2 3 40 3 3" xfId="38487"/>
    <cellStyle name="Output 2 3 40 4" xfId="18629"/>
    <cellStyle name="Output 2 3 40 5" xfId="29876"/>
    <cellStyle name="Output 2 3 41" xfId="6185"/>
    <cellStyle name="Output 2 3 41 2" xfId="13979"/>
    <cellStyle name="Output 2 3 41 2 2" xfId="25767"/>
    <cellStyle name="Output 2 3 41 2 2 2" xfId="47055"/>
    <cellStyle name="Output 2 3 41 2 3" xfId="37741"/>
    <cellStyle name="Output 2 3 41 3" xfId="12607"/>
    <cellStyle name="Output 2 3 41 3 2" xfId="24631"/>
    <cellStyle name="Output 2 3 41 3 2 2" xfId="45919"/>
    <cellStyle name="Output 2 3 41 3 3" xfId="36605"/>
    <cellStyle name="Output 2 3 41 4" xfId="18630"/>
    <cellStyle name="Output 2 3 41 5" xfId="29927"/>
    <cellStyle name="Output 2 3 42" xfId="6186"/>
    <cellStyle name="Output 2 3 42 2" xfId="13996"/>
    <cellStyle name="Output 2 3 42 2 2" xfId="25779"/>
    <cellStyle name="Output 2 3 42 2 2 2" xfId="47067"/>
    <cellStyle name="Output 2 3 42 2 3" xfId="37753"/>
    <cellStyle name="Output 2 3 42 3" xfId="13134"/>
    <cellStyle name="Output 2 3 42 3 2" xfId="25073"/>
    <cellStyle name="Output 2 3 42 3 2 2" xfId="46361"/>
    <cellStyle name="Output 2 3 42 3 3" xfId="37047"/>
    <cellStyle name="Output 2 3 42 4" xfId="18631"/>
    <cellStyle name="Output 2 3 42 5" xfId="29940"/>
    <cellStyle name="Output 2 3 43" xfId="6187"/>
    <cellStyle name="Output 2 3 43 2" xfId="13941"/>
    <cellStyle name="Output 2 3 43 2 2" xfId="25736"/>
    <cellStyle name="Output 2 3 43 2 2 2" xfId="47024"/>
    <cellStyle name="Output 2 3 43 2 3" xfId="37710"/>
    <cellStyle name="Output 2 3 43 3" xfId="14880"/>
    <cellStyle name="Output 2 3 43 3 2" xfId="26595"/>
    <cellStyle name="Output 2 3 43 3 2 2" xfId="47883"/>
    <cellStyle name="Output 2 3 43 3 3" xfId="38569"/>
    <cellStyle name="Output 2 3 43 4" xfId="18632"/>
    <cellStyle name="Output 2 3 43 5" xfId="29897"/>
    <cellStyle name="Output 2 3 44" xfId="6188"/>
    <cellStyle name="Output 2 3 44 2" xfId="14071"/>
    <cellStyle name="Output 2 3 44 2 2" xfId="25842"/>
    <cellStyle name="Output 2 3 44 2 2 2" xfId="47130"/>
    <cellStyle name="Output 2 3 44 2 3" xfId="37816"/>
    <cellStyle name="Output 2 3 44 3" xfId="12185"/>
    <cellStyle name="Output 2 3 44 3 2" xfId="24276"/>
    <cellStyle name="Output 2 3 44 3 2 2" xfId="45564"/>
    <cellStyle name="Output 2 3 44 3 3" xfId="36250"/>
    <cellStyle name="Output 2 3 44 4" xfId="18633"/>
    <cellStyle name="Output 2 3 44 5" xfId="29997"/>
    <cellStyle name="Output 2 3 45" xfId="6189"/>
    <cellStyle name="Output 2 3 45 2" xfId="14103"/>
    <cellStyle name="Output 2 3 45 2 2" xfId="25870"/>
    <cellStyle name="Output 2 3 45 2 2 2" xfId="47158"/>
    <cellStyle name="Output 2 3 45 2 3" xfId="37844"/>
    <cellStyle name="Output 2 3 45 3" xfId="12552"/>
    <cellStyle name="Output 2 3 45 3 2" xfId="24582"/>
    <cellStyle name="Output 2 3 45 3 2 2" xfId="45870"/>
    <cellStyle name="Output 2 3 45 3 3" xfId="36556"/>
    <cellStyle name="Output 2 3 45 4" xfId="18634"/>
    <cellStyle name="Output 2 3 45 5" xfId="30021"/>
    <cellStyle name="Output 2 3 46" xfId="6190"/>
    <cellStyle name="Output 2 3 46 2" xfId="14176"/>
    <cellStyle name="Output 2 3 46 2 2" xfId="25930"/>
    <cellStyle name="Output 2 3 46 2 2 2" xfId="47218"/>
    <cellStyle name="Output 2 3 46 2 3" xfId="37904"/>
    <cellStyle name="Output 2 3 46 3" xfId="14523"/>
    <cellStyle name="Output 2 3 46 3 2" xfId="26238"/>
    <cellStyle name="Output 2 3 46 3 2 2" xfId="47526"/>
    <cellStyle name="Output 2 3 46 3 3" xfId="38212"/>
    <cellStyle name="Output 2 3 46 4" xfId="18635"/>
    <cellStyle name="Output 2 3 46 5" xfId="30071"/>
    <cellStyle name="Output 2 3 47" xfId="6191"/>
    <cellStyle name="Output 2 3 47 2" xfId="14234"/>
    <cellStyle name="Output 2 3 47 2 2" xfId="25979"/>
    <cellStyle name="Output 2 3 47 2 2 2" xfId="47267"/>
    <cellStyle name="Output 2 3 47 2 3" xfId="37953"/>
    <cellStyle name="Output 2 3 47 3" xfId="14568"/>
    <cellStyle name="Output 2 3 47 3 2" xfId="26283"/>
    <cellStyle name="Output 2 3 47 3 2 2" xfId="47571"/>
    <cellStyle name="Output 2 3 47 3 3" xfId="38257"/>
    <cellStyle name="Output 2 3 47 4" xfId="18636"/>
    <cellStyle name="Output 2 3 47 5" xfId="30114"/>
    <cellStyle name="Output 2 3 48" xfId="6192"/>
    <cellStyle name="Output 2 3 48 2" xfId="14295"/>
    <cellStyle name="Output 2 3 48 2 2" xfId="26031"/>
    <cellStyle name="Output 2 3 48 2 2 2" xfId="47319"/>
    <cellStyle name="Output 2 3 48 2 3" xfId="38005"/>
    <cellStyle name="Output 2 3 48 3" xfId="14463"/>
    <cellStyle name="Output 2 3 48 3 2" xfId="26178"/>
    <cellStyle name="Output 2 3 48 3 2 2" xfId="47466"/>
    <cellStyle name="Output 2 3 48 3 3" xfId="38152"/>
    <cellStyle name="Output 2 3 48 4" xfId="18637"/>
    <cellStyle name="Output 2 3 48 5" xfId="30159"/>
    <cellStyle name="Output 2 3 49" xfId="7600"/>
    <cellStyle name="Output 2 3 49 2" xfId="20016"/>
    <cellStyle name="Output 2 3 49 2 2" xfId="41304"/>
    <cellStyle name="Output 2 3 49 3" xfId="31990"/>
    <cellStyle name="Output 2 3 5" xfId="6193"/>
    <cellStyle name="Output 2 3 5 2" xfId="8033"/>
    <cellStyle name="Output 2 3 5 2 2" xfId="20343"/>
    <cellStyle name="Output 2 3 5 2 2 2" xfId="41631"/>
    <cellStyle name="Output 2 3 5 2 3" xfId="32317"/>
    <cellStyle name="Output 2 3 5 3" xfId="11242"/>
    <cellStyle name="Output 2 3 5 3 2" xfId="23447"/>
    <cellStyle name="Output 2 3 5 3 2 2" xfId="44735"/>
    <cellStyle name="Output 2 3 5 3 3" xfId="35421"/>
    <cellStyle name="Output 2 3 5 4" xfId="13189"/>
    <cellStyle name="Output 2 3 5 4 2" xfId="25118"/>
    <cellStyle name="Output 2 3 5 4 2 2" xfId="46406"/>
    <cellStyle name="Output 2 3 5 4 3" xfId="37092"/>
    <cellStyle name="Output 2 3 5 5" xfId="15482"/>
    <cellStyle name="Output 2 3 5 5 2" xfId="27197"/>
    <cellStyle name="Output 2 3 5 5 2 2" xfId="48485"/>
    <cellStyle name="Output 2 3 5 5 3" xfId="39171"/>
    <cellStyle name="Output 2 3 5 6" xfId="18638"/>
    <cellStyle name="Output 2 3 5 7" xfId="27838"/>
    <cellStyle name="Output 2 3 50" xfId="9241"/>
    <cellStyle name="Output 2 3 50 2" xfId="21449"/>
    <cellStyle name="Output 2 3 50 2 2" xfId="42737"/>
    <cellStyle name="Output 2 3 50 3" xfId="33423"/>
    <cellStyle name="Output 2 3 51" xfId="11322"/>
    <cellStyle name="Output 2 3 51 2" xfId="23527"/>
    <cellStyle name="Output 2 3 51 2 2" xfId="44815"/>
    <cellStyle name="Output 2 3 51 3" xfId="35501"/>
    <cellStyle name="Output 2 3 52" xfId="15094"/>
    <cellStyle name="Output 2 3 52 2" xfId="26809"/>
    <cellStyle name="Output 2 3 52 2 2" xfId="48097"/>
    <cellStyle name="Output 2 3 52 3" xfId="38783"/>
    <cellStyle name="Output 2 3 53" xfId="18595"/>
    <cellStyle name="Output 2 3 54" xfId="27638"/>
    <cellStyle name="Output 2 3 6" xfId="6194"/>
    <cellStyle name="Output 2 3 6 2" xfId="8167"/>
    <cellStyle name="Output 2 3 6 2 2" xfId="20441"/>
    <cellStyle name="Output 2 3 6 2 2 2" xfId="41729"/>
    <cellStyle name="Output 2 3 6 2 3" xfId="32415"/>
    <cellStyle name="Output 2 3 6 3" xfId="9373"/>
    <cellStyle name="Output 2 3 6 3 2" xfId="21578"/>
    <cellStyle name="Output 2 3 6 3 2 2" xfId="42866"/>
    <cellStyle name="Output 2 3 6 3 3" xfId="33552"/>
    <cellStyle name="Output 2 3 6 4" xfId="12584"/>
    <cellStyle name="Output 2 3 6 4 2" xfId="24612"/>
    <cellStyle name="Output 2 3 6 4 2 2" xfId="45900"/>
    <cellStyle name="Output 2 3 6 4 3" xfId="36586"/>
    <cellStyle name="Output 2 3 6 5" xfId="15645"/>
    <cellStyle name="Output 2 3 6 5 2" xfId="27360"/>
    <cellStyle name="Output 2 3 6 5 2 2" xfId="48648"/>
    <cellStyle name="Output 2 3 6 5 3" xfId="39334"/>
    <cellStyle name="Output 2 3 6 6" xfId="18639"/>
    <cellStyle name="Output 2 3 6 7" xfId="27691"/>
    <cellStyle name="Output 2 3 7" xfId="6195"/>
    <cellStyle name="Output 2 3 7 2" xfId="8380"/>
    <cellStyle name="Output 2 3 7 2 2" xfId="20599"/>
    <cellStyle name="Output 2 3 7 2 2 2" xfId="41887"/>
    <cellStyle name="Output 2 3 7 2 3" xfId="32573"/>
    <cellStyle name="Output 2 3 7 3" xfId="11234"/>
    <cellStyle name="Output 2 3 7 3 2" xfId="23439"/>
    <cellStyle name="Output 2 3 7 3 2 2" xfId="44727"/>
    <cellStyle name="Output 2 3 7 3 3" xfId="35413"/>
    <cellStyle name="Output 2 3 7 4" xfId="14503"/>
    <cellStyle name="Output 2 3 7 4 2" xfId="26218"/>
    <cellStyle name="Output 2 3 7 4 2 2" xfId="47506"/>
    <cellStyle name="Output 2 3 7 4 3" xfId="38192"/>
    <cellStyle name="Output 2 3 7 5" xfId="15846"/>
    <cellStyle name="Output 2 3 7 5 2" xfId="27561"/>
    <cellStyle name="Output 2 3 7 5 2 2" xfId="48849"/>
    <cellStyle name="Output 2 3 7 5 3" xfId="39535"/>
    <cellStyle name="Output 2 3 7 6" xfId="18640"/>
    <cellStyle name="Output 2 3 7 7" xfId="27831"/>
    <cellStyle name="Output 2 3 8" xfId="6196"/>
    <cellStyle name="Output 2 3 8 2" xfId="8332"/>
    <cellStyle name="Output 2 3 8 2 2" xfId="20568"/>
    <cellStyle name="Output 2 3 8 2 2 2" xfId="41856"/>
    <cellStyle name="Output 2 3 8 2 3" xfId="32542"/>
    <cellStyle name="Output 2 3 8 3" xfId="9360"/>
    <cellStyle name="Output 2 3 8 3 2" xfId="21565"/>
    <cellStyle name="Output 2 3 8 3 2 2" xfId="42853"/>
    <cellStyle name="Output 2 3 8 3 3" xfId="33539"/>
    <cellStyle name="Output 2 3 8 4" xfId="14847"/>
    <cellStyle name="Output 2 3 8 4 2" xfId="26562"/>
    <cellStyle name="Output 2 3 8 4 2 2" xfId="47850"/>
    <cellStyle name="Output 2 3 8 4 3" xfId="38536"/>
    <cellStyle name="Output 2 3 8 5" xfId="15776"/>
    <cellStyle name="Output 2 3 8 5 2" xfId="27491"/>
    <cellStyle name="Output 2 3 8 5 2 2" xfId="48779"/>
    <cellStyle name="Output 2 3 8 5 3" xfId="39465"/>
    <cellStyle name="Output 2 3 8 6" xfId="18641"/>
    <cellStyle name="Output 2 3 8 7" xfId="27733"/>
    <cellStyle name="Output 2 3 9" xfId="6197"/>
    <cellStyle name="Output 2 3 9 2" xfId="11328"/>
    <cellStyle name="Output 2 3 9 2 2" xfId="23533"/>
    <cellStyle name="Output 2 3 9 2 2 2" xfId="44821"/>
    <cellStyle name="Output 2 3 9 2 3" xfId="35507"/>
    <cellStyle name="Output 2 3 9 3" xfId="14466"/>
    <cellStyle name="Output 2 3 9 3 2" xfId="26181"/>
    <cellStyle name="Output 2 3 9 3 2 2" xfId="47469"/>
    <cellStyle name="Output 2 3 9 3 3" xfId="38155"/>
    <cellStyle name="Output 2 3 9 4" xfId="18642"/>
    <cellStyle name="Output 2 3 9 5" xfId="27954"/>
    <cellStyle name="Output 2 4" xfId="6198"/>
    <cellStyle name="Output 2 4 10" xfId="6199"/>
    <cellStyle name="Output 2 4 10 2" xfId="11435"/>
    <cellStyle name="Output 2 4 10 2 2" xfId="23639"/>
    <cellStyle name="Output 2 4 10 2 2 2" xfId="44927"/>
    <cellStyle name="Output 2 4 10 2 3" xfId="35613"/>
    <cellStyle name="Output 2 4 10 3" xfId="14799"/>
    <cellStyle name="Output 2 4 10 3 2" xfId="26514"/>
    <cellStyle name="Output 2 4 10 3 2 2" xfId="47802"/>
    <cellStyle name="Output 2 4 10 3 3" xfId="38488"/>
    <cellStyle name="Output 2 4 10 4" xfId="18644"/>
    <cellStyle name="Output 2 4 10 5" xfId="28053"/>
    <cellStyle name="Output 2 4 11" xfId="6200"/>
    <cellStyle name="Output 2 4 11 2" xfId="11498"/>
    <cellStyle name="Output 2 4 11 2 2" xfId="23698"/>
    <cellStyle name="Output 2 4 11 2 2 2" xfId="44986"/>
    <cellStyle name="Output 2 4 11 2 3" xfId="35672"/>
    <cellStyle name="Output 2 4 11 3" xfId="14845"/>
    <cellStyle name="Output 2 4 11 3 2" xfId="26560"/>
    <cellStyle name="Output 2 4 11 3 2 2" xfId="47848"/>
    <cellStyle name="Output 2 4 11 3 3" xfId="38534"/>
    <cellStyle name="Output 2 4 11 4" xfId="18645"/>
    <cellStyle name="Output 2 4 11 5" xfId="28106"/>
    <cellStyle name="Output 2 4 12" xfId="6201"/>
    <cellStyle name="Output 2 4 12 2" xfId="11562"/>
    <cellStyle name="Output 2 4 12 2 2" xfId="23755"/>
    <cellStyle name="Output 2 4 12 2 2 2" xfId="45043"/>
    <cellStyle name="Output 2 4 12 2 3" xfId="35729"/>
    <cellStyle name="Output 2 4 12 3" xfId="14855"/>
    <cellStyle name="Output 2 4 12 3 2" xfId="26570"/>
    <cellStyle name="Output 2 4 12 3 2 2" xfId="47858"/>
    <cellStyle name="Output 2 4 12 3 3" xfId="38544"/>
    <cellStyle name="Output 2 4 12 4" xfId="18646"/>
    <cellStyle name="Output 2 4 12 5" xfId="28159"/>
    <cellStyle name="Output 2 4 13" xfId="6202"/>
    <cellStyle name="Output 2 4 13 2" xfId="11631"/>
    <cellStyle name="Output 2 4 13 2 2" xfId="23813"/>
    <cellStyle name="Output 2 4 13 2 2 2" xfId="45101"/>
    <cellStyle name="Output 2 4 13 2 3" xfId="35787"/>
    <cellStyle name="Output 2 4 13 3" xfId="14875"/>
    <cellStyle name="Output 2 4 13 3 2" xfId="26590"/>
    <cellStyle name="Output 2 4 13 3 2 2" xfId="47878"/>
    <cellStyle name="Output 2 4 13 3 3" xfId="38564"/>
    <cellStyle name="Output 2 4 13 4" xfId="18647"/>
    <cellStyle name="Output 2 4 13 5" xfId="28210"/>
    <cellStyle name="Output 2 4 14" xfId="6203"/>
    <cellStyle name="Output 2 4 14 2" xfId="11640"/>
    <cellStyle name="Output 2 4 14 2 2" xfId="23820"/>
    <cellStyle name="Output 2 4 14 2 2 2" xfId="45108"/>
    <cellStyle name="Output 2 4 14 2 3" xfId="35794"/>
    <cellStyle name="Output 2 4 14 3" xfId="8481"/>
    <cellStyle name="Output 2 4 14 3 2" xfId="20689"/>
    <cellStyle name="Output 2 4 14 3 2 2" xfId="41977"/>
    <cellStyle name="Output 2 4 14 3 3" xfId="32663"/>
    <cellStyle name="Output 2 4 14 4" xfId="18648"/>
    <cellStyle name="Output 2 4 14 5" xfId="28217"/>
    <cellStyle name="Output 2 4 15" xfId="6204"/>
    <cellStyle name="Output 2 4 15 2" xfId="11768"/>
    <cellStyle name="Output 2 4 15 2 2" xfId="23926"/>
    <cellStyle name="Output 2 4 15 2 2 2" xfId="45214"/>
    <cellStyle name="Output 2 4 15 2 3" xfId="35900"/>
    <cellStyle name="Output 2 4 15 3" xfId="13608"/>
    <cellStyle name="Output 2 4 15 3 2" xfId="25459"/>
    <cellStyle name="Output 2 4 15 3 2 2" xfId="46747"/>
    <cellStyle name="Output 2 4 15 3 3" xfId="37433"/>
    <cellStyle name="Output 2 4 15 4" xfId="18649"/>
    <cellStyle name="Output 2 4 15 5" xfId="28313"/>
    <cellStyle name="Output 2 4 16" xfId="6205"/>
    <cellStyle name="Output 2 4 16 2" xfId="11778"/>
    <cellStyle name="Output 2 4 16 2 2" xfId="23934"/>
    <cellStyle name="Output 2 4 16 2 2 2" xfId="45222"/>
    <cellStyle name="Output 2 4 16 2 3" xfId="35908"/>
    <cellStyle name="Output 2 4 16 3" xfId="14291"/>
    <cellStyle name="Output 2 4 16 3 2" xfId="26027"/>
    <cellStyle name="Output 2 4 16 3 2 2" xfId="47315"/>
    <cellStyle name="Output 2 4 16 3 3" xfId="38001"/>
    <cellStyle name="Output 2 4 16 4" xfId="18650"/>
    <cellStyle name="Output 2 4 16 5" xfId="28320"/>
    <cellStyle name="Output 2 4 17" xfId="6206"/>
    <cellStyle name="Output 2 4 17 2" xfId="11915"/>
    <cellStyle name="Output 2 4 17 2 2" xfId="24051"/>
    <cellStyle name="Output 2 4 17 2 2 2" xfId="45339"/>
    <cellStyle name="Output 2 4 17 2 3" xfId="36025"/>
    <cellStyle name="Output 2 4 17 3" xfId="14841"/>
    <cellStyle name="Output 2 4 17 3 2" xfId="26556"/>
    <cellStyle name="Output 2 4 17 3 2 2" xfId="47844"/>
    <cellStyle name="Output 2 4 17 3 3" xfId="38530"/>
    <cellStyle name="Output 2 4 17 4" xfId="18651"/>
    <cellStyle name="Output 2 4 17 5" xfId="28421"/>
    <cellStyle name="Output 2 4 18" xfId="6207"/>
    <cellStyle name="Output 2 4 18 2" xfId="11925"/>
    <cellStyle name="Output 2 4 18 2 2" xfId="24058"/>
    <cellStyle name="Output 2 4 18 2 2 2" xfId="45346"/>
    <cellStyle name="Output 2 4 18 2 3" xfId="36032"/>
    <cellStyle name="Output 2 4 18 3" xfId="14689"/>
    <cellStyle name="Output 2 4 18 3 2" xfId="26404"/>
    <cellStyle name="Output 2 4 18 3 2 2" xfId="47692"/>
    <cellStyle name="Output 2 4 18 3 3" xfId="38378"/>
    <cellStyle name="Output 2 4 18 4" xfId="18652"/>
    <cellStyle name="Output 2 4 18 5" xfId="28428"/>
    <cellStyle name="Output 2 4 19" xfId="6208"/>
    <cellStyle name="Output 2 4 19 2" xfId="12000"/>
    <cellStyle name="Output 2 4 19 2 2" xfId="24122"/>
    <cellStyle name="Output 2 4 19 2 2 2" xfId="45410"/>
    <cellStyle name="Output 2 4 19 2 3" xfId="36096"/>
    <cellStyle name="Output 2 4 19 3" xfId="14702"/>
    <cellStyle name="Output 2 4 19 3 2" xfId="26417"/>
    <cellStyle name="Output 2 4 19 3 2 2" xfId="47705"/>
    <cellStyle name="Output 2 4 19 3 3" xfId="38391"/>
    <cellStyle name="Output 2 4 19 4" xfId="18653"/>
    <cellStyle name="Output 2 4 19 5" xfId="28482"/>
    <cellStyle name="Output 2 4 2" xfId="6209"/>
    <cellStyle name="Output 2 4 2 2" xfId="7803"/>
    <cellStyle name="Output 2 4 2 2 2" xfId="20145"/>
    <cellStyle name="Output 2 4 2 2 2 2" xfId="41433"/>
    <cellStyle name="Output 2 4 2 2 3" xfId="32119"/>
    <cellStyle name="Output 2 4 2 3" xfId="10239"/>
    <cellStyle name="Output 2 4 2 3 2" xfId="22444"/>
    <cellStyle name="Output 2 4 2 3 2 2" xfId="43732"/>
    <cellStyle name="Output 2 4 2 3 3" xfId="34418"/>
    <cellStyle name="Output 2 4 2 4" xfId="14825"/>
    <cellStyle name="Output 2 4 2 4 2" xfId="26540"/>
    <cellStyle name="Output 2 4 2 4 2 2" xfId="47828"/>
    <cellStyle name="Output 2 4 2 4 3" xfId="38514"/>
    <cellStyle name="Output 2 4 2 5" xfId="15250"/>
    <cellStyle name="Output 2 4 2 5 2" xfId="26965"/>
    <cellStyle name="Output 2 4 2 5 2 2" xfId="48253"/>
    <cellStyle name="Output 2 4 2 5 3" xfId="38939"/>
    <cellStyle name="Output 2 4 2 6" xfId="18654"/>
    <cellStyle name="Output 2 4 2 7" xfId="27772"/>
    <cellStyle name="Output 2 4 20" xfId="6210"/>
    <cellStyle name="Output 2 4 20 2" xfId="12081"/>
    <cellStyle name="Output 2 4 20 2 2" xfId="24190"/>
    <cellStyle name="Output 2 4 20 2 2 2" xfId="45478"/>
    <cellStyle name="Output 2 4 20 2 3" xfId="36164"/>
    <cellStyle name="Output 2 4 20 3" xfId="12757"/>
    <cellStyle name="Output 2 4 20 3 2" xfId="24757"/>
    <cellStyle name="Output 2 4 20 3 2 2" xfId="46045"/>
    <cellStyle name="Output 2 4 20 3 3" xfId="36731"/>
    <cellStyle name="Output 2 4 20 4" xfId="18655"/>
    <cellStyle name="Output 2 4 20 5" xfId="28536"/>
    <cellStyle name="Output 2 4 21" xfId="6211"/>
    <cellStyle name="Output 2 4 21 2" xfId="12460"/>
    <cellStyle name="Output 2 4 21 2 2" xfId="24509"/>
    <cellStyle name="Output 2 4 21 2 2 2" xfId="45797"/>
    <cellStyle name="Output 2 4 21 2 3" xfId="36483"/>
    <cellStyle name="Output 2 4 21 3" xfId="11446"/>
    <cellStyle name="Output 2 4 21 3 2" xfId="23650"/>
    <cellStyle name="Output 2 4 21 3 2 2" xfId="44938"/>
    <cellStyle name="Output 2 4 21 3 3" xfId="35624"/>
    <cellStyle name="Output 2 4 21 4" xfId="18656"/>
    <cellStyle name="Output 2 4 21 5" xfId="28821"/>
    <cellStyle name="Output 2 4 22" xfId="6212"/>
    <cellStyle name="Output 2 4 22 2" xfId="12443"/>
    <cellStyle name="Output 2 4 22 2 2" xfId="24493"/>
    <cellStyle name="Output 2 4 22 2 2 2" xfId="45781"/>
    <cellStyle name="Output 2 4 22 2 3" xfId="36467"/>
    <cellStyle name="Output 2 4 22 3" xfId="14683"/>
    <cellStyle name="Output 2 4 22 3 2" xfId="26398"/>
    <cellStyle name="Output 2 4 22 3 2 2" xfId="47686"/>
    <cellStyle name="Output 2 4 22 3 3" xfId="38372"/>
    <cellStyle name="Output 2 4 22 4" xfId="18657"/>
    <cellStyle name="Output 2 4 22 5" xfId="28809"/>
    <cellStyle name="Output 2 4 23" xfId="6213"/>
    <cellStyle name="Output 2 4 23 2" xfId="12452"/>
    <cellStyle name="Output 2 4 23 2 2" xfId="24502"/>
    <cellStyle name="Output 2 4 23 2 2 2" xfId="45790"/>
    <cellStyle name="Output 2 4 23 2 3" xfId="36476"/>
    <cellStyle name="Output 2 4 23 3" xfId="12824"/>
    <cellStyle name="Output 2 4 23 3 2" xfId="24813"/>
    <cellStyle name="Output 2 4 23 3 2 2" xfId="46101"/>
    <cellStyle name="Output 2 4 23 3 3" xfId="36787"/>
    <cellStyle name="Output 2 4 23 4" xfId="18658"/>
    <cellStyle name="Output 2 4 23 5" xfId="28816"/>
    <cellStyle name="Output 2 4 24" xfId="6214"/>
    <cellStyle name="Output 2 4 24 2" xfId="12448"/>
    <cellStyle name="Output 2 4 24 2 2" xfId="24498"/>
    <cellStyle name="Output 2 4 24 2 2 2" xfId="45786"/>
    <cellStyle name="Output 2 4 24 2 3" xfId="36472"/>
    <cellStyle name="Output 2 4 24 3" xfId="8892"/>
    <cellStyle name="Output 2 4 24 3 2" xfId="21100"/>
    <cellStyle name="Output 2 4 24 3 2 2" xfId="42388"/>
    <cellStyle name="Output 2 4 24 3 3" xfId="33074"/>
    <cellStyle name="Output 2 4 24 4" xfId="18659"/>
    <cellStyle name="Output 2 4 24 5" xfId="28812"/>
    <cellStyle name="Output 2 4 25" xfId="6215"/>
    <cellStyle name="Output 2 4 25 2" xfId="12311"/>
    <cellStyle name="Output 2 4 25 2 2" xfId="24381"/>
    <cellStyle name="Output 2 4 25 2 2 2" xfId="45669"/>
    <cellStyle name="Output 2 4 25 2 3" xfId="36355"/>
    <cellStyle name="Output 2 4 25 3" xfId="14609"/>
    <cellStyle name="Output 2 4 25 3 2" xfId="26324"/>
    <cellStyle name="Output 2 4 25 3 2 2" xfId="47612"/>
    <cellStyle name="Output 2 4 25 3 3" xfId="38298"/>
    <cellStyle name="Output 2 4 25 4" xfId="18660"/>
    <cellStyle name="Output 2 4 25 5" xfId="28708"/>
    <cellStyle name="Output 2 4 26" xfId="6216"/>
    <cellStyle name="Output 2 4 26 2" xfId="12516"/>
    <cellStyle name="Output 2 4 26 2 2" xfId="24555"/>
    <cellStyle name="Output 2 4 26 2 2 2" xfId="45843"/>
    <cellStyle name="Output 2 4 26 2 3" xfId="36529"/>
    <cellStyle name="Output 2 4 26 3" xfId="14321"/>
    <cellStyle name="Output 2 4 26 3 2" xfId="26054"/>
    <cellStyle name="Output 2 4 26 3 2 2" xfId="47342"/>
    <cellStyle name="Output 2 4 26 3 3" xfId="38028"/>
    <cellStyle name="Output 2 4 26 4" xfId="18661"/>
    <cellStyle name="Output 2 4 26 5" xfId="28861"/>
    <cellStyle name="Output 2 4 27" xfId="6217"/>
    <cellStyle name="Output 2 4 27 2" xfId="12907"/>
    <cellStyle name="Output 2 4 27 2 2" xfId="24883"/>
    <cellStyle name="Output 2 4 27 2 2 2" xfId="46171"/>
    <cellStyle name="Output 2 4 27 2 3" xfId="36857"/>
    <cellStyle name="Output 2 4 27 3" xfId="13638"/>
    <cellStyle name="Output 2 4 27 3 2" xfId="25482"/>
    <cellStyle name="Output 2 4 27 3 2 2" xfId="46770"/>
    <cellStyle name="Output 2 4 27 3 3" xfId="37456"/>
    <cellStyle name="Output 2 4 27 4" xfId="18662"/>
    <cellStyle name="Output 2 4 27 5" xfId="29146"/>
    <cellStyle name="Output 2 4 28" xfId="6218"/>
    <cellStyle name="Output 2 4 28 2" xfId="12891"/>
    <cellStyle name="Output 2 4 28 2 2" xfId="24869"/>
    <cellStyle name="Output 2 4 28 2 2 2" xfId="46157"/>
    <cellStyle name="Output 2 4 28 2 3" xfId="36843"/>
    <cellStyle name="Output 2 4 28 3" xfId="9602"/>
    <cellStyle name="Output 2 4 28 3 2" xfId="21807"/>
    <cellStyle name="Output 2 4 28 3 2 2" xfId="43095"/>
    <cellStyle name="Output 2 4 28 3 3" xfId="33781"/>
    <cellStyle name="Output 2 4 28 4" xfId="18663"/>
    <cellStyle name="Output 2 4 28 5" xfId="29134"/>
    <cellStyle name="Output 2 4 29" xfId="6219"/>
    <cellStyle name="Output 2 4 29 2" xfId="12899"/>
    <cellStyle name="Output 2 4 29 2 2" xfId="24877"/>
    <cellStyle name="Output 2 4 29 2 2 2" xfId="46165"/>
    <cellStyle name="Output 2 4 29 2 3" xfId="36851"/>
    <cellStyle name="Output 2 4 29 3" xfId="9077"/>
    <cellStyle name="Output 2 4 29 3 2" xfId="21285"/>
    <cellStyle name="Output 2 4 29 3 2 2" xfId="42573"/>
    <cellStyle name="Output 2 4 29 3 3" xfId="33259"/>
    <cellStyle name="Output 2 4 29 4" xfId="18664"/>
    <cellStyle name="Output 2 4 29 5" xfId="29141"/>
    <cellStyle name="Output 2 4 3" xfId="6220"/>
    <cellStyle name="Output 2 4 3 2" xfId="8000"/>
    <cellStyle name="Output 2 4 3 2 2" xfId="20316"/>
    <cellStyle name="Output 2 4 3 2 2 2" xfId="41604"/>
    <cellStyle name="Output 2 4 3 2 3" xfId="32290"/>
    <cellStyle name="Output 2 4 3 3" xfId="9647"/>
    <cellStyle name="Output 2 4 3 3 2" xfId="21852"/>
    <cellStyle name="Output 2 4 3 3 2 2" xfId="43140"/>
    <cellStyle name="Output 2 4 3 3 3" xfId="33826"/>
    <cellStyle name="Output 2 4 3 4" xfId="12266"/>
    <cellStyle name="Output 2 4 3 4 2" xfId="24342"/>
    <cellStyle name="Output 2 4 3 4 2 2" xfId="45630"/>
    <cellStyle name="Output 2 4 3 4 3" xfId="36316"/>
    <cellStyle name="Output 2 4 3 5" xfId="15442"/>
    <cellStyle name="Output 2 4 3 5 2" xfId="27157"/>
    <cellStyle name="Output 2 4 3 5 2 2" xfId="48445"/>
    <cellStyle name="Output 2 4 3 5 3" xfId="39131"/>
    <cellStyle name="Output 2 4 3 6" xfId="18665"/>
    <cellStyle name="Output 2 4 3 7" xfId="27874"/>
    <cellStyle name="Output 2 4 30" xfId="6221"/>
    <cellStyle name="Output 2 4 30 2" xfId="12895"/>
    <cellStyle name="Output 2 4 30 2 2" xfId="24873"/>
    <cellStyle name="Output 2 4 30 2 2 2" xfId="46161"/>
    <cellStyle name="Output 2 4 30 2 3" xfId="36847"/>
    <cellStyle name="Output 2 4 30 3" xfId="14862"/>
    <cellStyle name="Output 2 4 30 3 2" xfId="26577"/>
    <cellStyle name="Output 2 4 30 3 2 2" xfId="47865"/>
    <cellStyle name="Output 2 4 30 3 3" xfId="38551"/>
    <cellStyle name="Output 2 4 30 4" xfId="18666"/>
    <cellStyle name="Output 2 4 30 5" xfId="29137"/>
    <cellStyle name="Output 2 4 31" xfId="6222"/>
    <cellStyle name="Output 2 4 31 2" xfId="12751"/>
    <cellStyle name="Output 2 4 31 2 2" xfId="24752"/>
    <cellStyle name="Output 2 4 31 2 2 2" xfId="46040"/>
    <cellStyle name="Output 2 4 31 2 3" xfId="36726"/>
    <cellStyle name="Output 2 4 31 3" xfId="14816"/>
    <cellStyle name="Output 2 4 31 3 2" xfId="26531"/>
    <cellStyle name="Output 2 4 31 3 2 2" xfId="47819"/>
    <cellStyle name="Output 2 4 31 3 3" xfId="38505"/>
    <cellStyle name="Output 2 4 31 4" xfId="18667"/>
    <cellStyle name="Output 2 4 31 5" xfId="29033"/>
    <cellStyle name="Output 2 4 32" xfId="6223"/>
    <cellStyle name="Output 2 4 32 2" xfId="12962"/>
    <cellStyle name="Output 2 4 32 2 2" xfId="24929"/>
    <cellStyle name="Output 2 4 32 2 2 2" xfId="46217"/>
    <cellStyle name="Output 2 4 32 2 3" xfId="36903"/>
    <cellStyle name="Output 2 4 32 3" xfId="11558"/>
    <cellStyle name="Output 2 4 32 3 2" xfId="23751"/>
    <cellStyle name="Output 2 4 32 3 2 2" xfId="45039"/>
    <cellStyle name="Output 2 4 32 3 3" xfId="35725"/>
    <cellStyle name="Output 2 4 32 4" xfId="18668"/>
    <cellStyle name="Output 2 4 32 5" xfId="29186"/>
    <cellStyle name="Output 2 4 33" xfId="6224"/>
    <cellStyle name="Output 2 4 33 2" xfId="13037"/>
    <cellStyle name="Output 2 4 33 2 2" xfId="24992"/>
    <cellStyle name="Output 2 4 33 2 2 2" xfId="46280"/>
    <cellStyle name="Output 2 4 33 2 3" xfId="36966"/>
    <cellStyle name="Output 2 4 33 3" xfId="14433"/>
    <cellStyle name="Output 2 4 33 3 2" xfId="26149"/>
    <cellStyle name="Output 2 4 33 3 2 2" xfId="47437"/>
    <cellStyle name="Output 2 4 33 3 3" xfId="38123"/>
    <cellStyle name="Output 2 4 33 4" xfId="18669"/>
    <cellStyle name="Output 2 4 33 5" xfId="29240"/>
    <cellStyle name="Output 2 4 34" xfId="6225"/>
    <cellStyle name="Output 2 4 34 2" xfId="13109"/>
    <cellStyle name="Output 2 4 34 2 2" xfId="25052"/>
    <cellStyle name="Output 2 4 34 2 2 2" xfId="46340"/>
    <cellStyle name="Output 2 4 34 2 3" xfId="37026"/>
    <cellStyle name="Output 2 4 34 3" xfId="14843"/>
    <cellStyle name="Output 2 4 34 3 2" xfId="26558"/>
    <cellStyle name="Output 2 4 34 3 2 2" xfId="47846"/>
    <cellStyle name="Output 2 4 34 3 3" xfId="38532"/>
    <cellStyle name="Output 2 4 34 4" xfId="18670"/>
    <cellStyle name="Output 2 4 34 5" xfId="29294"/>
    <cellStyle name="Output 2 4 35" xfId="6226"/>
    <cellStyle name="Output 2 4 35 2" xfId="13186"/>
    <cellStyle name="Output 2 4 35 2 2" xfId="25115"/>
    <cellStyle name="Output 2 4 35 2 2 2" xfId="46403"/>
    <cellStyle name="Output 2 4 35 2 3" xfId="37089"/>
    <cellStyle name="Output 2 4 35 3" xfId="14302"/>
    <cellStyle name="Output 2 4 35 3 2" xfId="26037"/>
    <cellStyle name="Output 2 4 35 3 2 2" xfId="47325"/>
    <cellStyle name="Output 2 4 35 3 3" xfId="38011"/>
    <cellStyle name="Output 2 4 35 4" xfId="18671"/>
    <cellStyle name="Output 2 4 35 5" xfId="29350"/>
    <cellStyle name="Output 2 4 36" xfId="6227"/>
    <cellStyle name="Output 2 4 36 2" xfId="13591"/>
    <cellStyle name="Output 2 4 36 2 2" xfId="25445"/>
    <cellStyle name="Output 2 4 36 2 2 2" xfId="46733"/>
    <cellStyle name="Output 2 4 36 2 3" xfId="37419"/>
    <cellStyle name="Output 2 4 36 3" xfId="14768"/>
    <cellStyle name="Output 2 4 36 3 2" xfId="26483"/>
    <cellStyle name="Output 2 4 36 3 2 2" xfId="47771"/>
    <cellStyle name="Output 2 4 36 3 3" xfId="38457"/>
    <cellStyle name="Output 2 4 36 4" xfId="18672"/>
    <cellStyle name="Output 2 4 36 5" xfId="29644"/>
    <cellStyle name="Output 2 4 37" xfId="6228"/>
    <cellStyle name="Output 2 4 37 2" xfId="13664"/>
    <cellStyle name="Output 2 4 37 2 2" xfId="25505"/>
    <cellStyle name="Output 2 4 37 2 2 2" xfId="46793"/>
    <cellStyle name="Output 2 4 37 2 3" xfId="37479"/>
    <cellStyle name="Output 2 4 37 3" xfId="14617"/>
    <cellStyle name="Output 2 4 37 3 2" xfId="26332"/>
    <cellStyle name="Output 2 4 37 3 2 2" xfId="47620"/>
    <cellStyle name="Output 2 4 37 3 3" xfId="38306"/>
    <cellStyle name="Output 2 4 37 4" xfId="18673"/>
    <cellStyle name="Output 2 4 37 5" xfId="29697"/>
    <cellStyle name="Output 2 4 38" xfId="6229"/>
    <cellStyle name="Output 2 4 38 2" xfId="13735"/>
    <cellStyle name="Output 2 4 38 2 2" xfId="25565"/>
    <cellStyle name="Output 2 4 38 2 2 2" xfId="46853"/>
    <cellStyle name="Output 2 4 38 2 3" xfId="37539"/>
    <cellStyle name="Output 2 4 38 3" xfId="14528"/>
    <cellStyle name="Output 2 4 38 3 2" xfId="26243"/>
    <cellStyle name="Output 2 4 38 3 2 2" xfId="47531"/>
    <cellStyle name="Output 2 4 38 3 3" xfId="38217"/>
    <cellStyle name="Output 2 4 38 4" xfId="18674"/>
    <cellStyle name="Output 2 4 38 5" xfId="29751"/>
    <cellStyle name="Output 2 4 39" xfId="6230"/>
    <cellStyle name="Output 2 4 39 2" xfId="13811"/>
    <cellStyle name="Output 2 4 39 2 2" xfId="25629"/>
    <cellStyle name="Output 2 4 39 2 2 2" xfId="46917"/>
    <cellStyle name="Output 2 4 39 2 3" xfId="37603"/>
    <cellStyle name="Output 2 4 39 3" xfId="14347"/>
    <cellStyle name="Output 2 4 39 3 2" xfId="26074"/>
    <cellStyle name="Output 2 4 39 3 2 2" xfId="47362"/>
    <cellStyle name="Output 2 4 39 3 3" xfId="38048"/>
    <cellStyle name="Output 2 4 39 4" xfId="18675"/>
    <cellStyle name="Output 2 4 39 5" xfId="29804"/>
    <cellStyle name="Output 2 4 4" xfId="6231"/>
    <cellStyle name="Output 2 4 4 2" xfId="8090"/>
    <cellStyle name="Output 2 4 4 2 2" xfId="20386"/>
    <cellStyle name="Output 2 4 4 2 2 2" xfId="41674"/>
    <cellStyle name="Output 2 4 4 2 3" xfId="32360"/>
    <cellStyle name="Output 2 4 4 3" xfId="10051"/>
    <cellStyle name="Output 2 4 4 3 2" xfId="22256"/>
    <cellStyle name="Output 2 4 4 3 2 2" xfId="43544"/>
    <cellStyle name="Output 2 4 4 3 3" xfId="34230"/>
    <cellStyle name="Output 2 4 4 4" xfId="11222"/>
    <cellStyle name="Output 2 4 4 4 2" xfId="23427"/>
    <cellStyle name="Output 2 4 4 4 2 2" xfId="44715"/>
    <cellStyle name="Output 2 4 4 4 3" xfId="35401"/>
    <cellStyle name="Output 2 4 4 5" xfId="15555"/>
    <cellStyle name="Output 2 4 4 5 2" xfId="27270"/>
    <cellStyle name="Output 2 4 4 5 2 2" xfId="48558"/>
    <cellStyle name="Output 2 4 4 5 3" xfId="39244"/>
    <cellStyle name="Output 2 4 4 6" xfId="18676"/>
    <cellStyle name="Output 2 4 4 7" xfId="27703"/>
    <cellStyle name="Output 2 4 40" xfId="6232"/>
    <cellStyle name="Output 2 4 40 2" xfId="13882"/>
    <cellStyle name="Output 2 4 40 2 2" xfId="25688"/>
    <cellStyle name="Output 2 4 40 2 2 2" xfId="46976"/>
    <cellStyle name="Output 2 4 40 2 3" xfId="37662"/>
    <cellStyle name="Output 2 4 40 3" xfId="14666"/>
    <cellStyle name="Output 2 4 40 3 2" xfId="26381"/>
    <cellStyle name="Output 2 4 40 3 2 2" xfId="47669"/>
    <cellStyle name="Output 2 4 40 3 3" xfId="38355"/>
    <cellStyle name="Output 2 4 40 4" xfId="18677"/>
    <cellStyle name="Output 2 4 40 5" xfId="29859"/>
    <cellStyle name="Output 2 4 41" xfId="6233"/>
    <cellStyle name="Output 2 4 41 2" xfId="13959"/>
    <cellStyle name="Output 2 4 41 2 2" xfId="25752"/>
    <cellStyle name="Output 2 4 41 2 2 2" xfId="47040"/>
    <cellStyle name="Output 2 4 41 2 3" xfId="37726"/>
    <cellStyle name="Output 2 4 41 3" xfId="11261"/>
    <cellStyle name="Output 2 4 41 3 2" xfId="23466"/>
    <cellStyle name="Output 2 4 41 3 2 2" xfId="44754"/>
    <cellStyle name="Output 2 4 41 3 3" xfId="35440"/>
    <cellStyle name="Output 2 4 41 4" xfId="18678"/>
    <cellStyle name="Output 2 4 41 5" xfId="29912"/>
    <cellStyle name="Output 2 4 42" xfId="6234"/>
    <cellStyle name="Output 2 4 42 2" xfId="14050"/>
    <cellStyle name="Output 2 4 42 2 2" xfId="25825"/>
    <cellStyle name="Output 2 4 42 2 2 2" xfId="47113"/>
    <cellStyle name="Output 2 4 42 2 3" xfId="37799"/>
    <cellStyle name="Output 2 4 42 3" xfId="8514"/>
    <cellStyle name="Output 2 4 42 3 2" xfId="20722"/>
    <cellStyle name="Output 2 4 42 3 2 2" xfId="42010"/>
    <cellStyle name="Output 2 4 42 3 3" xfId="32696"/>
    <cellStyle name="Output 2 4 42 4" xfId="18679"/>
    <cellStyle name="Output 2 4 42 5" xfId="29982"/>
    <cellStyle name="Output 2 4 43" xfId="6235"/>
    <cellStyle name="Output 2 4 43 2" xfId="14070"/>
    <cellStyle name="Output 2 4 43 2 2" xfId="25841"/>
    <cellStyle name="Output 2 4 43 2 2 2" xfId="47129"/>
    <cellStyle name="Output 2 4 43 2 3" xfId="37815"/>
    <cellStyle name="Output 2 4 43 3" xfId="13770"/>
    <cellStyle name="Output 2 4 43 3 2" xfId="25594"/>
    <cellStyle name="Output 2 4 43 3 2 2" xfId="46882"/>
    <cellStyle name="Output 2 4 43 3 3" xfId="37568"/>
    <cellStyle name="Output 2 4 43 4" xfId="18680"/>
    <cellStyle name="Output 2 4 43 5" xfId="29996"/>
    <cellStyle name="Output 2 4 44" xfId="6236"/>
    <cellStyle name="Output 2 4 44 2" xfId="14142"/>
    <cellStyle name="Output 2 4 44 2 2" xfId="25901"/>
    <cellStyle name="Output 2 4 44 2 2 2" xfId="47189"/>
    <cellStyle name="Output 2 4 44 2 3" xfId="37875"/>
    <cellStyle name="Output 2 4 44 3" xfId="8506"/>
    <cellStyle name="Output 2 4 44 3 2" xfId="20714"/>
    <cellStyle name="Output 2 4 44 3 2 2" xfId="42002"/>
    <cellStyle name="Output 2 4 44 3 3" xfId="32688"/>
    <cellStyle name="Output 2 4 44 4" xfId="18681"/>
    <cellStyle name="Output 2 4 44 5" xfId="30047"/>
    <cellStyle name="Output 2 4 45" xfId="6237"/>
    <cellStyle name="Output 2 4 45 2" xfId="14044"/>
    <cellStyle name="Output 2 4 45 2 2" xfId="25819"/>
    <cellStyle name="Output 2 4 45 2 2 2" xfId="47107"/>
    <cellStyle name="Output 2 4 45 2 3" xfId="37793"/>
    <cellStyle name="Output 2 4 45 3" xfId="11253"/>
    <cellStyle name="Output 2 4 45 3 2" xfId="23458"/>
    <cellStyle name="Output 2 4 45 3 2 2" xfId="44746"/>
    <cellStyle name="Output 2 4 45 3 3" xfId="35432"/>
    <cellStyle name="Output 2 4 45 4" xfId="18682"/>
    <cellStyle name="Output 2 4 45 5" xfId="29976"/>
    <cellStyle name="Output 2 4 46" xfId="6238"/>
    <cellStyle name="Output 2 4 46 2" xfId="14118"/>
    <cellStyle name="Output 2 4 46 2 2" xfId="25881"/>
    <cellStyle name="Output 2 4 46 2 2 2" xfId="47169"/>
    <cellStyle name="Output 2 4 46 2 3" xfId="37855"/>
    <cellStyle name="Output 2 4 46 3" xfId="12799"/>
    <cellStyle name="Output 2 4 46 3 2" xfId="24792"/>
    <cellStyle name="Output 2 4 46 3 2 2" xfId="46080"/>
    <cellStyle name="Output 2 4 46 3 3" xfId="36766"/>
    <cellStyle name="Output 2 4 46 4" xfId="18683"/>
    <cellStyle name="Output 2 4 46 5" xfId="30030"/>
    <cellStyle name="Output 2 4 47" xfId="6239"/>
    <cellStyle name="Output 2 4 47 2" xfId="14184"/>
    <cellStyle name="Output 2 4 47 2 2" xfId="25937"/>
    <cellStyle name="Output 2 4 47 2 2 2" xfId="47225"/>
    <cellStyle name="Output 2 4 47 2 3" xfId="37911"/>
    <cellStyle name="Output 2 4 47 3" xfId="11266"/>
    <cellStyle name="Output 2 4 47 3 2" xfId="23471"/>
    <cellStyle name="Output 2 4 47 3 2 2" xfId="44759"/>
    <cellStyle name="Output 2 4 47 3 3" xfId="35445"/>
    <cellStyle name="Output 2 4 47 4" xfId="18684"/>
    <cellStyle name="Output 2 4 47 5" xfId="30078"/>
    <cellStyle name="Output 2 4 48" xfId="6240"/>
    <cellStyle name="Output 2 4 48 2" xfId="14242"/>
    <cellStyle name="Output 2 4 48 2 2" xfId="25986"/>
    <cellStyle name="Output 2 4 48 2 2 2" xfId="47274"/>
    <cellStyle name="Output 2 4 48 2 3" xfId="37960"/>
    <cellStyle name="Output 2 4 48 3" xfId="14824"/>
    <cellStyle name="Output 2 4 48 3 2" xfId="26539"/>
    <cellStyle name="Output 2 4 48 3 2 2" xfId="47827"/>
    <cellStyle name="Output 2 4 48 3 3" xfId="38513"/>
    <cellStyle name="Output 2 4 48 4" xfId="18685"/>
    <cellStyle name="Output 2 4 48 5" xfId="30121"/>
    <cellStyle name="Output 2 4 49" xfId="7601"/>
    <cellStyle name="Output 2 4 49 2" xfId="20017"/>
    <cellStyle name="Output 2 4 49 2 2" xfId="41305"/>
    <cellStyle name="Output 2 4 49 3" xfId="31991"/>
    <cellStyle name="Output 2 4 5" xfId="6241"/>
    <cellStyle name="Output 2 4 5 2" xfId="8125"/>
    <cellStyle name="Output 2 4 5 2 2" xfId="20415"/>
    <cellStyle name="Output 2 4 5 2 2 2" xfId="41703"/>
    <cellStyle name="Output 2 4 5 2 3" xfId="32389"/>
    <cellStyle name="Output 2 4 5 3" xfId="11243"/>
    <cellStyle name="Output 2 4 5 3 2" xfId="23448"/>
    <cellStyle name="Output 2 4 5 3 2 2" xfId="44736"/>
    <cellStyle name="Output 2 4 5 3 3" xfId="35422"/>
    <cellStyle name="Output 2 4 5 4" xfId="14725"/>
    <cellStyle name="Output 2 4 5 4 2" xfId="26440"/>
    <cellStyle name="Output 2 4 5 4 2 2" xfId="47728"/>
    <cellStyle name="Output 2 4 5 4 3" xfId="38414"/>
    <cellStyle name="Output 2 4 5 5" xfId="15588"/>
    <cellStyle name="Output 2 4 5 5 2" xfId="27303"/>
    <cellStyle name="Output 2 4 5 5 2 2" xfId="48591"/>
    <cellStyle name="Output 2 4 5 5 3" xfId="39277"/>
    <cellStyle name="Output 2 4 5 6" xfId="18686"/>
    <cellStyle name="Output 2 4 5 7" xfId="27839"/>
    <cellStyle name="Output 2 4 50" xfId="9242"/>
    <cellStyle name="Output 2 4 50 2" xfId="21450"/>
    <cellStyle name="Output 2 4 50 2 2" xfId="42738"/>
    <cellStyle name="Output 2 4 50 3" xfId="33424"/>
    <cellStyle name="Output 2 4 51" xfId="11807"/>
    <cellStyle name="Output 2 4 51 2" xfId="23958"/>
    <cellStyle name="Output 2 4 51 2 2" xfId="45246"/>
    <cellStyle name="Output 2 4 51 3" xfId="35932"/>
    <cellStyle name="Output 2 4 52" xfId="15095"/>
    <cellStyle name="Output 2 4 52 2" xfId="26810"/>
    <cellStyle name="Output 2 4 52 2 2" xfId="48098"/>
    <cellStyle name="Output 2 4 52 3" xfId="38784"/>
    <cellStyle name="Output 2 4 53" xfId="18643"/>
    <cellStyle name="Output 2 4 54" xfId="27641"/>
    <cellStyle name="Output 2 4 6" xfId="6242"/>
    <cellStyle name="Output 2 4 6 2" xfId="8168"/>
    <cellStyle name="Output 2 4 6 2 2" xfId="20442"/>
    <cellStyle name="Output 2 4 6 2 2 2" xfId="41730"/>
    <cellStyle name="Output 2 4 6 2 3" xfId="32416"/>
    <cellStyle name="Output 2 4 6 3" xfId="8517"/>
    <cellStyle name="Output 2 4 6 3 2" xfId="20725"/>
    <cellStyle name="Output 2 4 6 3 2 2" xfId="42013"/>
    <cellStyle name="Output 2 4 6 3 3" xfId="32699"/>
    <cellStyle name="Output 2 4 6 4" xfId="14748"/>
    <cellStyle name="Output 2 4 6 4 2" xfId="26463"/>
    <cellStyle name="Output 2 4 6 4 2 2" xfId="47751"/>
    <cellStyle name="Output 2 4 6 4 3" xfId="38437"/>
    <cellStyle name="Output 2 4 6 5" xfId="15646"/>
    <cellStyle name="Output 2 4 6 5 2" xfId="27361"/>
    <cellStyle name="Output 2 4 6 5 2 2" xfId="48649"/>
    <cellStyle name="Output 2 4 6 5 3" xfId="39335"/>
    <cellStyle name="Output 2 4 6 6" xfId="18687"/>
    <cellStyle name="Output 2 4 6 7" xfId="27692"/>
    <cellStyle name="Output 2 4 7" xfId="6243"/>
    <cellStyle name="Output 2 4 7 2" xfId="8381"/>
    <cellStyle name="Output 2 4 7 2 2" xfId="20600"/>
    <cellStyle name="Output 2 4 7 2 2 2" xfId="41888"/>
    <cellStyle name="Output 2 4 7 2 3" xfId="32574"/>
    <cellStyle name="Output 2 4 7 3" xfId="11235"/>
    <cellStyle name="Output 2 4 7 3 2" xfId="23440"/>
    <cellStyle name="Output 2 4 7 3 2 2" xfId="44728"/>
    <cellStyle name="Output 2 4 7 3 3" xfId="35414"/>
    <cellStyle name="Output 2 4 7 4" xfId="11459"/>
    <cellStyle name="Output 2 4 7 4 2" xfId="23661"/>
    <cellStyle name="Output 2 4 7 4 2 2" xfId="44949"/>
    <cellStyle name="Output 2 4 7 4 3" xfId="35635"/>
    <cellStyle name="Output 2 4 7 5" xfId="15847"/>
    <cellStyle name="Output 2 4 7 5 2" xfId="27562"/>
    <cellStyle name="Output 2 4 7 5 2 2" xfId="48850"/>
    <cellStyle name="Output 2 4 7 5 3" xfId="39536"/>
    <cellStyle name="Output 2 4 7 6" xfId="18688"/>
    <cellStyle name="Output 2 4 7 7" xfId="27832"/>
    <cellStyle name="Output 2 4 8" xfId="6244"/>
    <cellStyle name="Output 2 4 8 2" xfId="8331"/>
    <cellStyle name="Output 2 4 8 2 2" xfId="20567"/>
    <cellStyle name="Output 2 4 8 2 2 2" xfId="41855"/>
    <cellStyle name="Output 2 4 8 2 3" xfId="32541"/>
    <cellStyle name="Output 2 4 8 3" xfId="11319"/>
    <cellStyle name="Output 2 4 8 3 2" xfId="23524"/>
    <cellStyle name="Output 2 4 8 3 2 2" xfId="44812"/>
    <cellStyle name="Output 2 4 8 3 3" xfId="35498"/>
    <cellStyle name="Output 2 4 8 4" xfId="14561"/>
    <cellStyle name="Output 2 4 8 4 2" xfId="26276"/>
    <cellStyle name="Output 2 4 8 4 2 2" xfId="47564"/>
    <cellStyle name="Output 2 4 8 4 3" xfId="38250"/>
    <cellStyle name="Output 2 4 8 5" xfId="15775"/>
    <cellStyle name="Output 2 4 8 5 2" xfId="27490"/>
    <cellStyle name="Output 2 4 8 5 2 2" xfId="48778"/>
    <cellStyle name="Output 2 4 8 5 3" xfId="39464"/>
    <cellStyle name="Output 2 4 8 6" xfId="18689"/>
    <cellStyle name="Output 2 4 8 7" xfId="27946"/>
    <cellStyle name="Output 2 4 9" xfId="6245"/>
    <cellStyle name="Output 2 4 9 2" xfId="11376"/>
    <cellStyle name="Output 2 4 9 2 2" xfId="23581"/>
    <cellStyle name="Output 2 4 9 2 2 2" xfId="44869"/>
    <cellStyle name="Output 2 4 9 2 3" xfId="35555"/>
    <cellStyle name="Output 2 4 9 3" xfId="14751"/>
    <cellStyle name="Output 2 4 9 3 2" xfId="26466"/>
    <cellStyle name="Output 2 4 9 3 2 2" xfId="47754"/>
    <cellStyle name="Output 2 4 9 3 3" xfId="38440"/>
    <cellStyle name="Output 2 4 9 4" xfId="18690"/>
    <cellStyle name="Output 2 4 9 5" xfId="28000"/>
    <cellStyle name="Output 2 5" xfId="6246"/>
    <cellStyle name="Output 2 5 10" xfId="6247"/>
    <cellStyle name="Output 2 5 10 2" xfId="11575"/>
    <cellStyle name="Output 2 5 10 2 2" xfId="23766"/>
    <cellStyle name="Output 2 5 10 2 2 2" xfId="45054"/>
    <cellStyle name="Output 2 5 10 2 3" xfId="35740"/>
    <cellStyle name="Output 2 5 10 3" xfId="14698"/>
    <cellStyle name="Output 2 5 10 3 2" xfId="26413"/>
    <cellStyle name="Output 2 5 10 3 2 2" xfId="47701"/>
    <cellStyle name="Output 2 5 10 3 3" xfId="38387"/>
    <cellStyle name="Output 2 5 10 4" xfId="18692"/>
    <cellStyle name="Output 2 5 10 5" xfId="28167"/>
    <cellStyle name="Output 2 5 11" xfId="6248"/>
    <cellStyle name="Output 2 5 11 2" xfId="11644"/>
    <cellStyle name="Output 2 5 11 2 2" xfId="23823"/>
    <cellStyle name="Output 2 5 11 2 2 2" xfId="45111"/>
    <cellStyle name="Output 2 5 11 2 3" xfId="35797"/>
    <cellStyle name="Output 2 5 11 3" xfId="14570"/>
    <cellStyle name="Output 2 5 11 3 2" xfId="26285"/>
    <cellStyle name="Output 2 5 11 3 2 2" xfId="47573"/>
    <cellStyle name="Output 2 5 11 3 3" xfId="38259"/>
    <cellStyle name="Output 2 5 11 4" xfId="18693"/>
    <cellStyle name="Output 2 5 11 5" xfId="28219"/>
    <cellStyle name="Output 2 5 12" xfId="6249"/>
    <cellStyle name="Output 2 5 12 2" xfId="11713"/>
    <cellStyle name="Output 2 5 12 2 2" xfId="23880"/>
    <cellStyle name="Output 2 5 12 2 2 2" xfId="45168"/>
    <cellStyle name="Output 2 5 12 2 3" xfId="35854"/>
    <cellStyle name="Output 2 5 12 3" xfId="14851"/>
    <cellStyle name="Output 2 5 12 3 2" xfId="26566"/>
    <cellStyle name="Output 2 5 12 3 2 2" xfId="47854"/>
    <cellStyle name="Output 2 5 12 3 3" xfId="38540"/>
    <cellStyle name="Output 2 5 12 4" xfId="18694"/>
    <cellStyle name="Output 2 5 12 5" xfId="28269"/>
    <cellStyle name="Output 2 5 13" xfId="6250"/>
    <cellStyle name="Output 2 5 13 2" xfId="11782"/>
    <cellStyle name="Output 2 5 13 2 2" xfId="23937"/>
    <cellStyle name="Output 2 5 13 2 2 2" xfId="45225"/>
    <cellStyle name="Output 2 5 13 2 3" xfId="35911"/>
    <cellStyle name="Output 2 5 13 3" xfId="13530"/>
    <cellStyle name="Output 2 5 13 3 2" xfId="25392"/>
    <cellStyle name="Output 2 5 13 3 2 2" xfId="46680"/>
    <cellStyle name="Output 2 5 13 3 3" xfId="37366"/>
    <cellStyle name="Output 2 5 13 4" xfId="18695"/>
    <cellStyle name="Output 2 5 13 5" xfId="28323"/>
    <cellStyle name="Output 2 5 14" xfId="6251"/>
    <cellStyle name="Output 2 5 14 2" xfId="11701"/>
    <cellStyle name="Output 2 5 14 2 2" xfId="23871"/>
    <cellStyle name="Output 2 5 14 2 2 2" xfId="45159"/>
    <cellStyle name="Output 2 5 14 2 3" xfId="35845"/>
    <cellStyle name="Output 2 5 14 3" xfId="11430"/>
    <cellStyle name="Output 2 5 14 3 2" xfId="23634"/>
    <cellStyle name="Output 2 5 14 3 2 2" xfId="44922"/>
    <cellStyle name="Output 2 5 14 3 3" xfId="35608"/>
    <cellStyle name="Output 2 5 14 4" xfId="18696"/>
    <cellStyle name="Output 2 5 14 5" xfId="28261"/>
    <cellStyle name="Output 2 5 15" xfId="6252"/>
    <cellStyle name="Output 2 5 15 2" xfId="11929"/>
    <cellStyle name="Output 2 5 15 2 2" xfId="24062"/>
    <cellStyle name="Output 2 5 15 2 2 2" xfId="45350"/>
    <cellStyle name="Output 2 5 15 2 3" xfId="36036"/>
    <cellStyle name="Output 2 5 15 3" xfId="11936"/>
    <cellStyle name="Output 2 5 15 3 2" xfId="24068"/>
    <cellStyle name="Output 2 5 15 3 2 2" xfId="45356"/>
    <cellStyle name="Output 2 5 15 3 3" xfId="36042"/>
    <cellStyle name="Output 2 5 15 4" xfId="18697"/>
    <cellStyle name="Output 2 5 15 5" xfId="28431"/>
    <cellStyle name="Output 2 5 16" xfId="6253"/>
    <cellStyle name="Output 2 5 16 2" xfId="12004"/>
    <cellStyle name="Output 2 5 16 2 2" xfId="24125"/>
    <cellStyle name="Output 2 5 16 2 2 2" xfId="45413"/>
    <cellStyle name="Output 2 5 16 2 3" xfId="36099"/>
    <cellStyle name="Output 2 5 16 3" xfId="14682"/>
    <cellStyle name="Output 2 5 16 3 2" xfId="26397"/>
    <cellStyle name="Output 2 5 16 3 2 2" xfId="47685"/>
    <cellStyle name="Output 2 5 16 3 3" xfId="38371"/>
    <cellStyle name="Output 2 5 16 4" xfId="18698"/>
    <cellStyle name="Output 2 5 16 5" xfId="28485"/>
    <cellStyle name="Output 2 5 17" xfId="6254"/>
    <cellStyle name="Output 2 5 17 2" xfId="12087"/>
    <cellStyle name="Output 2 5 17 2 2" xfId="24195"/>
    <cellStyle name="Output 2 5 17 2 2 2" xfId="45483"/>
    <cellStyle name="Output 2 5 17 2 3" xfId="36169"/>
    <cellStyle name="Output 2 5 17 3" xfId="8478"/>
    <cellStyle name="Output 2 5 17 3 2" xfId="20686"/>
    <cellStyle name="Output 2 5 17 3 2 2" xfId="41974"/>
    <cellStyle name="Output 2 5 17 3 3" xfId="32660"/>
    <cellStyle name="Output 2 5 17 4" xfId="18699"/>
    <cellStyle name="Output 2 5 17 5" xfId="28539"/>
    <cellStyle name="Output 2 5 18" xfId="6255"/>
    <cellStyle name="Output 2 5 18 2" xfId="12164"/>
    <cellStyle name="Output 2 5 18 2 2" xfId="24259"/>
    <cellStyle name="Output 2 5 18 2 2 2" xfId="45547"/>
    <cellStyle name="Output 2 5 18 2 3" xfId="36233"/>
    <cellStyle name="Output 2 5 18 3" xfId="14819"/>
    <cellStyle name="Output 2 5 18 3 2" xfId="26534"/>
    <cellStyle name="Output 2 5 18 3 2 2" xfId="47822"/>
    <cellStyle name="Output 2 5 18 3 3" xfId="38508"/>
    <cellStyle name="Output 2 5 18 4" xfId="18700"/>
    <cellStyle name="Output 2 5 18 5" xfId="28594"/>
    <cellStyle name="Output 2 5 19" xfId="6256"/>
    <cellStyle name="Output 2 5 19 2" xfId="12237"/>
    <cellStyle name="Output 2 5 19 2 2" xfId="24320"/>
    <cellStyle name="Output 2 5 19 2 2 2" xfId="45608"/>
    <cellStyle name="Output 2 5 19 2 3" xfId="36294"/>
    <cellStyle name="Output 2 5 19 3" xfId="11571"/>
    <cellStyle name="Output 2 5 19 3 2" xfId="23763"/>
    <cellStyle name="Output 2 5 19 3 2 2" xfId="45051"/>
    <cellStyle name="Output 2 5 19 3 3" xfId="35737"/>
    <cellStyle name="Output 2 5 19 4" xfId="18701"/>
    <cellStyle name="Output 2 5 19 5" xfId="28649"/>
    <cellStyle name="Output 2 5 2" xfId="6257"/>
    <cellStyle name="Output 2 5 2 2" xfId="7804"/>
    <cellStyle name="Output 2 5 2 2 2" xfId="20146"/>
    <cellStyle name="Output 2 5 2 2 2 2" xfId="41434"/>
    <cellStyle name="Output 2 5 2 2 3" xfId="32120"/>
    <cellStyle name="Output 2 5 2 3" xfId="10240"/>
    <cellStyle name="Output 2 5 2 3 2" xfId="22445"/>
    <cellStyle name="Output 2 5 2 3 2 2" xfId="43733"/>
    <cellStyle name="Output 2 5 2 3 3" xfId="34419"/>
    <cellStyle name="Output 2 5 2 4" xfId="9362"/>
    <cellStyle name="Output 2 5 2 4 2" xfId="21567"/>
    <cellStyle name="Output 2 5 2 4 2 2" xfId="42855"/>
    <cellStyle name="Output 2 5 2 4 3" xfId="33541"/>
    <cellStyle name="Output 2 5 2 5" xfId="15251"/>
    <cellStyle name="Output 2 5 2 5 2" xfId="26966"/>
    <cellStyle name="Output 2 5 2 5 2 2" xfId="48254"/>
    <cellStyle name="Output 2 5 2 5 3" xfId="38940"/>
    <cellStyle name="Output 2 5 2 6" xfId="18702"/>
    <cellStyle name="Output 2 5 2 7" xfId="27773"/>
    <cellStyle name="Output 2 5 20" xfId="6258"/>
    <cellStyle name="Output 2 5 20 2" xfId="12304"/>
    <cellStyle name="Output 2 5 20 2 2" xfId="24375"/>
    <cellStyle name="Output 2 5 20 2 2 2" xfId="45663"/>
    <cellStyle name="Output 2 5 20 2 3" xfId="36349"/>
    <cellStyle name="Output 2 5 20 3" xfId="14884"/>
    <cellStyle name="Output 2 5 20 3 2" xfId="26599"/>
    <cellStyle name="Output 2 5 20 3 2 2" xfId="47887"/>
    <cellStyle name="Output 2 5 20 3 3" xfId="38573"/>
    <cellStyle name="Output 2 5 20 4" xfId="18703"/>
    <cellStyle name="Output 2 5 20 5" xfId="28702"/>
    <cellStyle name="Output 2 5 21" xfId="6259"/>
    <cellStyle name="Output 2 5 21 2" xfId="12159"/>
    <cellStyle name="Output 2 5 21 2 2" xfId="24255"/>
    <cellStyle name="Output 2 5 21 2 2 2" xfId="45543"/>
    <cellStyle name="Output 2 5 21 2 3" xfId="36229"/>
    <cellStyle name="Output 2 5 21 3" xfId="14858"/>
    <cellStyle name="Output 2 5 21 3 2" xfId="26573"/>
    <cellStyle name="Output 2 5 21 3 2 2" xfId="47861"/>
    <cellStyle name="Output 2 5 21 3 3" xfId="38547"/>
    <cellStyle name="Output 2 5 21 4" xfId="18704"/>
    <cellStyle name="Output 2 5 21 5" xfId="28591"/>
    <cellStyle name="Output 2 5 22" xfId="6260"/>
    <cellStyle name="Output 2 5 22 2" xfId="12485"/>
    <cellStyle name="Output 2 5 22 2 2" xfId="24530"/>
    <cellStyle name="Output 2 5 22 2 2 2" xfId="45818"/>
    <cellStyle name="Output 2 5 22 2 3" xfId="36504"/>
    <cellStyle name="Output 2 5 22 3" xfId="12642"/>
    <cellStyle name="Output 2 5 22 3 2" xfId="24659"/>
    <cellStyle name="Output 2 5 22 3 2 2" xfId="45947"/>
    <cellStyle name="Output 2 5 22 3 3" xfId="36633"/>
    <cellStyle name="Output 2 5 22 4" xfId="18705"/>
    <cellStyle name="Output 2 5 22 5" xfId="28840"/>
    <cellStyle name="Output 2 5 23" xfId="6261"/>
    <cellStyle name="Output 2 5 23 2" xfId="12520"/>
    <cellStyle name="Output 2 5 23 2 2" xfId="24559"/>
    <cellStyle name="Output 2 5 23 2 2 2" xfId="45847"/>
    <cellStyle name="Output 2 5 23 2 3" xfId="36533"/>
    <cellStyle name="Output 2 5 23 3" xfId="14668"/>
    <cellStyle name="Output 2 5 23 3 2" xfId="26383"/>
    <cellStyle name="Output 2 5 23 3 2 2" xfId="47671"/>
    <cellStyle name="Output 2 5 23 3 3" xfId="38357"/>
    <cellStyle name="Output 2 5 23 4" xfId="18706"/>
    <cellStyle name="Output 2 5 23 5" xfId="28864"/>
    <cellStyle name="Output 2 5 24" xfId="6262"/>
    <cellStyle name="Output 2 5 24 2" xfId="12594"/>
    <cellStyle name="Output 2 5 24 2 2" xfId="24620"/>
    <cellStyle name="Output 2 5 24 2 2 2" xfId="45908"/>
    <cellStyle name="Output 2 5 24 2 3" xfId="36594"/>
    <cellStyle name="Output 2 5 24 3" xfId="11431"/>
    <cellStyle name="Output 2 5 24 3 2" xfId="23635"/>
    <cellStyle name="Output 2 5 24 3 2 2" xfId="44923"/>
    <cellStyle name="Output 2 5 24 3 3" xfId="35609"/>
    <cellStyle name="Output 2 5 24 4" xfId="18707"/>
    <cellStyle name="Output 2 5 24 5" xfId="28919"/>
    <cellStyle name="Output 2 5 25" xfId="6263"/>
    <cellStyle name="Output 2 5 25 2" xfId="12673"/>
    <cellStyle name="Output 2 5 25 2 2" xfId="24687"/>
    <cellStyle name="Output 2 5 25 2 2 2" xfId="45975"/>
    <cellStyle name="Output 2 5 25 2 3" xfId="36661"/>
    <cellStyle name="Output 2 5 25 3" xfId="13616"/>
    <cellStyle name="Output 2 5 25 3 2" xfId="25466"/>
    <cellStyle name="Output 2 5 25 3 2 2" xfId="46754"/>
    <cellStyle name="Output 2 5 25 3 3" xfId="37440"/>
    <cellStyle name="Output 2 5 25 4" xfId="18708"/>
    <cellStyle name="Output 2 5 25 5" xfId="28974"/>
    <cellStyle name="Output 2 5 26" xfId="6264"/>
    <cellStyle name="Output 2 5 26 2" xfId="12744"/>
    <cellStyle name="Output 2 5 26 2 2" xfId="24746"/>
    <cellStyle name="Output 2 5 26 2 2 2" xfId="46034"/>
    <cellStyle name="Output 2 5 26 2 3" xfId="36720"/>
    <cellStyle name="Output 2 5 26 3" xfId="14889"/>
    <cellStyle name="Output 2 5 26 3 2" xfId="26604"/>
    <cellStyle name="Output 2 5 26 3 2 2" xfId="47892"/>
    <cellStyle name="Output 2 5 26 3 3" xfId="38578"/>
    <cellStyle name="Output 2 5 26 4" xfId="18709"/>
    <cellStyle name="Output 2 5 26 5" xfId="29027"/>
    <cellStyle name="Output 2 5 27" xfId="6265"/>
    <cellStyle name="Output 2 5 27 2" xfId="12591"/>
    <cellStyle name="Output 2 5 27 2 2" xfId="24617"/>
    <cellStyle name="Output 2 5 27 2 2 2" xfId="45905"/>
    <cellStyle name="Output 2 5 27 2 3" xfId="36591"/>
    <cellStyle name="Output 2 5 27 3" xfId="14635"/>
    <cellStyle name="Output 2 5 27 3 2" xfId="26350"/>
    <cellStyle name="Output 2 5 27 3 2 2" xfId="47638"/>
    <cellStyle name="Output 2 5 27 3 3" xfId="38324"/>
    <cellStyle name="Output 2 5 27 4" xfId="18710"/>
    <cellStyle name="Output 2 5 27 5" xfId="28916"/>
    <cellStyle name="Output 2 5 28" xfId="6266"/>
    <cellStyle name="Output 2 5 28 2" xfId="12932"/>
    <cellStyle name="Output 2 5 28 2 2" xfId="24904"/>
    <cellStyle name="Output 2 5 28 2 2 2" xfId="46192"/>
    <cellStyle name="Output 2 5 28 2 3" xfId="36878"/>
    <cellStyle name="Output 2 5 28 3" xfId="9277"/>
    <cellStyle name="Output 2 5 28 3 2" xfId="21485"/>
    <cellStyle name="Output 2 5 28 3 2 2" xfId="42773"/>
    <cellStyle name="Output 2 5 28 3 3" xfId="33459"/>
    <cellStyle name="Output 2 5 28 4" xfId="18711"/>
    <cellStyle name="Output 2 5 28 5" xfId="29165"/>
    <cellStyle name="Output 2 5 29" xfId="6267"/>
    <cellStyle name="Output 2 5 29 2" xfId="12966"/>
    <cellStyle name="Output 2 5 29 2 2" xfId="24933"/>
    <cellStyle name="Output 2 5 29 2 2 2" xfId="46221"/>
    <cellStyle name="Output 2 5 29 2 3" xfId="36907"/>
    <cellStyle name="Output 2 5 29 3" xfId="11839"/>
    <cellStyle name="Output 2 5 29 3 2" xfId="23986"/>
    <cellStyle name="Output 2 5 29 3 2 2" xfId="45274"/>
    <cellStyle name="Output 2 5 29 3 3" xfId="35960"/>
    <cellStyle name="Output 2 5 29 4" xfId="18712"/>
    <cellStyle name="Output 2 5 29 5" xfId="29189"/>
    <cellStyle name="Output 2 5 3" xfId="6268"/>
    <cellStyle name="Output 2 5 3 2" xfId="8001"/>
    <cellStyle name="Output 2 5 3 2 2" xfId="20317"/>
    <cellStyle name="Output 2 5 3 2 2 2" xfId="41605"/>
    <cellStyle name="Output 2 5 3 2 3" xfId="32291"/>
    <cellStyle name="Output 2 5 3 3" xfId="9646"/>
    <cellStyle name="Output 2 5 3 3 2" xfId="21851"/>
    <cellStyle name="Output 2 5 3 3 2 2" xfId="43139"/>
    <cellStyle name="Output 2 5 3 3 3" xfId="33825"/>
    <cellStyle name="Output 2 5 3 4" xfId="11814"/>
    <cellStyle name="Output 2 5 3 4 2" xfId="23964"/>
    <cellStyle name="Output 2 5 3 4 2 2" xfId="45252"/>
    <cellStyle name="Output 2 5 3 4 3" xfId="35938"/>
    <cellStyle name="Output 2 5 3 5" xfId="15443"/>
    <cellStyle name="Output 2 5 3 5 2" xfId="27158"/>
    <cellStyle name="Output 2 5 3 5 2 2" xfId="48446"/>
    <cellStyle name="Output 2 5 3 5 3" xfId="39132"/>
    <cellStyle name="Output 2 5 3 6" xfId="18713"/>
    <cellStyle name="Output 2 5 3 7" xfId="27875"/>
    <cellStyle name="Output 2 5 30" xfId="6269"/>
    <cellStyle name="Output 2 5 30 2" xfId="13040"/>
    <cellStyle name="Output 2 5 30 2 2" xfId="24995"/>
    <cellStyle name="Output 2 5 30 2 2 2" xfId="46283"/>
    <cellStyle name="Output 2 5 30 2 3" xfId="36969"/>
    <cellStyle name="Output 2 5 30 3" xfId="14745"/>
    <cellStyle name="Output 2 5 30 3 2" xfId="26460"/>
    <cellStyle name="Output 2 5 30 3 2 2" xfId="47748"/>
    <cellStyle name="Output 2 5 30 3 3" xfId="38434"/>
    <cellStyle name="Output 2 5 30 4" xfId="18714"/>
    <cellStyle name="Output 2 5 30 5" xfId="29243"/>
    <cellStyle name="Output 2 5 31" xfId="6270"/>
    <cellStyle name="Output 2 5 31 2" xfId="13114"/>
    <cellStyle name="Output 2 5 31 2 2" xfId="25056"/>
    <cellStyle name="Output 2 5 31 2 2 2" xfId="46344"/>
    <cellStyle name="Output 2 5 31 2 3" xfId="37030"/>
    <cellStyle name="Output 2 5 31 3" xfId="14449"/>
    <cellStyle name="Output 2 5 31 3 2" xfId="26164"/>
    <cellStyle name="Output 2 5 31 3 2 2" xfId="47452"/>
    <cellStyle name="Output 2 5 31 3 3" xfId="38138"/>
    <cellStyle name="Output 2 5 31 4" xfId="18715"/>
    <cellStyle name="Output 2 5 31 5" xfId="29297"/>
    <cellStyle name="Output 2 5 32" xfId="6271"/>
    <cellStyle name="Output 2 5 32 2" xfId="13191"/>
    <cellStyle name="Output 2 5 32 2 2" xfId="25120"/>
    <cellStyle name="Output 2 5 32 2 2 2" xfId="46408"/>
    <cellStyle name="Output 2 5 32 2 3" xfId="37094"/>
    <cellStyle name="Output 2 5 32 3" xfId="13920"/>
    <cellStyle name="Output 2 5 32 3 2" xfId="25719"/>
    <cellStyle name="Output 2 5 32 3 2 2" xfId="47007"/>
    <cellStyle name="Output 2 5 32 3 3" xfId="37693"/>
    <cellStyle name="Output 2 5 32 4" xfId="18716"/>
    <cellStyle name="Output 2 5 32 5" xfId="29353"/>
    <cellStyle name="Output 2 5 33" xfId="6272"/>
    <cellStyle name="Output 2 5 33 2" xfId="13264"/>
    <cellStyle name="Output 2 5 33 2 2" xfId="25180"/>
    <cellStyle name="Output 2 5 33 2 2 2" xfId="46468"/>
    <cellStyle name="Output 2 5 33 2 3" xfId="37154"/>
    <cellStyle name="Output 2 5 33 3" xfId="14735"/>
    <cellStyle name="Output 2 5 33 3 2" xfId="26450"/>
    <cellStyle name="Output 2 5 33 3 2 2" xfId="47738"/>
    <cellStyle name="Output 2 5 33 3 3" xfId="38424"/>
    <cellStyle name="Output 2 5 33 4" xfId="18717"/>
    <cellStyle name="Output 2 5 33 5" xfId="29407"/>
    <cellStyle name="Output 2 5 34" xfId="6273"/>
    <cellStyle name="Output 2 5 34 2" xfId="13340"/>
    <cellStyle name="Output 2 5 34 2 2" xfId="25241"/>
    <cellStyle name="Output 2 5 34 2 2 2" xfId="46529"/>
    <cellStyle name="Output 2 5 34 2 3" xfId="37215"/>
    <cellStyle name="Output 2 5 34 3" xfId="11697"/>
    <cellStyle name="Output 2 5 34 3 2" xfId="23867"/>
    <cellStyle name="Output 2 5 34 3 2 2" xfId="45155"/>
    <cellStyle name="Output 2 5 34 3 3" xfId="35841"/>
    <cellStyle name="Output 2 5 34 4" xfId="18718"/>
    <cellStyle name="Output 2 5 34 5" xfId="29462"/>
    <cellStyle name="Output 2 5 35" xfId="6274"/>
    <cellStyle name="Output 2 5 35 2" xfId="13420"/>
    <cellStyle name="Output 2 5 35 2 2" xfId="25306"/>
    <cellStyle name="Output 2 5 35 2 2 2" xfId="46594"/>
    <cellStyle name="Output 2 5 35 2 3" xfId="37280"/>
    <cellStyle name="Output 2 5 35 3" xfId="14066"/>
    <cellStyle name="Output 2 5 35 3 2" xfId="25838"/>
    <cellStyle name="Output 2 5 35 3 2 2" xfId="47126"/>
    <cellStyle name="Output 2 5 35 3 3" xfId="37812"/>
    <cellStyle name="Output 2 5 35 4" xfId="18719"/>
    <cellStyle name="Output 2 5 35 5" xfId="29518"/>
    <cellStyle name="Output 2 5 36" xfId="6275"/>
    <cellStyle name="Output 2 5 36 2" xfId="13580"/>
    <cellStyle name="Output 2 5 36 2 2" xfId="25434"/>
    <cellStyle name="Output 2 5 36 2 2 2" xfId="46722"/>
    <cellStyle name="Output 2 5 36 2 3" xfId="37408"/>
    <cellStyle name="Output 2 5 36 3" xfId="9378"/>
    <cellStyle name="Output 2 5 36 3 2" xfId="21583"/>
    <cellStyle name="Output 2 5 36 3 2 2" xfId="42871"/>
    <cellStyle name="Output 2 5 36 3 3" xfId="33557"/>
    <cellStyle name="Output 2 5 36 4" xfId="18720"/>
    <cellStyle name="Output 2 5 36 5" xfId="29634"/>
    <cellStyle name="Output 2 5 37" xfId="6276"/>
    <cellStyle name="Output 2 5 37 2" xfId="13656"/>
    <cellStyle name="Output 2 5 37 2 2" xfId="25497"/>
    <cellStyle name="Output 2 5 37 2 2 2" xfId="46785"/>
    <cellStyle name="Output 2 5 37 2 3" xfId="37471"/>
    <cellStyle name="Output 2 5 37 3" xfId="11350"/>
    <cellStyle name="Output 2 5 37 3 2" xfId="23555"/>
    <cellStyle name="Output 2 5 37 3 2 2" xfId="44843"/>
    <cellStyle name="Output 2 5 37 3 3" xfId="35529"/>
    <cellStyle name="Output 2 5 37 4" xfId="18721"/>
    <cellStyle name="Output 2 5 37 5" xfId="29688"/>
    <cellStyle name="Output 2 5 38" xfId="6277"/>
    <cellStyle name="Output 2 5 38 2" xfId="13726"/>
    <cellStyle name="Output 2 5 38 2 2" xfId="25556"/>
    <cellStyle name="Output 2 5 38 2 2 2" xfId="46844"/>
    <cellStyle name="Output 2 5 38 2 3" xfId="37530"/>
    <cellStyle name="Output 2 5 38 3" xfId="8449"/>
    <cellStyle name="Output 2 5 38 3 2" xfId="20657"/>
    <cellStyle name="Output 2 5 38 3 2 2" xfId="41945"/>
    <cellStyle name="Output 2 5 38 3 3" xfId="32631"/>
    <cellStyle name="Output 2 5 38 4" xfId="18722"/>
    <cellStyle name="Output 2 5 38 5" xfId="29742"/>
    <cellStyle name="Output 2 5 39" xfId="6278"/>
    <cellStyle name="Output 2 5 39 2" xfId="13802"/>
    <cellStyle name="Output 2 5 39 2 2" xfId="25620"/>
    <cellStyle name="Output 2 5 39 2 2 2" xfId="46908"/>
    <cellStyle name="Output 2 5 39 2 3" xfId="37594"/>
    <cellStyle name="Output 2 5 39 3" xfId="8509"/>
    <cellStyle name="Output 2 5 39 3 2" xfId="20717"/>
    <cellStyle name="Output 2 5 39 3 2 2" xfId="42005"/>
    <cellStyle name="Output 2 5 39 3 3" xfId="32691"/>
    <cellStyle name="Output 2 5 39 4" xfId="18723"/>
    <cellStyle name="Output 2 5 39 5" xfId="29795"/>
    <cellStyle name="Output 2 5 4" xfId="6279"/>
    <cellStyle name="Output 2 5 4 2" xfId="8101"/>
    <cellStyle name="Output 2 5 4 2 2" xfId="20396"/>
    <cellStyle name="Output 2 5 4 2 2 2" xfId="41684"/>
    <cellStyle name="Output 2 5 4 2 3" xfId="32370"/>
    <cellStyle name="Output 2 5 4 3" xfId="10052"/>
    <cellStyle name="Output 2 5 4 3 2" xfId="22257"/>
    <cellStyle name="Output 2 5 4 3 2 2" xfId="43545"/>
    <cellStyle name="Output 2 5 4 3 3" xfId="34231"/>
    <cellStyle name="Output 2 5 4 4" xfId="14593"/>
    <cellStyle name="Output 2 5 4 4 2" xfId="26308"/>
    <cellStyle name="Output 2 5 4 4 2 2" xfId="47596"/>
    <cellStyle name="Output 2 5 4 4 3" xfId="38282"/>
    <cellStyle name="Output 2 5 4 5" xfId="15566"/>
    <cellStyle name="Output 2 5 4 5 2" xfId="27281"/>
    <cellStyle name="Output 2 5 4 5 2 2" xfId="48569"/>
    <cellStyle name="Output 2 5 4 5 3" xfId="39255"/>
    <cellStyle name="Output 2 5 4 6" xfId="18724"/>
    <cellStyle name="Output 2 5 4 7" xfId="27704"/>
    <cellStyle name="Output 2 5 40" xfId="6280"/>
    <cellStyle name="Output 2 5 40 2" xfId="13873"/>
    <cellStyle name="Output 2 5 40 2 2" xfId="25679"/>
    <cellStyle name="Output 2 5 40 2 2 2" xfId="46967"/>
    <cellStyle name="Output 2 5 40 2 3" xfId="37653"/>
    <cellStyle name="Output 2 5 40 3" xfId="14554"/>
    <cellStyle name="Output 2 5 40 3 2" xfId="26269"/>
    <cellStyle name="Output 2 5 40 3 2 2" xfId="47557"/>
    <cellStyle name="Output 2 5 40 3 3" xfId="38243"/>
    <cellStyle name="Output 2 5 40 4" xfId="18725"/>
    <cellStyle name="Output 2 5 40 5" xfId="29850"/>
    <cellStyle name="Output 2 5 41" xfId="6281"/>
    <cellStyle name="Output 2 5 41 2" xfId="13949"/>
    <cellStyle name="Output 2 5 41 2 2" xfId="25742"/>
    <cellStyle name="Output 2 5 41 2 2 2" xfId="47030"/>
    <cellStyle name="Output 2 5 41 2 3" xfId="37716"/>
    <cellStyle name="Output 2 5 41 3" xfId="14551"/>
    <cellStyle name="Output 2 5 41 3 2" xfId="26266"/>
    <cellStyle name="Output 2 5 41 3 2 2" xfId="47554"/>
    <cellStyle name="Output 2 5 41 3 3" xfId="38240"/>
    <cellStyle name="Output 2 5 41 4" xfId="18726"/>
    <cellStyle name="Output 2 5 41 5" xfId="29902"/>
    <cellStyle name="Output 2 5 42" xfId="6282"/>
    <cellStyle name="Output 2 5 42 2" xfId="14024"/>
    <cellStyle name="Output 2 5 42 2 2" xfId="25803"/>
    <cellStyle name="Output 2 5 42 2 2 2" xfId="47091"/>
    <cellStyle name="Output 2 5 42 2 3" xfId="37777"/>
    <cellStyle name="Output 2 5 42 3" xfId="12553"/>
    <cellStyle name="Output 2 5 42 3 2" xfId="24583"/>
    <cellStyle name="Output 2 5 42 3 2 2" xfId="45871"/>
    <cellStyle name="Output 2 5 42 3 3" xfId="36557"/>
    <cellStyle name="Output 2 5 42 4" xfId="18727"/>
    <cellStyle name="Output 2 5 42 5" xfId="29963"/>
    <cellStyle name="Output 2 5 43" xfId="6283"/>
    <cellStyle name="Output 2 5 43 2" xfId="14121"/>
    <cellStyle name="Output 2 5 43 2 2" xfId="25884"/>
    <cellStyle name="Output 2 5 43 2 2 2" xfId="47172"/>
    <cellStyle name="Output 2 5 43 2 3" xfId="37858"/>
    <cellStyle name="Output 2 5 43 3" xfId="11233"/>
    <cellStyle name="Output 2 5 43 3 2" xfId="23438"/>
    <cellStyle name="Output 2 5 43 3 2 2" xfId="44726"/>
    <cellStyle name="Output 2 5 43 3 3" xfId="35412"/>
    <cellStyle name="Output 2 5 43 4" xfId="18728"/>
    <cellStyle name="Output 2 5 43 5" xfId="30033"/>
    <cellStyle name="Output 2 5 44" xfId="6284"/>
    <cellStyle name="Output 2 5 44 2" xfId="14188"/>
    <cellStyle name="Output 2 5 44 2 2" xfId="25941"/>
    <cellStyle name="Output 2 5 44 2 2 2" xfId="47229"/>
    <cellStyle name="Output 2 5 44 2 3" xfId="37915"/>
    <cellStyle name="Output 2 5 44 3" xfId="12267"/>
    <cellStyle name="Output 2 5 44 3 2" xfId="24343"/>
    <cellStyle name="Output 2 5 44 3 2 2" xfId="45631"/>
    <cellStyle name="Output 2 5 44 3 3" xfId="36317"/>
    <cellStyle name="Output 2 5 44 4" xfId="18729"/>
    <cellStyle name="Output 2 5 44 5" xfId="30082"/>
    <cellStyle name="Output 2 5 45" xfId="6285"/>
    <cellStyle name="Output 2 5 45 2" xfId="14209"/>
    <cellStyle name="Output 2 5 45 2 2" xfId="25958"/>
    <cellStyle name="Output 2 5 45 2 2 2" xfId="47246"/>
    <cellStyle name="Output 2 5 45 2 3" xfId="37932"/>
    <cellStyle name="Output 2 5 45 3" xfId="13902"/>
    <cellStyle name="Output 2 5 45 3 2" xfId="25705"/>
    <cellStyle name="Output 2 5 45 3 2 2" xfId="46993"/>
    <cellStyle name="Output 2 5 45 3 3" xfId="37679"/>
    <cellStyle name="Output 2 5 45 4" xfId="18730"/>
    <cellStyle name="Output 2 5 45 5" xfId="30095"/>
    <cellStyle name="Output 2 5 46" xfId="6286"/>
    <cellStyle name="Output 2 5 46 2" xfId="14269"/>
    <cellStyle name="Output 2 5 46 2 2" xfId="26009"/>
    <cellStyle name="Output 2 5 46 2 2 2" xfId="47297"/>
    <cellStyle name="Output 2 5 46 2 3" xfId="37983"/>
    <cellStyle name="Output 2 5 46 3" xfId="14452"/>
    <cellStyle name="Output 2 5 46 3 2" xfId="26167"/>
    <cellStyle name="Output 2 5 46 3 2 2" xfId="47455"/>
    <cellStyle name="Output 2 5 46 3 3" xfId="38141"/>
    <cellStyle name="Output 2 5 46 4" xfId="18731"/>
    <cellStyle name="Output 2 5 46 5" xfId="30142"/>
    <cellStyle name="Output 2 5 47" xfId="6287"/>
    <cellStyle name="Output 2 5 47 2" xfId="14326"/>
    <cellStyle name="Output 2 5 47 2 2" xfId="26057"/>
    <cellStyle name="Output 2 5 47 2 2 2" xfId="47345"/>
    <cellStyle name="Output 2 5 47 2 3" xfId="38031"/>
    <cellStyle name="Output 2 5 47 3" xfId="14119"/>
    <cellStyle name="Output 2 5 47 3 2" xfId="25882"/>
    <cellStyle name="Output 2 5 47 3 2 2" xfId="47170"/>
    <cellStyle name="Output 2 5 47 3 3" xfId="37856"/>
    <cellStyle name="Output 2 5 47 4" xfId="18732"/>
    <cellStyle name="Output 2 5 47 5" xfId="30182"/>
    <cellStyle name="Output 2 5 48" xfId="6288"/>
    <cellStyle name="Output 2 5 48 2" xfId="14375"/>
    <cellStyle name="Output 2 5 48 2 2" xfId="26098"/>
    <cellStyle name="Output 2 5 48 2 2 2" xfId="47386"/>
    <cellStyle name="Output 2 5 48 2 3" xfId="38072"/>
    <cellStyle name="Output 2 5 48 3" xfId="14628"/>
    <cellStyle name="Output 2 5 48 3 2" xfId="26343"/>
    <cellStyle name="Output 2 5 48 3 2 2" xfId="47631"/>
    <cellStyle name="Output 2 5 48 3 3" xfId="38317"/>
    <cellStyle name="Output 2 5 48 4" xfId="18733"/>
    <cellStyle name="Output 2 5 48 5" xfId="30215"/>
    <cellStyle name="Output 2 5 49" xfId="7602"/>
    <cellStyle name="Output 2 5 49 2" xfId="20018"/>
    <cellStyle name="Output 2 5 49 2 2" xfId="41306"/>
    <cellStyle name="Output 2 5 49 3" xfId="31992"/>
    <cellStyle name="Output 2 5 5" xfId="6289"/>
    <cellStyle name="Output 2 5 5 2" xfId="8084"/>
    <cellStyle name="Output 2 5 5 2 2" xfId="20381"/>
    <cellStyle name="Output 2 5 5 2 2 2" xfId="41669"/>
    <cellStyle name="Output 2 5 5 2 3" xfId="32355"/>
    <cellStyle name="Output 2 5 5 3" xfId="11286"/>
    <cellStyle name="Output 2 5 5 3 2" xfId="23491"/>
    <cellStyle name="Output 2 5 5 3 2 2" xfId="44779"/>
    <cellStyle name="Output 2 5 5 3 3" xfId="35465"/>
    <cellStyle name="Output 2 5 5 4" xfId="14840"/>
    <cellStyle name="Output 2 5 5 4 2" xfId="26555"/>
    <cellStyle name="Output 2 5 5 4 2 2" xfId="47843"/>
    <cellStyle name="Output 2 5 5 4 3" xfId="38529"/>
    <cellStyle name="Output 2 5 5 5" xfId="15549"/>
    <cellStyle name="Output 2 5 5 5 2" xfId="27264"/>
    <cellStyle name="Output 2 5 5 5 2 2" xfId="48552"/>
    <cellStyle name="Output 2 5 5 5 3" xfId="39238"/>
    <cellStyle name="Output 2 5 5 6" xfId="18734"/>
    <cellStyle name="Output 2 5 5 7" xfId="27902"/>
    <cellStyle name="Output 2 5 50" xfId="9243"/>
    <cellStyle name="Output 2 5 50 2" xfId="21451"/>
    <cellStyle name="Output 2 5 50 2 2" xfId="42739"/>
    <cellStyle name="Output 2 5 50 3" xfId="33425"/>
    <cellStyle name="Output 2 5 51" xfId="8455"/>
    <cellStyle name="Output 2 5 51 2" xfId="20663"/>
    <cellStyle name="Output 2 5 51 2 2" xfId="41951"/>
    <cellStyle name="Output 2 5 51 3" xfId="32637"/>
    <cellStyle name="Output 2 5 52" xfId="15096"/>
    <cellStyle name="Output 2 5 52 2" xfId="26811"/>
    <cellStyle name="Output 2 5 52 2 2" xfId="48099"/>
    <cellStyle name="Output 2 5 52 3" xfId="38785"/>
    <cellStyle name="Output 2 5 53" xfId="18691"/>
    <cellStyle name="Output 2 5 54" xfId="27644"/>
    <cellStyle name="Output 2 5 6" xfId="6290"/>
    <cellStyle name="Output 2 5 6 2" xfId="8169"/>
    <cellStyle name="Output 2 5 6 2 2" xfId="20443"/>
    <cellStyle name="Output 2 5 6 2 2 2" xfId="41731"/>
    <cellStyle name="Output 2 5 6 2 3" xfId="32417"/>
    <cellStyle name="Output 2 5 6 3" xfId="11329"/>
    <cellStyle name="Output 2 5 6 3 2" xfId="23534"/>
    <cellStyle name="Output 2 5 6 3 2 2" xfId="44822"/>
    <cellStyle name="Output 2 5 6 3 3" xfId="35508"/>
    <cellStyle name="Output 2 5 6 4" xfId="12437"/>
    <cellStyle name="Output 2 5 6 4 2" xfId="24488"/>
    <cellStyle name="Output 2 5 6 4 2 2" xfId="45776"/>
    <cellStyle name="Output 2 5 6 4 3" xfId="36462"/>
    <cellStyle name="Output 2 5 6 5" xfId="15647"/>
    <cellStyle name="Output 2 5 6 5 2" xfId="27362"/>
    <cellStyle name="Output 2 5 6 5 2 2" xfId="48650"/>
    <cellStyle name="Output 2 5 6 5 3" xfId="39336"/>
    <cellStyle name="Output 2 5 6 6" xfId="18735"/>
    <cellStyle name="Output 2 5 6 7" xfId="27956"/>
    <cellStyle name="Output 2 5 7" xfId="6291"/>
    <cellStyle name="Output 2 5 7 2" xfId="8382"/>
    <cellStyle name="Output 2 5 7 2 2" xfId="20601"/>
    <cellStyle name="Output 2 5 7 2 2 2" xfId="41889"/>
    <cellStyle name="Output 2 5 7 2 3" xfId="32575"/>
    <cellStyle name="Output 2 5 7 3" xfId="11389"/>
    <cellStyle name="Output 2 5 7 3 2" xfId="23593"/>
    <cellStyle name="Output 2 5 7 3 2 2" xfId="44881"/>
    <cellStyle name="Output 2 5 7 3 3" xfId="35567"/>
    <cellStyle name="Output 2 5 7 4" xfId="13887"/>
    <cellStyle name="Output 2 5 7 4 2" xfId="25692"/>
    <cellStyle name="Output 2 5 7 4 2 2" xfId="46980"/>
    <cellStyle name="Output 2 5 7 4 3" xfId="37666"/>
    <cellStyle name="Output 2 5 7 5" xfId="15848"/>
    <cellStyle name="Output 2 5 7 5 2" xfId="27563"/>
    <cellStyle name="Output 2 5 7 5 2 2" xfId="48851"/>
    <cellStyle name="Output 2 5 7 5 3" xfId="39537"/>
    <cellStyle name="Output 2 5 7 6" xfId="18736"/>
    <cellStyle name="Output 2 5 7 7" xfId="28010"/>
    <cellStyle name="Output 2 5 8" xfId="6292"/>
    <cellStyle name="Output 2 5 8 2" xfId="8330"/>
    <cellStyle name="Output 2 5 8 2 2" xfId="20566"/>
    <cellStyle name="Output 2 5 8 2 2 2" xfId="41854"/>
    <cellStyle name="Output 2 5 8 2 3" xfId="32540"/>
    <cellStyle name="Output 2 5 8 3" xfId="11448"/>
    <cellStyle name="Output 2 5 8 3 2" xfId="23651"/>
    <cellStyle name="Output 2 5 8 3 2 2" xfId="44939"/>
    <cellStyle name="Output 2 5 8 3 3" xfId="35625"/>
    <cellStyle name="Output 2 5 8 4" xfId="11252"/>
    <cellStyle name="Output 2 5 8 4 2" xfId="23457"/>
    <cellStyle name="Output 2 5 8 4 2 2" xfId="44745"/>
    <cellStyle name="Output 2 5 8 4 3" xfId="35431"/>
    <cellStyle name="Output 2 5 8 5" xfId="15774"/>
    <cellStyle name="Output 2 5 8 5 2" xfId="27489"/>
    <cellStyle name="Output 2 5 8 5 2 2" xfId="48777"/>
    <cellStyle name="Output 2 5 8 5 3" xfId="39463"/>
    <cellStyle name="Output 2 5 8 6" xfId="18737"/>
    <cellStyle name="Output 2 5 8 7" xfId="28063"/>
    <cellStyle name="Output 2 5 9" xfId="6293"/>
    <cellStyle name="Output 2 5 9 2" xfId="11510"/>
    <cellStyle name="Output 2 5 9 2 2" xfId="23709"/>
    <cellStyle name="Output 2 5 9 2 2 2" xfId="44997"/>
    <cellStyle name="Output 2 5 9 2 3" xfId="35683"/>
    <cellStyle name="Output 2 5 9 3" xfId="13647"/>
    <cellStyle name="Output 2 5 9 3 2" xfId="25490"/>
    <cellStyle name="Output 2 5 9 3 2 2" xfId="46778"/>
    <cellStyle name="Output 2 5 9 3 3" xfId="37464"/>
    <cellStyle name="Output 2 5 9 4" xfId="18738"/>
    <cellStyle name="Output 2 5 9 5" xfId="28116"/>
    <cellStyle name="Output 2 6" xfId="6294"/>
    <cellStyle name="Output 2 6 10" xfId="6295"/>
    <cellStyle name="Output 2 6 10 2" xfId="11458"/>
    <cellStyle name="Output 2 6 10 2 2" xfId="23660"/>
    <cellStyle name="Output 2 6 10 2 2 2" xfId="44948"/>
    <cellStyle name="Output 2 6 10 2 3" xfId="35634"/>
    <cellStyle name="Output 2 6 10 3" xfId="14498"/>
    <cellStyle name="Output 2 6 10 3 2" xfId="26213"/>
    <cellStyle name="Output 2 6 10 3 2 2" xfId="47501"/>
    <cellStyle name="Output 2 6 10 3 3" xfId="38187"/>
    <cellStyle name="Output 2 6 10 4" xfId="18740"/>
    <cellStyle name="Output 2 6 10 5" xfId="28072"/>
    <cellStyle name="Output 2 6 11" xfId="6296"/>
    <cellStyle name="Output 2 6 11 2" xfId="11523"/>
    <cellStyle name="Output 2 6 11 2 2" xfId="23719"/>
    <cellStyle name="Output 2 6 11 2 2 2" xfId="45007"/>
    <cellStyle name="Output 2 6 11 2 3" xfId="35693"/>
    <cellStyle name="Output 2 6 11 3" xfId="14557"/>
    <cellStyle name="Output 2 6 11 3 2" xfId="26272"/>
    <cellStyle name="Output 2 6 11 3 2 2" xfId="47560"/>
    <cellStyle name="Output 2 6 11 3 3" xfId="38246"/>
    <cellStyle name="Output 2 6 11 4" xfId="18741"/>
    <cellStyle name="Output 2 6 11 5" xfId="28125"/>
    <cellStyle name="Output 2 6 12" xfId="6297"/>
    <cellStyle name="Output 2 6 12 2" xfId="11587"/>
    <cellStyle name="Output 2 6 12 2 2" xfId="23776"/>
    <cellStyle name="Output 2 6 12 2 2 2" xfId="45064"/>
    <cellStyle name="Output 2 6 12 2 3" xfId="35750"/>
    <cellStyle name="Output 2 6 12 3" xfId="14370"/>
    <cellStyle name="Output 2 6 12 3 2" xfId="26094"/>
    <cellStyle name="Output 2 6 12 3 2 2" xfId="47382"/>
    <cellStyle name="Output 2 6 12 3 3" xfId="38068"/>
    <cellStyle name="Output 2 6 12 4" xfId="18742"/>
    <cellStyle name="Output 2 6 12 5" xfId="28176"/>
    <cellStyle name="Output 2 6 13" xfId="6298"/>
    <cellStyle name="Output 2 6 13 2" xfId="11655"/>
    <cellStyle name="Output 2 6 13 2 2" xfId="23832"/>
    <cellStyle name="Output 2 6 13 2 2 2" xfId="45120"/>
    <cellStyle name="Output 2 6 13 2 3" xfId="35806"/>
    <cellStyle name="Output 2 6 13 3" xfId="12135"/>
    <cellStyle name="Output 2 6 13 3 2" xfId="24234"/>
    <cellStyle name="Output 2 6 13 3 2 2" xfId="45522"/>
    <cellStyle name="Output 2 6 13 3 3" xfId="36208"/>
    <cellStyle name="Output 2 6 13 4" xfId="18743"/>
    <cellStyle name="Output 2 6 13 5" xfId="28228"/>
    <cellStyle name="Output 2 6 14" xfId="6299"/>
    <cellStyle name="Output 2 6 14 2" xfId="11858"/>
    <cellStyle name="Output 2 6 14 2 2" xfId="24003"/>
    <cellStyle name="Output 2 6 14 2 2 2" xfId="45291"/>
    <cellStyle name="Output 2 6 14 2 3" xfId="35977"/>
    <cellStyle name="Output 2 6 14 3" xfId="11295"/>
    <cellStyle name="Output 2 6 14 3 2" xfId="23500"/>
    <cellStyle name="Output 2 6 14 3 2 2" xfId="44788"/>
    <cellStyle name="Output 2 6 14 3 3" xfId="35474"/>
    <cellStyle name="Output 2 6 14 4" xfId="18744"/>
    <cellStyle name="Output 2 6 14 5" xfId="28378"/>
    <cellStyle name="Output 2 6 15" xfId="6300"/>
    <cellStyle name="Output 2 6 15 2" xfId="11971"/>
    <cellStyle name="Output 2 6 15 2 2" xfId="24096"/>
    <cellStyle name="Output 2 6 15 2 2 2" xfId="45384"/>
    <cellStyle name="Output 2 6 15 2 3" xfId="36070"/>
    <cellStyle name="Output 2 6 15 3" xfId="12167"/>
    <cellStyle name="Output 2 6 15 3 2" xfId="24261"/>
    <cellStyle name="Output 2 6 15 3 2 2" xfId="45549"/>
    <cellStyle name="Output 2 6 15 3 3" xfId="36235"/>
    <cellStyle name="Output 2 6 15 4" xfId="18745"/>
    <cellStyle name="Output 2 6 15 5" xfId="28460"/>
    <cellStyle name="Output 2 6 16" xfId="6301"/>
    <cellStyle name="Output 2 6 16 2" xfId="12052"/>
    <cellStyle name="Output 2 6 16 2 2" xfId="24164"/>
    <cellStyle name="Output 2 6 16 2 2 2" xfId="45452"/>
    <cellStyle name="Output 2 6 16 2 3" xfId="36138"/>
    <cellStyle name="Output 2 6 16 3" xfId="14576"/>
    <cellStyle name="Output 2 6 16 3 2" xfId="26291"/>
    <cellStyle name="Output 2 6 16 3 2 2" xfId="47579"/>
    <cellStyle name="Output 2 6 16 3 3" xfId="38265"/>
    <cellStyle name="Output 2 6 16 4" xfId="18746"/>
    <cellStyle name="Output 2 6 16 5" xfId="28514"/>
    <cellStyle name="Output 2 6 17" xfId="6302"/>
    <cellStyle name="Output 2 6 17 2" xfId="12133"/>
    <cellStyle name="Output 2 6 17 2 2" xfId="24232"/>
    <cellStyle name="Output 2 6 17 2 2 2" xfId="45520"/>
    <cellStyle name="Output 2 6 17 2 3" xfId="36206"/>
    <cellStyle name="Output 2 6 17 3" xfId="14495"/>
    <cellStyle name="Output 2 6 17 3 2" xfId="26210"/>
    <cellStyle name="Output 2 6 17 3 2 2" xfId="47498"/>
    <cellStyle name="Output 2 6 17 3 3" xfId="38184"/>
    <cellStyle name="Output 2 6 17 4" xfId="18747"/>
    <cellStyle name="Output 2 6 17 5" xfId="28569"/>
    <cellStyle name="Output 2 6 18" xfId="6303"/>
    <cellStyle name="Output 2 6 18 2" xfId="12205"/>
    <cellStyle name="Output 2 6 18 2 2" xfId="24292"/>
    <cellStyle name="Output 2 6 18 2 2 2" xfId="45580"/>
    <cellStyle name="Output 2 6 18 2 3" xfId="36266"/>
    <cellStyle name="Output 2 6 18 3" xfId="11524"/>
    <cellStyle name="Output 2 6 18 3 2" xfId="23720"/>
    <cellStyle name="Output 2 6 18 3 2 2" xfId="45008"/>
    <cellStyle name="Output 2 6 18 3 3" xfId="35694"/>
    <cellStyle name="Output 2 6 18 4" xfId="18748"/>
    <cellStyle name="Output 2 6 18 5" xfId="28622"/>
    <cellStyle name="Output 2 6 19" xfId="6304"/>
    <cellStyle name="Output 2 6 19 2" xfId="12276"/>
    <cellStyle name="Output 2 6 19 2 2" xfId="24351"/>
    <cellStyle name="Output 2 6 19 2 2 2" xfId="45639"/>
    <cellStyle name="Output 2 6 19 2 3" xfId="36325"/>
    <cellStyle name="Output 2 6 19 3" xfId="14633"/>
    <cellStyle name="Output 2 6 19 3 2" xfId="26348"/>
    <cellStyle name="Output 2 6 19 3 2 2" xfId="47636"/>
    <cellStyle name="Output 2 6 19 3 3" xfId="38322"/>
    <cellStyle name="Output 2 6 19 4" xfId="18749"/>
    <cellStyle name="Output 2 6 19 5" xfId="28677"/>
    <cellStyle name="Output 2 6 2" xfId="6305"/>
    <cellStyle name="Output 2 6 2 2" xfId="7805"/>
    <cellStyle name="Output 2 6 2 2 2" xfId="20147"/>
    <cellStyle name="Output 2 6 2 2 2 2" xfId="41435"/>
    <cellStyle name="Output 2 6 2 2 3" xfId="32121"/>
    <cellStyle name="Output 2 6 2 3" xfId="10241"/>
    <cellStyle name="Output 2 6 2 3 2" xfId="22446"/>
    <cellStyle name="Output 2 6 2 3 2 2" xfId="43734"/>
    <cellStyle name="Output 2 6 2 3 3" xfId="34420"/>
    <cellStyle name="Output 2 6 2 4" xfId="14640"/>
    <cellStyle name="Output 2 6 2 4 2" xfId="26355"/>
    <cellStyle name="Output 2 6 2 4 2 2" xfId="47643"/>
    <cellStyle name="Output 2 6 2 4 3" xfId="38329"/>
    <cellStyle name="Output 2 6 2 5" xfId="15252"/>
    <cellStyle name="Output 2 6 2 5 2" xfId="26967"/>
    <cellStyle name="Output 2 6 2 5 2 2" xfId="48255"/>
    <cellStyle name="Output 2 6 2 5 3" xfId="38941"/>
    <cellStyle name="Output 2 6 2 6" xfId="18750"/>
    <cellStyle name="Output 2 6 2 7" xfId="27774"/>
    <cellStyle name="Output 2 6 20" xfId="6306"/>
    <cellStyle name="Output 2 6 20 2" xfId="12348"/>
    <cellStyle name="Output 2 6 20 2 2" xfId="24412"/>
    <cellStyle name="Output 2 6 20 2 2 2" xfId="45700"/>
    <cellStyle name="Output 2 6 20 2 3" xfId="36386"/>
    <cellStyle name="Output 2 6 20 3" xfId="12058"/>
    <cellStyle name="Output 2 6 20 3 2" xfId="24170"/>
    <cellStyle name="Output 2 6 20 3 2 2" xfId="45458"/>
    <cellStyle name="Output 2 6 20 3 3" xfId="36144"/>
    <cellStyle name="Output 2 6 20 4" xfId="18751"/>
    <cellStyle name="Output 2 6 20 5" xfId="28732"/>
    <cellStyle name="Output 2 6 21" xfId="6307"/>
    <cellStyle name="Output 2 6 21 2" xfId="12374"/>
    <cellStyle name="Output 2 6 21 2 2" xfId="24435"/>
    <cellStyle name="Output 2 6 21 2 2 2" xfId="45723"/>
    <cellStyle name="Output 2 6 21 2 3" xfId="36409"/>
    <cellStyle name="Output 2 6 21 3" xfId="11300"/>
    <cellStyle name="Output 2 6 21 3 2" xfId="23505"/>
    <cellStyle name="Output 2 6 21 3 2 2" xfId="44793"/>
    <cellStyle name="Output 2 6 21 3 3" xfId="35479"/>
    <cellStyle name="Output 2 6 21 4" xfId="18752"/>
    <cellStyle name="Output 2 6 21 5" xfId="28754"/>
    <cellStyle name="Output 2 6 22" xfId="6308"/>
    <cellStyle name="Output 2 6 22 2" xfId="12513"/>
    <cellStyle name="Output 2 6 22 2 2" xfId="24553"/>
    <cellStyle name="Output 2 6 22 2 2 2" xfId="45841"/>
    <cellStyle name="Output 2 6 22 2 3" xfId="36527"/>
    <cellStyle name="Output 2 6 22 3" xfId="12913"/>
    <cellStyle name="Output 2 6 22 3 2" xfId="24888"/>
    <cellStyle name="Output 2 6 22 3 2 2" xfId="46176"/>
    <cellStyle name="Output 2 6 22 3 3" xfId="36862"/>
    <cellStyle name="Output 2 6 22 4" xfId="18753"/>
    <cellStyle name="Output 2 6 22 5" xfId="28859"/>
    <cellStyle name="Output 2 6 23" xfId="6309"/>
    <cellStyle name="Output 2 6 23 2" xfId="12564"/>
    <cellStyle name="Output 2 6 23 2 2" xfId="24593"/>
    <cellStyle name="Output 2 6 23 2 2 2" xfId="45881"/>
    <cellStyle name="Output 2 6 23 2 3" xfId="36567"/>
    <cellStyle name="Output 2 6 23 3" xfId="14596"/>
    <cellStyle name="Output 2 6 23 3 2" xfId="26311"/>
    <cellStyle name="Output 2 6 23 3 2 2" xfId="47599"/>
    <cellStyle name="Output 2 6 23 3 3" xfId="38285"/>
    <cellStyle name="Output 2 6 23 4" xfId="18754"/>
    <cellStyle name="Output 2 6 23 5" xfId="28894"/>
    <cellStyle name="Output 2 6 24" xfId="6310"/>
    <cellStyle name="Output 2 6 24 2" xfId="12635"/>
    <cellStyle name="Output 2 6 24 2 2" xfId="24652"/>
    <cellStyle name="Output 2 6 24 2 2 2" xfId="45940"/>
    <cellStyle name="Output 2 6 24 2 3" xfId="36626"/>
    <cellStyle name="Output 2 6 24 3" xfId="12144"/>
    <cellStyle name="Output 2 6 24 3 2" xfId="24242"/>
    <cellStyle name="Output 2 6 24 3 2 2" xfId="45530"/>
    <cellStyle name="Output 2 6 24 3 3" xfId="36216"/>
    <cellStyle name="Output 2 6 24 4" xfId="18755"/>
    <cellStyle name="Output 2 6 24 5" xfId="28947"/>
    <cellStyle name="Output 2 6 25" xfId="6311"/>
    <cellStyle name="Output 2 6 25 2" xfId="12714"/>
    <cellStyle name="Output 2 6 25 2 2" xfId="24719"/>
    <cellStyle name="Output 2 6 25 2 2 2" xfId="46007"/>
    <cellStyle name="Output 2 6 25 2 3" xfId="36693"/>
    <cellStyle name="Output 2 6 25 3" xfId="8479"/>
    <cellStyle name="Output 2 6 25 3 2" xfId="20687"/>
    <cellStyle name="Output 2 6 25 3 2 2" xfId="41975"/>
    <cellStyle name="Output 2 6 25 3 3" xfId="32661"/>
    <cellStyle name="Output 2 6 25 4" xfId="18756"/>
    <cellStyle name="Output 2 6 25 5" xfId="29002"/>
    <cellStyle name="Output 2 6 26" xfId="6312"/>
    <cellStyle name="Output 2 6 26 2" xfId="12785"/>
    <cellStyle name="Output 2 6 26 2 2" xfId="24779"/>
    <cellStyle name="Output 2 6 26 2 2 2" xfId="46067"/>
    <cellStyle name="Output 2 6 26 2 3" xfId="36753"/>
    <cellStyle name="Output 2 6 26 3" xfId="14530"/>
    <cellStyle name="Output 2 6 26 3 2" xfId="26245"/>
    <cellStyle name="Output 2 6 26 3 2 2" xfId="47533"/>
    <cellStyle name="Output 2 6 26 3 3" xfId="38219"/>
    <cellStyle name="Output 2 6 26 4" xfId="18757"/>
    <cellStyle name="Output 2 6 26 5" xfId="29057"/>
    <cellStyle name="Output 2 6 27" xfId="6313"/>
    <cellStyle name="Output 2 6 27 2" xfId="12811"/>
    <cellStyle name="Output 2 6 27 2 2" xfId="24802"/>
    <cellStyle name="Output 2 6 27 2 2 2" xfId="46090"/>
    <cellStyle name="Output 2 6 27 2 3" xfId="36776"/>
    <cellStyle name="Output 2 6 27 3" xfId="14815"/>
    <cellStyle name="Output 2 6 27 3 2" xfId="26530"/>
    <cellStyle name="Output 2 6 27 3 2 2" xfId="47818"/>
    <cellStyle name="Output 2 6 27 3 3" xfId="38504"/>
    <cellStyle name="Output 2 6 27 4" xfId="18758"/>
    <cellStyle name="Output 2 6 27 5" xfId="29079"/>
    <cellStyle name="Output 2 6 28" xfId="6314"/>
    <cellStyle name="Output 2 6 28 2" xfId="12959"/>
    <cellStyle name="Output 2 6 28 2 2" xfId="24927"/>
    <cellStyle name="Output 2 6 28 2 2 2" xfId="46215"/>
    <cellStyle name="Output 2 6 28 2 3" xfId="36901"/>
    <cellStyle name="Output 2 6 28 3" xfId="9597"/>
    <cellStyle name="Output 2 6 28 3 2" xfId="21802"/>
    <cellStyle name="Output 2 6 28 3 2 2" xfId="43090"/>
    <cellStyle name="Output 2 6 28 3 3" xfId="33776"/>
    <cellStyle name="Output 2 6 28 4" xfId="18759"/>
    <cellStyle name="Output 2 6 28 5" xfId="29184"/>
    <cellStyle name="Output 2 6 29" xfId="6315"/>
    <cellStyle name="Output 2 6 29 2" xfId="13011"/>
    <cellStyle name="Output 2 6 29 2 2" xfId="24969"/>
    <cellStyle name="Output 2 6 29 2 2 2" xfId="46257"/>
    <cellStyle name="Output 2 6 29 2 3" xfId="36943"/>
    <cellStyle name="Output 2 6 29 3" xfId="14277"/>
    <cellStyle name="Output 2 6 29 3 2" xfId="26015"/>
    <cellStyle name="Output 2 6 29 3 2 2" xfId="47303"/>
    <cellStyle name="Output 2 6 29 3 3" xfId="37989"/>
    <cellStyle name="Output 2 6 29 4" xfId="18760"/>
    <cellStyle name="Output 2 6 29 5" xfId="29218"/>
    <cellStyle name="Output 2 6 3" xfId="6316"/>
    <cellStyle name="Output 2 6 3 2" xfId="8002"/>
    <cellStyle name="Output 2 6 3 2 2" xfId="20318"/>
    <cellStyle name="Output 2 6 3 2 2 2" xfId="41606"/>
    <cellStyle name="Output 2 6 3 2 3" xfId="32292"/>
    <cellStyle name="Output 2 6 3 3" xfId="9645"/>
    <cellStyle name="Output 2 6 3 3 2" xfId="21850"/>
    <cellStyle name="Output 2 6 3 3 2 2" xfId="43138"/>
    <cellStyle name="Output 2 6 3 3 3" xfId="33824"/>
    <cellStyle name="Output 2 6 3 4" xfId="11313"/>
    <cellStyle name="Output 2 6 3 4 2" xfId="23518"/>
    <cellStyle name="Output 2 6 3 4 2 2" xfId="44806"/>
    <cellStyle name="Output 2 6 3 4 3" xfId="35492"/>
    <cellStyle name="Output 2 6 3 5" xfId="15444"/>
    <cellStyle name="Output 2 6 3 5 2" xfId="27159"/>
    <cellStyle name="Output 2 6 3 5 2 2" xfId="48447"/>
    <cellStyle name="Output 2 6 3 5 3" xfId="39133"/>
    <cellStyle name="Output 2 6 3 6" xfId="18761"/>
    <cellStyle name="Output 2 6 3 7" xfId="27876"/>
    <cellStyle name="Output 2 6 30" xfId="6317"/>
    <cellStyle name="Output 2 6 30 2" xfId="13081"/>
    <cellStyle name="Output 2 6 30 2 2" xfId="25027"/>
    <cellStyle name="Output 2 6 30 2 2 2" xfId="46315"/>
    <cellStyle name="Output 2 6 30 2 3" xfId="37001"/>
    <cellStyle name="Output 2 6 30 3" xfId="14877"/>
    <cellStyle name="Output 2 6 30 3 2" xfId="26592"/>
    <cellStyle name="Output 2 6 30 3 2 2" xfId="47880"/>
    <cellStyle name="Output 2 6 30 3 3" xfId="38566"/>
    <cellStyle name="Output 2 6 30 4" xfId="18762"/>
    <cellStyle name="Output 2 6 30 5" xfId="29272"/>
    <cellStyle name="Output 2 6 31" xfId="6318"/>
    <cellStyle name="Output 2 6 31 2" xfId="13162"/>
    <cellStyle name="Output 2 6 31 2 2" xfId="25094"/>
    <cellStyle name="Output 2 6 31 2 2 2" xfId="46382"/>
    <cellStyle name="Output 2 6 31 2 3" xfId="37068"/>
    <cellStyle name="Output 2 6 31 3" xfId="14653"/>
    <cellStyle name="Output 2 6 31 3 2" xfId="26368"/>
    <cellStyle name="Output 2 6 31 3 2 2" xfId="47656"/>
    <cellStyle name="Output 2 6 31 3 3" xfId="38342"/>
    <cellStyle name="Output 2 6 31 4" xfId="18763"/>
    <cellStyle name="Output 2 6 31 5" xfId="29327"/>
    <cellStyle name="Output 2 6 32" xfId="6319"/>
    <cellStyle name="Output 2 6 32 2" xfId="13235"/>
    <cellStyle name="Output 2 6 32 2 2" xfId="25154"/>
    <cellStyle name="Output 2 6 32 2 2 2" xfId="46442"/>
    <cellStyle name="Output 2 6 32 2 3" xfId="37128"/>
    <cellStyle name="Output 2 6 32 3" xfId="11619"/>
    <cellStyle name="Output 2 6 32 3 2" xfId="23803"/>
    <cellStyle name="Output 2 6 32 3 2 2" xfId="45091"/>
    <cellStyle name="Output 2 6 32 3 3" xfId="35777"/>
    <cellStyle name="Output 2 6 32 4" xfId="18764"/>
    <cellStyle name="Output 2 6 32 5" xfId="29382"/>
    <cellStyle name="Output 2 6 33" xfId="6320"/>
    <cellStyle name="Output 2 6 33 2" xfId="13309"/>
    <cellStyle name="Output 2 6 33 2 2" xfId="25214"/>
    <cellStyle name="Output 2 6 33 2 2 2" xfId="46502"/>
    <cellStyle name="Output 2 6 33 2 3" xfId="37188"/>
    <cellStyle name="Output 2 6 33 3" xfId="14435"/>
    <cellStyle name="Output 2 6 33 3 2" xfId="26151"/>
    <cellStyle name="Output 2 6 33 3 2 2" xfId="47439"/>
    <cellStyle name="Output 2 6 33 3 3" xfId="38125"/>
    <cellStyle name="Output 2 6 33 4" xfId="18765"/>
    <cellStyle name="Output 2 6 33 5" xfId="29437"/>
    <cellStyle name="Output 2 6 34" xfId="6321"/>
    <cellStyle name="Output 2 6 34 2" xfId="13384"/>
    <cellStyle name="Output 2 6 34 2 2" xfId="25274"/>
    <cellStyle name="Output 2 6 34 2 2 2" xfId="46562"/>
    <cellStyle name="Output 2 6 34 2 3" xfId="37248"/>
    <cellStyle name="Output 2 6 34 3" xfId="14598"/>
    <cellStyle name="Output 2 6 34 3 2" xfId="26313"/>
    <cellStyle name="Output 2 6 34 3 2 2" xfId="47601"/>
    <cellStyle name="Output 2 6 34 3 3" xfId="38287"/>
    <cellStyle name="Output 2 6 34 4" xfId="18766"/>
    <cellStyle name="Output 2 6 34 5" xfId="29491"/>
    <cellStyle name="Output 2 6 35" xfId="6322"/>
    <cellStyle name="Output 2 6 35 2" xfId="13460"/>
    <cellStyle name="Output 2 6 35 2 2" xfId="25335"/>
    <cellStyle name="Output 2 6 35 2 2 2" xfId="46623"/>
    <cellStyle name="Output 2 6 35 2 3" xfId="37309"/>
    <cellStyle name="Output 2 6 35 3" xfId="9377"/>
    <cellStyle name="Output 2 6 35 3 2" xfId="21582"/>
    <cellStyle name="Output 2 6 35 3 2 2" xfId="42870"/>
    <cellStyle name="Output 2 6 35 3 3" xfId="33556"/>
    <cellStyle name="Output 2 6 35 4" xfId="18767"/>
    <cellStyle name="Output 2 6 35 5" xfId="29545"/>
    <cellStyle name="Output 2 6 36" xfId="6323"/>
    <cellStyle name="Output 2 6 36 2" xfId="13261"/>
    <cellStyle name="Output 2 6 36 2 2" xfId="25177"/>
    <cellStyle name="Output 2 6 36 2 2 2" xfId="46465"/>
    <cellStyle name="Output 2 6 36 2 3" xfId="37151"/>
    <cellStyle name="Output 2 6 36 3" xfId="11308"/>
    <cellStyle name="Output 2 6 36 3 2" xfId="23513"/>
    <cellStyle name="Output 2 6 36 3 2 2" xfId="44801"/>
    <cellStyle name="Output 2 6 36 3 3" xfId="35487"/>
    <cellStyle name="Output 2 6 36 4" xfId="18768"/>
    <cellStyle name="Output 2 6 36 5" xfId="29404"/>
    <cellStyle name="Output 2 6 37" xfId="6324"/>
    <cellStyle name="Output 2 6 37 2" xfId="13563"/>
    <cellStyle name="Output 2 6 37 2 2" xfId="25420"/>
    <cellStyle name="Output 2 6 37 2 2 2" xfId="46708"/>
    <cellStyle name="Output 2 6 37 2 3" xfId="37394"/>
    <cellStyle name="Output 2 6 37 3" xfId="14444"/>
    <cellStyle name="Output 2 6 37 3 2" xfId="26159"/>
    <cellStyle name="Output 2 6 37 3 2 2" xfId="47447"/>
    <cellStyle name="Output 2 6 37 3 3" xfId="38133"/>
    <cellStyle name="Output 2 6 37 4" xfId="18769"/>
    <cellStyle name="Output 2 6 37 5" xfId="29622"/>
    <cellStyle name="Output 2 6 38" xfId="6325"/>
    <cellStyle name="Output 2 6 38 2" xfId="13639"/>
    <cellStyle name="Output 2 6 38 2 2" xfId="25483"/>
    <cellStyle name="Output 2 6 38 2 2 2" xfId="46771"/>
    <cellStyle name="Output 2 6 38 2 3" xfId="37457"/>
    <cellStyle name="Output 2 6 38 3" xfId="14548"/>
    <cellStyle name="Output 2 6 38 3 2" xfId="26263"/>
    <cellStyle name="Output 2 6 38 3 2 2" xfId="47551"/>
    <cellStyle name="Output 2 6 38 3 3" xfId="38237"/>
    <cellStyle name="Output 2 6 38 4" xfId="18770"/>
    <cellStyle name="Output 2 6 38 5" xfId="29677"/>
    <cellStyle name="Output 2 6 39" xfId="6326"/>
    <cellStyle name="Output 2 6 39 2" xfId="13709"/>
    <cellStyle name="Output 2 6 39 2 2" xfId="25542"/>
    <cellStyle name="Output 2 6 39 2 2 2" xfId="46830"/>
    <cellStyle name="Output 2 6 39 2 3" xfId="37516"/>
    <cellStyle name="Output 2 6 39 3" xfId="14524"/>
    <cellStyle name="Output 2 6 39 3 2" xfId="26239"/>
    <cellStyle name="Output 2 6 39 3 2 2" xfId="47527"/>
    <cellStyle name="Output 2 6 39 3 3" xfId="38213"/>
    <cellStyle name="Output 2 6 39 4" xfId="18771"/>
    <cellStyle name="Output 2 6 39 5" xfId="29730"/>
    <cellStyle name="Output 2 6 4" xfId="6327"/>
    <cellStyle name="Output 2 6 4 2" xfId="8054"/>
    <cellStyle name="Output 2 6 4 2 2" xfId="20361"/>
    <cellStyle name="Output 2 6 4 2 2 2" xfId="41649"/>
    <cellStyle name="Output 2 6 4 2 3" xfId="32335"/>
    <cellStyle name="Output 2 6 4 3" xfId="10053"/>
    <cellStyle name="Output 2 6 4 3 2" xfId="22258"/>
    <cellStyle name="Output 2 6 4 3 2 2" xfId="43546"/>
    <cellStyle name="Output 2 6 4 3 3" xfId="34232"/>
    <cellStyle name="Output 2 6 4 4" xfId="13331"/>
    <cellStyle name="Output 2 6 4 4 2" xfId="25235"/>
    <cellStyle name="Output 2 6 4 4 2 2" xfId="46523"/>
    <cellStyle name="Output 2 6 4 4 3" xfId="37209"/>
    <cellStyle name="Output 2 6 4 5" xfId="15501"/>
    <cellStyle name="Output 2 6 4 5 2" xfId="27216"/>
    <cellStyle name="Output 2 6 4 5 2 2" xfId="48504"/>
    <cellStyle name="Output 2 6 4 5 3" xfId="39190"/>
    <cellStyle name="Output 2 6 4 6" xfId="18772"/>
    <cellStyle name="Output 2 6 4 7" xfId="27738"/>
    <cellStyle name="Output 2 6 40" xfId="6328"/>
    <cellStyle name="Output 2 6 40 2" xfId="13786"/>
    <cellStyle name="Output 2 6 40 2 2" xfId="25608"/>
    <cellStyle name="Output 2 6 40 2 2 2" xfId="46896"/>
    <cellStyle name="Output 2 6 40 2 3" xfId="37582"/>
    <cellStyle name="Output 2 6 40 3" xfId="13546"/>
    <cellStyle name="Output 2 6 40 3 2" xfId="25406"/>
    <cellStyle name="Output 2 6 40 3 2 2" xfId="46694"/>
    <cellStyle name="Output 2 6 40 3 3" xfId="37380"/>
    <cellStyle name="Output 2 6 40 4" xfId="18773"/>
    <cellStyle name="Output 2 6 40 5" xfId="29785"/>
    <cellStyle name="Output 2 6 41" xfId="6329"/>
    <cellStyle name="Output 2 6 41 2" xfId="13855"/>
    <cellStyle name="Output 2 6 41 2 2" xfId="25664"/>
    <cellStyle name="Output 2 6 41 2 2 2" xfId="46952"/>
    <cellStyle name="Output 2 6 41 2 3" xfId="37638"/>
    <cellStyle name="Output 2 6 41 3" xfId="14863"/>
    <cellStyle name="Output 2 6 41 3 2" xfId="26578"/>
    <cellStyle name="Output 2 6 41 3 2 2" xfId="47866"/>
    <cellStyle name="Output 2 6 41 3 3" xfId="38552"/>
    <cellStyle name="Output 2 6 41 4" xfId="18774"/>
    <cellStyle name="Output 2 6 41 5" xfId="29837"/>
    <cellStyle name="Output 2 6 42" xfId="6330"/>
    <cellStyle name="Output 2 6 42 2" xfId="14016"/>
    <cellStyle name="Output 2 6 42 2 2" xfId="25795"/>
    <cellStyle name="Output 2 6 42 2 2 2" xfId="47083"/>
    <cellStyle name="Output 2 6 42 2 3" xfId="37769"/>
    <cellStyle name="Output 2 6 42 3" xfId="13741"/>
    <cellStyle name="Output 2 6 42 3 2" xfId="25570"/>
    <cellStyle name="Output 2 6 42 3 2 2" xfId="46858"/>
    <cellStyle name="Output 2 6 42 3 3" xfId="37544"/>
    <cellStyle name="Output 2 6 42 4" xfId="18775"/>
    <cellStyle name="Output 2 6 42 5" xfId="29954"/>
    <cellStyle name="Output 2 6 43" xfId="6331"/>
    <cellStyle name="Output 2 6 43 2" xfId="14096"/>
    <cellStyle name="Output 2 6 43 2 2" xfId="25864"/>
    <cellStyle name="Output 2 6 43 2 2 2" xfId="47152"/>
    <cellStyle name="Output 2 6 43 2 3" xfId="37838"/>
    <cellStyle name="Output 2 6 43 3" xfId="14743"/>
    <cellStyle name="Output 2 6 43 3 2" xfId="26458"/>
    <cellStyle name="Output 2 6 43 3 2 2" xfId="47746"/>
    <cellStyle name="Output 2 6 43 3 3" xfId="38432"/>
    <cellStyle name="Output 2 6 43 4" xfId="18776"/>
    <cellStyle name="Output 2 6 43 5" xfId="30015"/>
    <cellStyle name="Output 2 6 44" xfId="6332"/>
    <cellStyle name="Output 2 6 44 2" xfId="14169"/>
    <cellStyle name="Output 2 6 44 2 2" xfId="25924"/>
    <cellStyle name="Output 2 6 44 2 2 2" xfId="47212"/>
    <cellStyle name="Output 2 6 44 2 3" xfId="37898"/>
    <cellStyle name="Output 2 6 44 3" xfId="14763"/>
    <cellStyle name="Output 2 6 44 3 2" xfId="26478"/>
    <cellStyle name="Output 2 6 44 3 2 2" xfId="47766"/>
    <cellStyle name="Output 2 6 44 3 3" xfId="38452"/>
    <cellStyle name="Output 2 6 44 4" xfId="18777"/>
    <cellStyle name="Output 2 6 44 5" xfId="30065"/>
    <cellStyle name="Output 2 6 45" xfId="6333"/>
    <cellStyle name="Output 2 6 45 2" xfId="14249"/>
    <cellStyle name="Output 2 6 45 2 2" xfId="25993"/>
    <cellStyle name="Output 2 6 45 2 2 2" xfId="47281"/>
    <cellStyle name="Output 2 6 45 2 3" xfId="37967"/>
    <cellStyle name="Output 2 6 45 3" xfId="14641"/>
    <cellStyle name="Output 2 6 45 3 2" xfId="26356"/>
    <cellStyle name="Output 2 6 45 3 2 2" xfId="47644"/>
    <cellStyle name="Output 2 6 45 3 3" xfId="38330"/>
    <cellStyle name="Output 2 6 45 4" xfId="18778"/>
    <cellStyle name="Output 2 6 45 5" xfId="30128"/>
    <cellStyle name="Output 2 6 46" xfId="6334"/>
    <cellStyle name="Output 2 6 46 2" xfId="14307"/>
    <cellStyle name="Output 2 6 46 2 2" xfId="26042"/>
    <cellStyle name="Output 2 6 46 2 2 2" xfId="47330"/>
    <cellStyle name="Output 2 6 46 2 3" xfId="38016"/>
    <cellStyle name="Output 2 6 46 3" xfId="13777"/>
    <cellStyle name="Output 2 6 46 3 2" xfId="25601"/>
    <cellStyle name="Output 2 6 46 3 2 2" xfId="46889"/>
    <cellStyle name="Output 2 6 46 3 3" xfId="37575"/>
    <cellStyle name="Output 2 6 46 4" xfId="18779"/>
    <cellStyle name="Output 2 6 46 5" xfId="30169"/>
    <cellStyle name="Output 2 6 47" xfId="6335"/>
    <cellStyle name="Output 2 6 47 2" xfId="14359"/>
    <cellStyle name="Output 2 6 47 2 2" xfId="26085"/>
    <cellStyle name="Output 2 6 47 2 2 2" xfId="47373"/>
    <cellStyle name="Output 2 6 47 2 3" xfId="38059"/>
    <cellStyle name="Output 2 6 47 3" xfId="13206"/>
    <cellStyle name="Output 2 6 47 3 2" xfId="25132"/>
    <cellStyle name="Output 2 6 47 3 2 2" xfId="46420"/>
    <cellStyle name="Output 2 6 47 3 3" xfId="37106"/>
    <cellStyle name="Output 2 6 47 4" xfId="18780"/>
    <cellStyle name="Output 2 6 47 5" xfId="30204"/>
    <cellStyle name="Output 2 6 48" xfId="6336"/>
    <cellStyle name="Output 2 6 48 2" xfId="14400"/>
    <cellStyle name="Output 2 6 48 2 2" xfId="26120"/>
    <cellStyle name="Output 2 6 48 2 2 2" xfId="47408"/>
    <cellStyle name="Output 2 6 48 2 3" xfId="38094"/>
    <cellStyle name="Output 2 6 48 3" xfId="14462"/>
    <cellStyle name="Output 2 6 48 3 2" xfId="26177"/>
    <cellStyle name="Output 2 6 48 3 2 2" xfId="47465"/>
    <cellStyle name="Output 2 6 48 3 3" xfId="38151"/>
    <cellStyle name="Output 2 6 48 4" xfId="18781"/>
    <cellStyle name="Output 2 6 48 5" xfId="30235"/>
    <cellStyle name="Output 2 6 49" xfId="7603"/>
    <cellStyle name="Output 2 6 49 2" xfId="20019"/>
    <cellStyle name="Output 2 6 49 2 2" xfId="41307"/>
    <cellStyle name="Output 2 6 49 3" xfId="31993"/>
    <cellStyle name="Output 2 6 5" xfId="6337"/>
    <cellStyle name="Output 2 6 5 2" xfId="8124"/>
    <cellStyle name="Output 2 6 5 2 2" xfId="20414"/>
    <cellStyle name="Output 2 6 5 2 2 2" xfId="41702"/>
    <cellStyle name="Output 2 6 5 2 3" xfId="32388"/>
    <cellStyle name="Output 2 6 5 3" xfId="9366"/>
    <cellStyle name="Output 2 6 5 3 2" xfId="21571"/>
    <cellStyle name="Output 2 6 5 3 2 2" xfId="42859"/>
    <cellStyle name="Output 2 6 5 3 3" xfId="33545"/>
    <cellStyle name="Output 2 6 5 4" xfId="14705"/>
    <cellStyle name="Output 2 6 5 4 2" xfId="26420"/>
    <cellStyle name="Output 2 6 5 4 2 2" xfId="47708"/>
    <cellStyle name="Output 2 6 5 4 3" xfId="38394"/>
    <cellStyle name="Output 2 6 5 5" xfId="15587"/>
    <cellStyle name="Output 2 6 5 5 2" xfId="27302"/>
    <cellStyle name="Output 2 6 5 5 2 2" xfId="48590"/>
    <cellStyle name="Output 2 6 5 5 3" xfId="39276"/>
    <cellStyle name="Output 2 6 5 6" xfId="18782"/>
    <cellStyle name="Output 2 6 5 7" xfId="27714"/>
    <cellStyle name="Output 2 6 50" xfId="9244"/>
    <cellStyle name="Output 2 6 50 2" xfId="21452"/>
    <cellStyle name="Output 2 6 50 2 2" xfId="42740"/>
    <cellStyle name="Output 2 6 50 3" xfId="33426"/>
    <cellStyle name="Output 2 6 51" xfId="14715"/>
    <cellStyle name="Output 2 6 51 2" xfId="26430"/>
    <cellStyle name="Output 2 6 51 2 2" xfId="47718"/>
    <cellStyle name="Output 2 6 51 3" xfId="38404"/>
    <cellStyle name="Output 2 6 52" xfId="15097"/>
    <cellStyle name="Output 2 6 52 2" xfId="26812"/>
    <cellStyle name="Output 2 6 52 2 2" xfId="48100"/>
    <cellStyle name="Output 2 6 52 3" xfId="38786"/>
    <cellStyle name="Output 2 6 53" xfId="18739"/>
    <cellStyle name="Output 2 6 54" xfId="27647"/>
    <cellStyle name="Output 2 6 6" xfId="6338"/>
    <cellStyle name="Output 2 6 6 2" xfId="8170"/>
    <cellStyle name="Output 2 6 6 2 2" xfId="20444"/>
    <cellStyle name="Output 2 6 6 2 2 2" xfId="41732"/>
    <cellStyle name="Output 2 6 6 2 3" xfId="32418"/>
    <cellStyle name="Output 2 6 6 3" xfId="11251"/>
    <cellStyle name="Output 2 6 6 3 2" xfId="23456"/>
    <cellStyle name="Output 2 6 6 3 2 2" xfId="44744"/>
    <cellStyle name="Output 2 6 6 3 3" xfId="35430"/>
    <cellStyle name="Output 2 6 6 4" xfId="14254"/>
    <cellStyle name="Output 2 6 6 4 2" xfId="25997"/>
    <cellStyle name="Output 2 6 6 4 2 2" xfId="47285"/>
    <cellStyle name="Output 2 6 6 4 3" xfId="37971"/>
    <cellStyle name="Output 2 6 6 5" xfId="15648"/>
    <cellStyle name="Output 2 6 6 5 2" xfId="27363"/>
    <cellStyle name="Output 2 6 6 5 2 2" xfId="48651"/>
    <cellStyle name="Output 2 6 6 5 3" xfId="39337"/>
    <cellStyle name="Output 2 6 6 6" xfId="18783"/>
    <cellStyle name="Output 2 6 6 7" xfId="27856"/>
    <cellStyle name="Output 2 6 7" xfId="6339"/>
    <cellStyle name="Output 2 6 7 2" xfId="8383"/>
    <cellStyle name="Output 2 6 7 2 2" xfId="20602"/>
    <cellStyle name="Output 2 6 7 2 2 2" xfId="41890"/>
    <cellStyle name="Output 2 6 7 2 3" xfId="32576"/>
    <cellStyle name="Output 2 6 7 3" xfId="11292"/>
    <cellStyle name="Output 2 6 7 3 2" xfId="23497"/>
    <cellStyle name="Output 2 6 7 3 2 2" xfId="44785"/>
    <cellStyle name="Output 2 6 7 3 3" xfId="35471"/>
    <cellStyle name="Output 2 6 7 4" xfId="11258"/>
    <cellStyle name="Output 2 6 7 4 2" xfId="23463"/>
    <cellStyle name="Output 2 6 7 4 2 2" xfId="44751"/>
    <cellStyle name="Output 2 6 7 4 3" xfId="35437"/>
    <cellStyle name="Output 2 6 7 5" xfId="15849"/>
    <cellStyle name="Output 2 6 7 5 2" xfId="27564"/>
    <cellStyle name="Output 2 6 7 5 2 2" xfId="48852"/>
    <cellStyle name="Output 2 6 7 5 3" xfId="39538"/>
    <cellStyle name="Output 2 6 7 6" xfId="18784"/>
    <cellStyle name="Output 2 6 7 7" xfId="27911"/>
    <cellStyle name="Output 2 6 8" xfId="6340"/>
    <cellStyle name="Output 2 6 8 2" xfId="8329"/>
    <cellStyle name="Output 2 6 8 2 2" xfId="20565"/>
    <cellStyle name="Output 2 6 8 2 2 2" xfId="41853"/>
    <cellStyle name="Output 2 6 8 2 3" xfId="32539"/>
    <cellStyle name="Output 2 6 8 3" xfId="11339"/>
    <cellStyle name="Output 2 6 8 3 2" xfId="23544"/>
    <cellStyle name="Output 2 6 8 3 2 2" xfId="44832"/>
    <cellStyle name="Output 2 6 8 3 3" xfId="35518"/>
    <cellStyle name="Output 2 6 8 4" xfId="14492"/>
    <cellStyle name="Output 2 6 8 4 2" xfId="26207"/>
    <cellStyle name="Output 2 6 8 4 2 2" xfId="47495"/>
    <cellStyle name="Output 2 6 8 4 3" xfId="38181"/>
    <cellStyle name="Output 2 6 8 5" xfId="15773"/>
    <cellStyle name="Output 2 6 8 5 2" xfId="27488"/>
    <cellStyle name="Output 2 6 8 5 2 2" xfId="48776"/>
    <cellStyle name="Output 2 6 8 5 3" xfId="39462"/>
    <cellStyle name="Output 2 6 8 6" xfId="18785"/>
    <cellStyle name="Output 2 6 8 7" xfId="27965"/>
    <cellStyle name="Output 2 6 9" xfId="6341"/>
    <cellStyle name="Output 2 6 9 2" xfId="11398"/>
    <cellStyle name="Output 2 6 9 2 2" xfId="23602"/>
    <cellStyle name="Output 2 6 9 2 2 2" xfId="44890"/>
    <cellStyle name="Output 2 6 9 2 3" xfId="35576"/>
    <cellStyle name="Output 2 6 9 3" xfId="14566"/>
    <cellStyle name="Output 2 6 9 3 2" xfId="26281"/>
    <cellStyle name="Output 2 6 9 3 2 2" xfId="47569"/>
    <cellStyle name="Output 2 6 9 3 3" xfId="38255"/>
    <cellStyle name="Output 2 6 9 4" xfId="18786"/>
    <cellStyle name="Output 2 6 9 5" xfId="28019"/>
    <cellStyle name="Output 2 7" xfId="6342"/>
    <cellStyle name="Output 2 7 10" xfId="6343"/>
    <cellStyle name="Output 2 7 10 2" xfId="11691"/>
    <cellStyle name="Output 2 7 10 2 2" xfId="23863"/>
    <cellStyle name="Output 2 7 10 2 2 2" xfId="45151"/>
    <cellStyle name="Output 2 7 10 2 3" xfId="35837"/>
    <cellStyle name="Output 2 7 10 3" xfId="11942"/>
    <cellStyle name="Output 2 7 10 3 2" xfId="24074"/>
    <cellStyle name="Output 2 7 10 3 2 2" xfId="45362"/>
    <cellStyle name="Output 2 7 10 3 3" xfId="36048"/>
    <cellStyle name="Output 2 7 10 4" xfId="18788"/>
    <cellStyle name="Output 2 7 10 5" xfId="28256"/>
    <cellStyle name="Output 2 7 11" xfId="6344"/>
    <cellStyle name="Output 2 7 11 2" xfId="11760"/>
    <cellStyle name="Output 2 7 11 2 2" xfId="23920"/>
    <cellStyle name="Output 2 7 11 2 2 2" xfId="45208"/>
    <cellStyle name="Output 2 7 11 2 3" xfId="35894"/>
    <cellStyle name="Output 2 7 11 3" xfId="12688"/>
    <cellStyle name="Output 2 7 11 3 2" xfId="24700"/>
    <cellStyle name="Output 2 7 11 3 2 2" xfId="45988"/>
    <cellStyle name="Output 2 7 11 3 3" xfId="36674"/>
    <cellStyle name="Output 2 7 11 4" xfId="18789"/>
    <cellStyle name="Output 2 7 11 5" xfId="28307"/>
    <cellStyle name="Output 2 7 12" xfId="6345"/>
    <cellStyle name="Output 2 7 12 2" xfId="11832"/>
    <cellStyle name="Output 2 7 12 2 2" xfId="23981"/>
    <cellStyle name="Output 2 7 12 2 2 2" xfId="45269"/>
    <cellStyle name="Output 2 7 12 2 3" xfId="35955"/>
    <cellStyle name="Output 2 7 12 3" xfId="12074"/>
    <cellStyle name="Output 2 7 12 3 2" xfId="24185"/>
    <cellStyle name="Output 2 7 12 3 2 2" xfId="45473"/>
    <cellStyle name="Output 2 7 12 3 3" xfId="36159"/>
    <cellStyle name="Output 2 7 12 4" xfId="18790"/>
    <cellStyle name="Output 2 7 12 5" xfId="28361"/>
    <cellStyle name="Output 2 7 13" xfId="6346"/>
    <cellStyle name="Output 2 7 13 2" xfId="11906"/>
    <cellStyle name="Output 2 7 13 2 2" xfId="24044"/>
    <cellStyle name="Output 2 7 13 2 2 2" xfId="45332"/>
    <cellStyle name="Output 2 7 13 2 3" xfId="36018"/>
    <cellStyle name="Output 2 7 13 3" xfId="12862"/>
    <cellStyle name="Output 2 7 13 3 2" xfId="24843"/>
    <cellStyle name="Output 2 7 13 3 2 2" xfId="46131"/>
    <cellStyle name="Output 2 7 13 3 3" xfId="36817"/>
    <cellStyle name="Output 2 7 13 4" xfId="18791"/>
    <cellStyle name="Output 2 7 13 5" xfId="28415"/>
    <cellStyle name="Output 2 7 14" xfId="6347"/>
    <cellStyle name="Output 2 7 14 2" xfId="11725"/>
    <cellStyle name="Output 2 7 14 2 2" xfId="23890"/>
    <cellStyle name="Output 2 7 14 2 2 2" xfId="45178"/>
    <cellStyle name="Output 2 7 14 2 3" xfId="35864"/>
    <cellStyle name="Output 2 7 14 3" xfId="13023"/>
    <cellStyle name="Output 2 7 14 3 2" xfId="24980"/>
    <cellStyle name="Output 2 7 14 3 2 2" xfId="46268"/>
    <cellStyle name="Output 2 7 14 3 3" xfId="36954"/>
    <cellStyle name="Output 2 7 14 4" xfId="18792"/>
    <cellStyle name="Output 2 7 14 5" xfId="28278"/>
    <cellStyle name="Output 2 7 15" xfId="6348"/>
    <cellStyle name="Output 2 7 15 2" xfId="11795"/>
    <cellStyle name="Output 2 7 15 2 2" xfId="23949"/>
    <cellStyle name="Output 2 7 15 2 2 2" xfId="45237"/>
    <cellStyle name="Output 2 7 15 2 3" xfId="35923"/>
    <cellStyle name="Output 2 7 15 3" xfId="14708"/>
    <cellStyle name="Output 2 7 15 3 2" xfId="26423"/>
    <cellStyle name="Output 2 7 15 3 2 2" xfId="47711"/>
    <cellStyle name="Output 2 7 15 3 3" xfId="38397"/>
    <cellStyle name="Output 2 7 15 4" xfId="18793"/>
    <cellStyle name="Output 2 7 15 5" xfId="28333"/>
    <cellStyle name="Output 2 7 16" xfId="6349"/>
    <cellStyle name="Output 2 7 16 2" xfId="11786"/>
    <cellStyle name="Output 2 7 16 2 2" xfId="23940"/>
    <cellStyle name="Output 2 7 16 2 2 2" xfId="45228"/>
    <cellStyle name="Output 2 7 16 2 3" xfId="35914"/>
    <cellStyle name="Output 2 7 16 3" xfId="12984"/>
    <cellStyle name="Output 2 7 16 3 2" xfId="24948"/>
    <cellStyle name="Output 2 7 16 3 2 2" xfId="46236"/>
    <cellStyle name="Output 2 7 16 3 3" xfId="36922"/>
    <cellStyle name="Output 2 7 16 4" xfId="18794"/>
    <cellStyle name="Output 2 7 16 5" xfId="28325"/>
    <cellStyle name="Output 2 7 17" xfId="6350"/>
    <cellStyle name="Output 2 7 17 2" xfId="11940"/>
    <cellStyle name="Output 2 7 17 2 2" xfId="24072"/>
    <cellStyle name="Output 2 7 17 2 2 2" xfId="45360"/>
    <cellStyle name="Output 2 7 17 2 3" xfId="36046"/>
    <cellStyle name="Output 2 7 17 3" xfId="14656"/>
    <cellStyle name="Output 2 7 17 3 2" xfId="26371"/>
    <cellStyle name="Output 2 7 17 3 2 2" xfId="47659"/>
    <cellStyle name="Output 2 7 17 3 3" xfId="38345"/>
    <cellStyle name="Output 2 7 17 4" xfId="18795"/>
    <cellStyle name="Output 2 7 17 5" xfId="28440"/>
    <cellStyle name="Output 2 7 18" xfId="6351"/>
    <cellStyle name="Output 2 7 18 2" xfId="12016"/>
    <cellStyle name="Output 2 7 18 2 2" xfId="24136"/>
    <cellStyle name="Output 2 7 18 2 2 2" xfId="45424"/>
    <cellStyle name="Output 2 7 18 2 3" xfId="36110"/>
    <cellStyle name="Output 2 7 18 3" xfId="14333"/>
    <cellStyle name="Output 2 7 18 3 2" xfId="26062"/>
    <cellStyle name="Output 2 7 18 3 2 2" xfId="47350"/>
    <cellStyle name="Output 2 7 18 3 3" xfId="38036"/>
    <cellStyle name="Output 2 7 18 4" xfId="18796"/>
    <cellStyle name="Output 2 7 18 5" xfId="28494"/>
    <cellStyle name="Output 2 7 19" xfId="6352"/>
    <cellStyle name="Output 2 7 19 2" xfId="12101"/>
    <cellStyle name="Output 2 7 19 2 2" xfId="24207"/>
    <cellStyle name="Output 2 7 19 2 2 2" xfId="45495"/>
    <cellStyle name="Output 2 7 19 2 3" xfId="36181"/>
    <cellStyle name="Output 2 7 19 3" xfId="14873"/>
    <cellStyle name="Output 2 7 19 3 2" xfId="26588"/>
    <cellStyle name="Output 2 7 19 3 2 2" xfId="47876"/>
    <cellStyle name="Output 2 7 19 3 3" xfId="38562"/>
    <cellStyle name="Output 2 7 19 4" xfId="18797"/>
    <cellStyle name="Output 2 7 19 5" xfId="28549"/>
    <cellStyle name="Output 2 7 2" xfId="6353"/>
    <cellStyle name="Output 2 7 2 2" xfId="7806"/>
    <cellStyle name="Output 2 7 2 2 2" xfId="20148"/>
    <cellStyle name="Output 2 7 2 2 2 2" xfId="41436"/>
    <cellStyle name="Output 2 7 2 2 3" xfId="32122"/>
    <cellStyle name="Output 2 7 2 3" xfId="10242"/>
    <cellStyle name="Output 2 7 2 3 2" xfId="22447"/>
    <cellStyle name="Output 2 7 2 3 2 2" xfId="43735"/>
    <cellStyle name="Output 2 7 2 3 3" xfId="34421"/>
    <cellStyle name="Output 2 7 2 4" xfId="11305"/>
    <cellStyle name="Output 2 7 2 4 2" xfId="23510"/>
    <cellStyle name="Output 2 7 2 4 2 2" xfId="44798"/>
    <cellStyle name="Output 2 7 2 4 3" xfId="35484"/>
    <cellStyle name="Output 2 7 2 5" xfId="15253"/>
    <cellStyle name="Output 2 7 2 5 2" xfId="26968"/>
    <cellStyle name="Output 2 7 2 5 2 2" xfId="48256"/>
    <cellStyle name="Output 2 7 2 5 3" xfId="38942"/>
    <cellStyle name="Output 2 7 2 6" xfId="18798"/>
    <cellStyle name="Output 2 7 2 7" xfId="27775"/>
    <cellStyle name="Output 2 7 20" xfId="6354"/>
    <cellStyle name="Output 2 7 20 2" xfId="12175"/>
    <cellStyle name="Output 2 7 20 2 2" xfId="24269"/>
    <cellStyle name="Output 2 7 20 2 2 2" xfId="45557"/>
    <cellStyle name="Output 2 7 20 2 3" xfId="36243"/>
    <cellStyle name="Output 2 7 20 3" xfId="12569"/>
    <cellStyle name="Output 2 7 20 3 2" xfId="24598"/>
    <cellStyle name="Output 2 7 20 3 2 2" xfId="45886"/>
    <cellStyle name="Output 2 7 20 3 3" xfId="36572"/>
    <cellStyle name="Output 2 7 20 4" xfId="18799"/>
    <cellStyle name="Output 2 7 20 5" xfId="28603"/>
    <cellStyle name="Output 2 7 21" xfId="6355"/>
    <cellStyle name="Output 2 7 21 2" xfId="12412"/>
    <cellStyle name="Output 2 7 21 2 2" xfId="24465"/>
    <cellStyle name="Output 2 7 21 2 2 2" xfId="45753"/>
    <cellStyle name="Output 2 7 21 2 3" xfId="36439"/>
    <cellStyle name="Output 2 7 21 3" xfId="14755"/>
    <cellStyle name="Output 2 7 21 3 2" xfId="26470"/>
    <cellStyle name="Output 2 7 21 3 2 2" xfId="47758"/>
    <cellStyle name="Output 2 7 21 3 3" xfId="38444"/>
    <cellStyle name="Output 2 7 21 4" xfId="18800"/>
    <cellStyle name="Output 2 7 21 5" xfId="28784"/>
    <cellStyle name="Output 2 7 22" xfId="6356"/>
    <cellStyle name="Output 2 7 22 2" xfId="12315"/>
    <cellStyle name="Output 2 7 22 2 2" xfId="24385"/>
    <cellStyle name="Output 2 7 22 2 2 2" xfId="45673"/>
    <cellStyle name="Output 2 7 22 2 3" xfId="36359"/>
    <cellStyle name="Output 2 7 22 3" xfId="11583"/>
    <cellStyle name="Output 2 7 22 3 2" xfId="23772"/>
    <cellStyle name="Output 2 7 22 3 2 2" xfId="45060"/>
    <cellStyle name="Output 2 7 22 3 3" xfId="35746"/>
    <cellStyle name="Output 2 7 22 4" xfId="18801"/>
    <cellStyle name="Output 2 7 22 5" xfId="28712"/>
    <cellStyle name="Output 2 7 23" xfId="6357"/>
    <cellStyle name="Output 2 7 23 2" xfId="12344"/>
    <cellStyle name="Output 2 7 23 2 2" xfId="24409"/>
    <cellStyle name="Output 2 7 23 2 2 2" xfId="45697"/>
    <cellStyle name="Output 2 7 23 2 3" xfId="36383"/>
    <cellStyle name="Output 2 7 23 3" xfId="11642"/>
    <cellStyle name="Output 2 7 23 3 2" xfId="23822"/>
    <cellStyle name="Output 2 7 23 3 2 2" xfId="45110"/>
    <cellStyle name="Output 2 7 23 3 3" xfId="35796"/>
    <cellStyle name="Output 2 7 23 4" xfId="18802"/>
    <cellStyle name="Output 2 7 23 5" xfId="28730"/>
    <cellStyle name="Output 2 7 24" xfId="6358"/>
    <cellStyle name="Output 2 7 24 2" xfId="12474"/>
    <cellStyle name="Output 2 7 24 2 2" xfId="24520"/>
    <cellStyle name="Output 2 7 24 2 2 2" xfId="45808"/>
    <cellStyle name="Output 2 7 24 2 3" xfId="36494"/>
    <cellStyle name="Output 2 7 24 3" xfId="12435"/>
    <cellStyle name="Output 2 7 24 3 2" xfId="24486"/>
    <cellStyle name="Output 2 7 24 3 2 2" xfId="45774"/>
    <cellStyle name="Output 2 7 24 3 3" xfId="36460"/>
    <cellStyle name="Output 2 7 24 4" xfId="18803"/>
    <cellStyle name="Output 2 7 24 5" xfId="28831"/>
    <cellStyle name="Output 2 7 25" xfId="6359"/>
    <cellStyle name="Output 2 7 25 2" xfId="12534"/>
    <cellStyle name="Output 2 7 25 2 2" xfId="24570"/>
    <cellStyle name="Output 2 7 25 2 2 2" xfId="45858"/>
    <cellStyle name="Output 2 7 25 2 3" xfId="36544"/>
    <cellStyle name="Output 2 7 25 3" xfId="14857"/>
    <cellStyle name="Output 2 7 25 3 2" xfId="26572"/>
    <cellStyle name="Output 2 7 25 3 2 2" xfId="47860"/>
    <cellStyle name="Output 2 7 25 3 3" xfId="38546"/>
    <cellStyle name="Output 2 7 25 4" xfId="18804"/>
    <cellStyle name="Output 2 7 25 5" xfId="28874"/>
    <cellStyle name="Output 2 7 26" xfId="6360"/>
    <cellStyle name="Output 2 7 26 2" xfId="12606"/>
    <cellStyle name="Output 2 7 26 2 2" xfId="24630"/>
    <cellStyle name="Output 2 7 26 2 2 2" xfId="45918"/>
    <cellStyle name="Output 2 7 26 2 3" xfId="36604"/>
    <cellStyle name="Output 2 7 26 3" xfId="8507"/>
    <cellStyle name="Output 2 7 26 3 2" xfId="20715"/>
    <cellStyle name="Output 2 7 26 3 2 2" xfId="42003"/>
    <cellStyle name="Output 2 7 26 3 3" xfId="32689"/>
    <cellStyle name="Output 2 7 26 4" xfId="18805"/>
    <cellStyle name="Output 2 7 26 5" xfId="28928"/>
    <cellStyle name="Output 2 7 27" xfId="6361"/>
    <cellStyle name="Output 2 7 27 2" xfId="12855"/>
    <cellStyle name="Output 2 7 27 2 2" xfId="24836"/>
    <cellStyle name="Output 2 7 27 2 2 2" xfId="46124"/>
    <cellStyle name="Output 2 7 27 2 3" xfId="36810"/>
    <cellStyle name="Output 2 7 27 3" xfId="13449"/>
    <cellStyle name="Output 2 7 27 3 2" xfId="25326"/>
    <cellStyle name="Output 2 7 27 3 2 2" xfId="46614"/>
    <cellStyle name="Output 2 7 27 3 3" xfId="37300"/>
    <cellStyle name="Output 2 7 27 4" xfId="18806"/>
    <cellStyle name="Output 2 7 27 5" xfId="29109"/>
    <cellStyle name="Output 2 7 28" xfId="6362"/>
    <cellStyle name="Output 2 7 28 2" xfId="12756"/>
    <cellStyle name="Output 2 7 28 2 2" xfId="24756"/>
    <cellStyle name="Output 2 7 28 2 2 2" xfId="46044"/>
    <cellStyle name="Output 2 7 28 2 3" xfId="36730"/>
    <cellStyle name="Output 2 7 28 3" xfId="9297"/>
    <cellStyle name="Output 2 7 28 3 2" xfId="21502"/>
    <cellStyle name="Output 2 7 28 3 2 2" xfId="42790"/>
    <cellStyle name="Output 2 7 28 3 3" xfId="33476"/>
    <cellStyle name="Output 2 7 28 4" xfId="18807"/>
    <cellStyle name="Output 2 7 28 5" xfId="29037"/>
    <cellStyle name="Output 2 7 29" xfId="6363"/>
    <cellStyle name="Output 2 7 29 2" xfId="12781"/>
    <cellStyle name="Output 2 7 29 2 2" xfId="24776"/>
    <cellStyle name="Output 2 7 29 2 2 2" xfId="46064"/>
    <cellStyle name="Output 2 7 29 2 3" xfId="36750"/>
    <cellStyle name="Output 2 7 29 3" xfId="12504"/>
    <cellStyle name="Output 2 7 29 3 2" xfId="24546"/>
    <cellStyle name="Output 2 7 29 3 2 2" xfId="45834"/>
    <cellStyle name="Output 2 7 29 3 3" xfId="36520"/>
    <cellStyle name="Output 2 7 29 4" xfId="18808"/>
    <cellStyle name="Output 2 7 29 5" xfId="29055"/>
    <cellStyle name="Output 2 7 3" xfId="6364"/>
    <cellStyle name="Output 2 7 3 2" xfId="8003"/>
    <cellStyle name="Output 2 7 3 2 2" xfId="20319"/>
    <cellStyle name="Output 2 7 3 2 2 2" xfId="41607"/>
    <cellStyle name="Output 2 7 3 2 3" xfId="32293"/>
    <cellStyle name="Output 2 7 3 3" xfId="9644"/>
    <cellStyle name="Output 2 7 3 3 2" xfId="21849"/>
    <cellStyle name="Output 2 7 3 3 2 2" xfId="43137"/>
    <cellStyle name="Output 2 7 3 3 3" xfId="33823"/>
    <cellStyle name="Output 2 7 3 4" xfId="12974"/>
    <cellStyle name="Output 2 7 3 4 2" xfId="24940"/>
    <cellStyle name="Output 2 7 3 4 2 2" xfId="46228"/>
    <cellStyle name="Output 2 7 3 4 3" xfId="36914"/>
    <cellStyle name="Output 2 7 3 5" xfId="15445"/>
    <cellStyle name="Output 2 7 3 5 2" xfId="27160"/>
    <cellStyle name="Output 2 7 3 5 2 2" xfId="48448"/>
    <cellStyle name="Output 2 7 3 5 3" xfId="39134"/>
    <cellStyle name="Output 2 7 3 6" xfId="18809"/>
    <cellStyle name="Output 2 7 3 7" xfId="27877"/>
    <cellStyle name="Output 2 7 30" xfId="6365"/>
    <cellStyle name="Output 2 7 30 2" xfId="12921"/>
    <cellStyle name="Output 2 7 30 2 2" xfId="24894"/>
    <cellStyle name="Output 2 7 30 2 2 2" xfId="46182"/>
    <cellStyle name="Output 2 7 30 2 3" xfId="36868"/>
    <cellStyle name="Output 2 7 30 3" xfId="14652"/>
    <cellStyle name="Output 2 7 30 3 2" xfId="26367"/>
    <cellStyle name="Output 2 7 30 3 2 2" xfId="47655"/>
    <cellStyle name="Output 2 7 30 3 3" xfId="38341"/>
    <cellStyle name="Output 2 7 30 4" xfId="18810"/>
    <cellStyle name="Output 2 7 30 5" xfId="29156"/>
    <cellStyle name="Output 2 7 31" xfId="6366"/>
    <cellStyle name="Output 2 7 31 2" xfId="12979"/>
    <cellStyle name="Output 2 7 31 2 2" xfId="24944"/>
    <cellStyle name="Output 2 7 31 2 2 2" xfId="46232"/>
    <cellStyle name="Output 2 7 31 2 3" xfId="36918"/>
    <cellStyle name="Output 2 7 31 3" xfId="14811"/>
    <cellStyle name="Output 2 7 31 3 2" xfId="26526"/>
    <cellStyle name="Output 2 7 31 3 2 2" xfId="47814"/>
    <cellStyle name="Output 2 7 31 3 3" xfId="38500"/>
    <cellStyle name="Output 2 7 31 4" xfId="18811"/>
    <cellStyle name="Output 2 7 31 5" xfId="29198"/>
    <cellStyle name="Output 2 7 32" xfId="6367"/>
    <cellStyle name="Output 2 7 32 2" xfId="13051"/>
    <cellStyle name="Output 2 7 32 2 2" xfId="25004"/>
    <cellStyle name="Output 2 7 32 2 2 2" xfId="46292"/>
    <cellStyle name="Output 2 7 32 2 3" xfId="36978"/>
    <cellStyle name="Output 2 7 32 3" xfId="14231"/>
    <cellStyle name="Output 2 7 32 3 2" xfId="25976"/>
    <cellStyle name="Output 2 7 32 3 2 2" xfId="47264"/>
    <cellStyle name="Output 2 7 32 3 3" xfId="37950"/>
    <cellStyle name="Output 2 7 32 4" xfId="18812"/>
    <cellStyle name="Output 2 7 32 5" xfId="29252"/>
    <cellStyle name="Output 2 7 33" xfId="6368"/>
    <cellStyle name="Output 2 7 33 2" xfId="13127"/>
    <cellStyle name="Output 2 7 33 2 2" xfId="25067"/>
    <cellStyle name="Output 2 7 33 2 2 2" xfId="46355"/>
    <cellStyle name="Output 2 7 33 2 3" xfId="37041"/>
    <cellStyle name="Output 2 7 33 3" xfId="9078"/>
    <cellStyle name="Output 2 7 33 3 2" xfId="21286"/>
    <cellStyle name="Output 2 7 33 3 2 2" xfId="42574"/>
    <cellStyle name="Output 2 7 33 3 3" xfId="33260"/>
    <cellStyle name="Output 2 7 33 4" xfId="18813"/>
    <cellStyle name="Output 2 7 33 5" xfId="29307"/>
    <cellStyle name="Output 2 7 34" xfId="6369"/>
    <cellStyle name="Output 2 7 34 2" xfId="13204"/>
    <cellStyle name="Output 2 7 34 2 2" xfId="25130"/>
    <cellStyle name="Output 2 7 34 2 2 2" xfId="46418"/>
    <cellStyle name="Output 2 7 34 2 3" xfId="37104"/>
    <cellStyle name="Output 2 7 34 3" xfId="14487"/>
    <cellStyle name="Output 2 7 34 3 2" xfId="26202"/>
    <cellStyle name="Output 2 7 34 3 2 2" xfId="47490"/>
    <cellStyle name="Output 2 7 34 3 3" xfId="38176"/>
    <cellStyle name="Output 2 7 34 4" xfId="18814"/>
    <cellStyle name="Output 2 7 34 5" xfId="29363"/>
    <cellStyle name="Output 2 7 35" xfId="6370"/>
    <cellStyle name="Output 2 7 35 2" xfId="13278"/>
    <cellStyle name="Output 2 7 35 2 2" xfId="25192"/>
    <cellStyle name="Output 2 7 35 2 2 2" xfId="46480"/>
    <cellStyle name="Output 2 7 35 2 3" xfId="37166"/>
    <cellStyle name="Output 2 7 35 3" xfId="14723"/>
    <cellStyle name="Output 2 7 35 3 2" xfId="26438"/>
    <cellStyle name="Output 2 7 35 3 2 2" xfId="47726"/>
    <cellStyle name="Output 2 7 35 3 3" xfId="38412"/>
    <cellStyle name="Output 2 7 35 4" xfId="18815"/>
    <cellStyle name="Output 2 7 35 5" xfId="29418"/>
    <cellStyle name="Output 2 7 36" xfId="6371"/>
    <cellStyle name="Output 2 7 36 2" xfId="13492"/>
    <cellStyle name="Output 2 7 36 2 2" xfId="25364"/>
    <cellStyle name="Output 2 7 36 2 2 2" xfId="46652"/>
    <cellStyle name="Output 2 7 36 2 3" xfId="37338"/>
    <cellStyle name="Output 2 7 36 3" xfId="14872"/>
    <cellStyle name="Output 2 7 36 3 2" xfId="26587"/>
    <cellStyle name="Output 2 7 36 3 2 2" xfId="47875"/>
    <cellStyle name="Output 2 7 36 3 3" xfId="38561"/>
    <cellStyle name="Output 2 7 36 4" xfId="18816"/>
    <cellStyle name="Output 2 7 36 5" xfId="29569"/>
    <cellStyle name="Output 2 7 37" xfId="6372"/>
    <cellStyle name="Output 2 7 37 2" xfId="13607"/>
    <cellStyle name="Output 2 7 37 2 2" xfId="25458"/>
    <cellStyle name="Output 2 7 37 2 2 2" xfId="46746"/>
    <cellStyle name="Output 2 7 37 2 3" xfId="37432"/>
    <cellStyle name="Output 2 7 37 3" xfId="14605"/>
    <cellStyle name="Output 2 7 37 3 2" xfId="26320"/>
    <cellStyle name="Output 2 7 37 3 2 2" xfId="47608"/>
    <cellStyle name="Output 2 7 37 3 3" xfId="38294"/>
    <cellStyle name="Output 2 7 37 4" xfId="18817"/>
    <cellStyle name="Output 2 7 37 5" xfId="29656"/>
    <cellStyle name="Output 2 7 38" xfId="6373"/>
    <cellStyle name="Output 2 7 38 2" xfId="13679"/>
    <cellStyle name="Output 2 7 38 2 2" xfId="25518"/>
    <cellStyle name="Output 2 7 38 2 2 2" xfId="46806"/>
    <cellStyle name="Output 2 7 38 2 3" xfId="37492"/>
    <cellStyle name="Output 2 7 38 3" xfId="13582"/>
    <cellStyle name="Output 2 7 38 3 2" xfId="25436"/>
    <cellStyle name="Output 2 7 38 3 2 2" xfId="46724"/>
    <cellStyle name="Output 2 7 38 3 3" xfId="37410"/>
    <cellStyle name="Output 2 7 38 4" xfId="18818"/>
    <cellStyle name="Output 2 7 38 5" xfId="29709"/>
    <cellStyle name="Output 2 7 39" xfId="6374"/>
    <cellStyle name="Output 2 7 39 2" xfId="13754"/>
    <cellStyle name="Output 2 7 39 2 2" xfId="25581"/>
    <cellStyle name="Output 2 7 39 2 2 2" xfId="46869"/>
    <cellStyle name="Output 2 7 39 2 3" xfId="37555"/>
    <cellStyle name="Output 2 7 39 3" xfId="14828"/>
    <cellStyle name="Output 2 7 39 3 2" xfId="26543"/>
    <cellStyle name="Output 2 7 39 3 2 2" xfId="47831"/>
    <cellStyle name="Output 2 7 39 3 3" xfId="38517"/>
    <cellStyle name="Output 2 7 39 4" xfId="18819"/>
    <cellStyle name="Output 2 7 39 5" xfId="29763"/>
    <cellStyle name="Output 2 7 4" xfId="6375"/>
    <cellStyle name="Output 2 7 4 2" xfId="8100"/>
    <cellStyle name="Output 2 7 4 2 2" xfId="20395"/>
    <cellStyle name="Output 2 7 4 2 2 2" xfId="41683"/>
    <cellStyle name="Output 2 7 4 2 3" xfId="32369"/>
    <cellStyle name="Output 2 7 4 3" xfId="10054"/>
    <cellStyle name="Output 2 7 4 3 2" xfId="22259"/>
    <cellStyle name="Output 2 7 4 3 2 2" xfId="43547"/>
    <cellStyle name="Output 2 7 4 3 3" xfId="34233"/>
    <cellStyle name="Output 2 7 4 4" xfId="9370"/>
    <cellStyle name="Output 2 7 4 4 2" xfId="21575"/>
    <cellStyle name="Output 2 7 4 4 2 2" xfId="42863"/>
    <cellStyle name="Output 2 7 4 4 3" xfId="33549"/>
    <cellStyle name="Output 2 7 4 5" xfId="15565"/>
    <cellStyle name="Output 2 7 4 5 2" xfId="27280"/>
    <cellStyle name="Output 2 7 4 5 2 2" xfId="48568"/>
    <cellStyle name="Output 2 7 4 5 3" xfId="39254"/>
    <cellStyle name="Output 2 7 4 6" xfId="18820"/>
    <cellStyle name="Output 2 7 4 7" xfId="27940"/>
    <cellStyle name="Output 2 7 40" xfId="6376"/>
    <cellStyle name="Output 2 7 40 2" xfId="13826"/>
    <cellStyle name="Output 2 7 40 2 2" xfId="25642"/>
    <cellStyle name="Output 2 7 40 2 2 2" xfId="46930"/>
    <cellStyle name="Output 2 7 40 2 3" xfId="37616"/>
    <cellStyle name="Output 2 7 40 3" xfId="14692"/>
    <cellStyle name="Output 2 7 40 3 2" xfId="26407"/>
    <cellStyle name="Output 2 7 40 3 2 2" xfId="47695"/>
    <cellStyle name="Output 2 7 40 3 3" xfId="38381"/>
    <cellStyle name="Output 2 7 40 4" xfId="18821"/>
    <cellStyle name="Output 2 7 40 5" xfId="29816"/>
    <cellStyle name="Output 2 7 41" xfId="6377"/>
    <cellStyle name="Output 2 7 41 2" xfId="13900"/>
    <cellStyle name="Output 2 7 41 2 2" xfId="25703"/>
    <cellStyle name="Output 2 7 41 2 2 2" xfId="46991"/>
    <cellStyle name="Output 2 7 41 2 3" xfId="37677"/>
    <cellStyle name="Output 2 7 41 3" xfId="14773"/>
    <cellStyle name="Output 2 7 41 3 2" xfId="26488"/>
    <cellStyle name="Output 2 7 41 3 2 2" xfId="47776"/>
    <cellStyle name="Output 2 7 41 3 3" xfId="38462"/>
    <cellStyle name="Output 2 7 41 4" xfId="18822"/>
    <cellStyle name="Output 2 7 41 5" xfId="29869"/>
    <cellStyle name="Output 2 7 42" xfId="6378"/>
    <cellStyle name="Output 2 7 42 2" xfId="13932"/>
    <cellStyle name="Output 2 7 42 2 2" xfId="25729"/>
    <cellStyle name="Output 2 7 42 2 2 2" xfId="47017"/>
    <cellStyle name="Output 2 7 42 2 3" xfId="37703"/>
    <cellStyle name="Output 2 7 42 3" xfId="12318"/>
    <cellStyle name="Output 2 7 42 3 2" xfId="24388"/>
    <cellStyle name="Output 2 7 42 3 2 2" xfId="45676"/>
    <cellStyle name="Output 2 7 42 3 3" xfId="36362"/>
    <cellStyle name="Output 2 7 42 4" xfId="18823"/>
    <cellStyle name="Output 2 7 42 5" xfId="29891"/>
    <cellStyle name="Output 2 7 43" xfId="6379"/>
    <cellStyle name="Output 2 7 43 2" xfId="14088"/>
    <cellStyle name="Output 2 7 43 2 2" xfId="25856"/>
    <cellStyle name="Output 2 7 43 2 2 2" xfId="47144"/>
    <cellStyle name="Output 2 7 43 2 3" xfId="37830"/>
    <cellStyle name="Output 2 7 43 3" xfId="11429"/>
    <cellStyle name="Output 2 7 43 3 2" xfId="23633"/>
    <cellStyle name="Output 2 7 43 3 2 2" xfId="44921"/>
    <cellStyle name="Output 2 7 43 3 3" xfId="35607"/>
    <cellStyle name="Output 2 7 43 4" xfId="18824"/>
    <cellStyle name="Output 2 7 43 5" xfId="30007"/>
    <cellStyle name="Output 2 7 44" xfId="6380"/>
    <cellStyle name="Output 2 7 44 2" xfId="14159"/>
    <cellStyle name="Output 2 7 44 2 2" xfId="25914"/>
    <cellStyle name="Output 2 7 44 2 2 2" xfId="47202"/>
    <cellStyle name="Output 2 7 44 2 3" xfId="37888"/>
    <cellStyle name="Output 2 7 44 3" xfId="8442"/>
    <cellStyle name="Output 2 7 44 3 2" xfId="20650"/>
    <cellStyle name="Output 2 7 44 3 2 2" xfId="41938"/>
    <cellStyle name="Output 2 7 44 3 3" xfId="32624"/>
    <cellStyle name="Output 2 7 44 4" xfId="18825"/>
    <cellStyle name="Output 2 7 44 5" xfId="30057"/>
    <cellStyle name="Output 2 7 45" xfId="6381"/>
    <cellStyle name="Output 2 7 45 2" xfId="14227"/>
    <cellStyle name="Output 2 7 45 2 2" xfId="25973"/>
    <cellStyle name="Output 2 7 45 2 2 2" xfId="47261"/>
    <cellStyle name="Output 2 7 45 2 3" xfId="37947"/>
    <cellStyle name="Output 2 7 45 3" xfId="14762"/>
    <cellStyle name="Output 2 7 45 3 2" xfId="26477"/>
    <cellStyle name="Output 2 7 45 3 2 2" xfId="47765"/>
    <cellStyle name="Output 2 7 45 3 3" xfId="38451"/>
    <cellStyle name="Output 2 7 45 4" xfId="18826"/>
    <cellStyle name="Output 2 7 45 5" xfId="30109"/>
    <cellStyle name="Output 2 7 46" xfId="6382"/>
    <cellStyle name="Output 2 7 46 2" xfId="14286"/>
    <cellStyle name="Output 2 7 46 2 2" xfId="26023"/>
    <cellStyle name="Output 2 7 46 2 2 2" xfId="47311"/>
    <cellStyle name="Output 2 7 46 2 3" xfId="37997"/>
    <cellStyle name="Output 2 7 46 3" xfId="8431"/>
    <cellStyle name="Output 2 7 46 3 2" xfId="20639"/>
    <cellStyle name="Output 2 7 46 3 2 2" xfId="41927"/>
    <cellStyle name="Output 2 7 46 3 3" xfId="32613"/>
    <cellStyle name="Output 2 7 46 4" xfId="18827"/>
    <cellStyle name="Output 2 7 46 5" xfId="30154"/>
    <cellStyle name="Output 2 7 47" xfId="6383"/>
    <cellStyle name="Output 2 7 47 2" xfId="14342"/>
    <cellStyle name="Output 2 7 47 2 2" xfId="26070"/>
    <cellStyle name="Output 2 7 47 2 2 2" xfId="47358"/>
    <cellStyle name="Output 2 7 47 2 3" xfId="38044"/>
    <cellStyle name="Output 2 7 47 3" xfId="14516"/>
    <cellStyle name="Output 2 7 47 3 2" xfId="26231"/>
    <cellStyle name="Output 2 7 47 3 2 2" xfId="47519"/>
    <cellStyle name="Output 2 7 47 3 3" xfId="38205"/>
    <cellStyle name="Output 2 7 47 4" xfId="18828"/>
    <cellStyle name="Output 2 7 47 5" xfId="30193"/>
    <cellStyle name="Output 2 7 48" xfId="6384"/>
    <cellStyle name="Output 2 7 48 2" xfId="14389"/>
    <cellStyle name="Output 2 7 48 2 2" xfId="26110"/>
    <cellStyle name="Output 2 7 48 2 2 2" xfId="47398"/>
    <cellStyle name="Output 2 7 48 2 3" xfId="38084"/>
    <cellStyle name="Output 2 7 48 3" xfId="14814"/>
    <cellStyle name="Output 2 7 48 3 2" xfId="26529"/>
    <cellStyle name="Output 2 7 48 3 2 2" xfId="47817"/>
    <cellStyle name="Output 2 7 48 3 3" xfId="38503"/>
    <cellStyle name="Output 2 7 48 4" xfId="18829"/>
    <cellStyle name="Output 2 7 48 5" xfId="30226"/>
    <cellStyle name="Output 2 7 49" xfId="7604"/>
    <cellStyle name="Output 2 7 49 2" xfId="20020"/>
    <cellStyle name="Output 2 7 49 2 2" xfId="41308"/>
    <cellStyle name="Output 2 7 49 3" xfId="31994"/>
    <cellStyle name="Output 2 7 5" xfId="6385"/>
    <cellStyle name="Output 2 7 5 2" xfId="8034"/>
    <cellStyle name="Output 2 7 5 2 2" xfId="20344"/>
    <cellStyle name="Output 2 7 5 2 2 2" xfId="41632"/>
    <cellStyle name="Output 2 7 5 2 3" xfId="32318"/>
    <cellStyle name="Output 2 7 5 3" xfId="11369"/>
    <cellStyle name="Output 2 7 5 3 2" xfId="23574"/>
    <cellStyle name="Output 2 7 5 3 2 2" xfId="44862"/>
    <cellStyle name="Output 2 7 5 3 3" xfId="35548"/>
    <cellStyle name="Output 2 7 5 4" xfId="14839"/>
    <cellStyle name="Output 2 7 5 4 2" xfId="26554"/>
    <cellStyle name="Output 2 7 5 4 2 2" xfId="47842"/>
    <cellStyle name="Output 2 7 5 4 3" xfId="38528"/>
    <cellStyle name="Output 2 7 5 5" xfId="15483"/>
    <cellStyle name="Output 2 7 5 5 2" xfId="27198"/>
    <cellStyle name="Output 2 7 5 5 2 2" xfId="48486"/>
    <cellStyle name="Output 2 7 5 5 3" xfId="39172"/>
    <cellStyle name="Output 2 7 5 6" xfId="18830"/>
    <cellStyle name="Output 2 7 5 7" xfId="27994"/>
    <cellStyle name="Output 2 7 50" xfId="9245"/>
    <cellStyle name="Output 2 7 50 2" xfId="21453"/>
    <cellStyle name="Output 2 7 50 2 2" xfId="42741"/>
    <cellStyle name="Output 2 7 50 3" xfId="33427"/>
    <cellStyle name="Output 2 7 51" xfId="13940"/>
    <cellStyle name="Output 2 7 51 2" xfId="25735"/>
    <cellStyle name="Output 2 7 51 2 2" xfId="47023"/>
    <cellStyle name="Output 2 7 51 3" xfId="37709"/>
    <cellStyle name="Output 2 7 52" xfId="15098"/>
    <cellStyle name="Output 2 7 52 2" xfId="26813"/>
    <cellStyle name="Output 2 7 52 2 2" xfId="48101"/>
    <cellStyle name="Output 2 7 52 3" xfId="38787"/>
    <cellStyle name="Output 2 7 53" xfId="18787"/>
    <cellStyle name="Output 2 7 54" xfId="27650"/>
    <cellStyle name="Output 2 7 6" xfId="6386"/>
    <cellStyle name="Output 2 7 6 2" xfId="8171"/>
    <cellStyle name="Output 2 7 6 2 2" xfId="20445"/>
    <cellStyle name="Output 2 7 6 2 2 2" xfId="41733"/>
    <cellStyle name="Output 2 7 6 2 3" xfId="32419"/>
    <cellStyle name="Output 2 7 6 3" xfId="11426"/>
    <cellStyle name="Output 2 7 6 3 2" xfId="23630"/>
    <cellStyle name="Output 2 7 6 3 2 2" xfId="44918"/>
    <cellStyle name="Output 2 7 6 3 3" xfId="35604"/>
    <cellStyle name="Output 2 7 6 4" xfId="9587"/>
    <cellStyle name="Output 2 7 6 4 2" xfId="21792"/>
    <cellStyle name="Output 2 7 6 4 2 2" xfId="43080"/>
    <cellStyle name="Output 2 7 6 4 3" xfId="33766"/>
    <cellStyle name="Output 2 7 6 5" xfId="15649"/>
    <cellStyle name="Output 2 7 6 5 2" xfId="27364"/>
    <cellStyle name="Output 2 7 6 5 2 2" xfId="48652"/>
    <cellStyle name="Output 2 7 6 5 3" xfId="39338"/>
    <cellStyle name="Output 2 7 6 6" xfId="18831"/>
    <cellStyle name="Output 2 7 6 7" xfId="28048"/>
    <cellStyle name="Output 2 7 7" xfId="6387"/>
    <cellStyle name="Output 2 7 7 2" xfId="8384"/>
    <cellStyle name="Output 2 7 7 2 2" xfId="20603"/>
    <cellStyle name="Output 2 7 7 2 2 2" xfId="41891"/>
    <cellStyle name="Output 2 7 7 2 3" xfId="32577"/>
    <cellStyle name="Output 2 7 7 3" xfId="11492"/>
    <cellStyle name="Output 2 7 7 3 2" xfId="23692"/>
    <cellStyle name="Output 2 7 7 3 2 2" xfId="44980"/>
    <cellStyle name="Output 2 7 7 3 3" xfId="35666"/>
    <cellStyle name="Output 2 7 7 4" xfId="14806"/>
    <cellStyle name="Output 2 7 7 4 2" xfId="26521"/>
    <cellStyle name="Output 2 7 7 4 2 2" xfId="47809"/>
    <cellStyle name="Output 2 7 7 4 3" xfId="38495"/>
    <cellStyle name="Output 2 7 7 5" xfId="15850"/>
    <cellStyle name="Output 2 7 7 5 2" xfId="27565"/>
    <cellStyle name="Output 2 7 7 5 2 2" xfId="48853"/>
    <cellStyle name="Output 2 7 7 5 3" xfId="39539"/>
    <cellStyle name="Output 2 7 7 6" xfId="18832"/>
    <cellStyle name="Output 2 7 7 7" xfId="28101"/>
    <cellStyle name="Output 2 7 8" xfId="6388"/>
    <cellStyle name="Output 2 7 8 2" xfId="8328"/>
    <cellStyle name="Output 2 7 8 2 2" xfId="20564"/>
    <cellStyle name="Output 2 7 8 2 2 2" xfId="41852"/>
    <cellStyle name="Output 2 7 8 2 3" xfId="32538"/>
    <cellStyle name="Output 2 7 8 3" xfId="11555"/>
    <cellStyle name="Output 2 7 8 3 2" xfId="23748"/>
    <cellStyle name="Output 2 7 8 3 2 2" xfId="45036"/>
    <cellStyle name="Output 2 7 8 3 3" xfId="35722"/>
    <cellStyle name="Output 2 7 8 4" xfId="11657"/>
    <cellStyle name="Output 2 7 8 4 2" xfId="23834"/>
    <cellStyle name="Output 2 7 8 4 2 2" xfId="45122"/>
    <cellStyle name="Output 2 7 8 4 3" xfId="35808"/>
    <cellStyle name="Output 2 7 8 5" xfId="15772"/>
    <cellStyle name="Output 2 7 8 5 2" xfId="27487"/>
    <cellStyle name="Output 2 7 8 5 2 2" xfId="48775"/>
    <cellStyle name="Output 2 7 8 5 3" xfId="39461"/>
    <cellStyle name="Output 2 7 8 6" xfId="18833"/>
    <cellStyle name="Output 2 7 8 7" xfId="28154"/>
    <cellStyle name="Output 2 7 9" xfId="6389"/>
    <cellStyle name="Output 2 7 9 2" xfId="11622"/>
    <cellStyle name="Output 2 7 9 2 2" xfId="23806"/>
    <cellStyle name="Output 2 7 9 2 2 2" xfId="45094"/>
    <cellStyle name="Output 2 7 9 2 3" xfId="35780"/>
    <cellStyle name="Output 2 7 9 3" xfId="8534"/>
    <cellStyle name="Output 2 7 9 3 2" xfId="20742"/>
    <cellStyle name="Output 2 7 9 3 2 2" xfId="42030"/>
    <cellStyle name="Output 2 7 9 3 3" xfId="32716"/>
    <cellStyle name="Output 2 7 9 4" xfId="18834"/>
    <cellStyle name="Output 2 7 9 5" xfId="28205"/>
    <cellStyle name="Output 2 8" xfId="6390"/>
    <cellStyle name="Output 2 8 10" xfId="6391"/>
    <cellStyle name="Output 2 8 10 2" xfId="11668"/>
    <cellStyle name="Output 2 8 10 2 2" xfId="23842"/>
    <cellStyle name="Output 2 8 10 2 2 2" xfId="45130"/>
    <cellStyle name="Output 2 8 10 2 3" xfId="35816"/>
    <cellStyle name="Output 2 8 10 3" xfId="13480"/>
    <cellStyle name="Output 2 8 10 3 2" xfId="25354"/>
    <cellStyle name="Output 2 8 10 3 2 2" xfId="46642"/>
    <cellStyle name="Output 2 8 10 3 3" xfId="37328"/>
    <cellStyle name="Output 2 8 10 4" xfId="18836"/>
    <cellStyle name="Output 2 8 10 5" xfId="28235"/>
    <cellStyle name="Output 2 8 11" xfId="6392"/>
    <cellStyle name="Output 2 8 11 2" xfId="11737"/>
    <cellStyle name="Output 2 8 11 2 2" xfId="23899"/>
    <cellStyle name="Output 2 8 11 2 2 2" xfId="45187"/>
    <cellStyle name="Output 2 8 11 2 3" xfId="35873"/>
    <cellStyle name="Output 2 8 11 3" xfId="14624"/>
    <cellStyle name="Output 2 8 11 3 2" xfId="26339"/>
    <cellStyle name="Output 2 8 11 3 2 2" xfId="47627"/>
    <cellStyle name="Output 2 8 11 3 3" xfId="38313"/>
    <cellStyle name="Output 2 8 11 4" xfId="18837"/>
    <cellStyle name="Output 2 8 11 5" xfId="28286"/>
    <cellStyle name="Output 2 8 12" xfId="6393"/>
    <cellStyle name="Output 2 8 12 2" xfId="11810"/>
    <cellStyle name="Output 2 8 12 2 2" xfId="23961"/>
    <cellStyle name="Output 2 8 12 2 2 2" xfId="45249"/>
    <cellStyle name="Output 2 8 12 2 3" xfId="35935"/>
    <cellStyle name="Output 2 8 12 3" xfId="9312"/>
    <cellStyle name="Output 2 8 12 3 2" xfId="21517"/>
    <cellStyle name="Output 2 8 12 3 2 2" xfId="42805"/>
    <cellStyle name="Output 2 8 12 3 3" xfId="33491"/>
    <cellStyle name="Output 2 8 12 4" xfId="18838"/>
    <cellStyle name="Output 2 8 12 5" xfId="28341"/>
    <cellStyle name="Output 2 8 13" xfId="6394"/>
    <cellStyle name="Output 2 8 13 2" xfId="11883"/>
    <cellStyle name="Output 2 8 13 2 2" xfId="24023"/>
    <cellStyle name="Output 2 8 13 2 2 2" xfId="45311"/>
    <cellStyle name="Output 2 8 13 2 3" xfId="35997"/>
    <cellStyle name="Output 2 8 13 3" xfId="14818"/>
    <cellStyle name="Output 2 8 13 3 2" xfId="26533"/>
    <cellStyle name="Output 2 8 13 3 2 2" xfId="47821"/>
    <cellStyle name="Output 2 8 13 3 3" xfId="38507"/>
    <cellStyle name="Output 2 8 13 4" xfId="18839"/>
    <cellStyle name="Output 2 8 13 5" xfId="28394"/>
    <cellStyle name="Output 2 8 14" xfId="6395"/>
    <cellStyle name="Output 2 8 14 2" xfId="11979"/>
    <cellStyle name="Output 2 8 14 2 2" xfId="24104"/>
    <cellStyle name="Output 2 8 14 2 2 2" xfId="45392"/>
    <cellStyle name="Output 2 8 14 2 3" xfId="36078"/>
    <cellStyle name="Output 2 8 14 3" xfId="14538"/>
    <cellStyle name="Output 2 8 14 3 2" xfId="26253"/>
    <cellStyle name="Output 2 8 14 3 2 2" xfId="47541"/>
    <cellStyle name="Output 2 8 14 3 3" xfId="38227"/>
    <cellStyle name="Output 2 8 14 4" xfId="18840"/>
    <cellStyle name="Output 2 8 14 5" xfId="28466"/>
    <cellStyle name="Output 2 8 15" xfId="6396"/>
    <cellStyle name="Output 2 8 15 2" xfId="12060"/>
    <cellStyle name="Output 2 8 15 2 2" xfId="24172"/>
    <cellStyle name="Output 2 8 15 2 2 2" xfId="45460"/>
    <cellStyle name="Output 2 8 15 2 3" xfId="36146"/>
    <cellStyle name="Output 2 8 15 3" xfId="13522"/>
    <cellStyle name="Output 2 8 15 3 2" xfId="25385"/>
    <cellStyle name="Output 2 8 15 3 2 2" xfId="46673"/>
    <cellStyle name="Output 2 8 15 3 3" xfId="37359"/>
    <cellStyle name="Output 2 8 15 4" xfId="18841"/>
    <cellStyle name="Output 2 8 15 5" xfId="28520"/>
    <cellStyle name="Output 2 8 16" xfId="6397"/>
    <cellStyle name="Output 2 8 16 2" xfId="12140"/>
    <cellStyle name="Output 2 8 16 2 2" xfId="24239"/>
    <cellStyle name="Output 2 8 16 2 2 2" xfId="45527"/>
    <cellStyle name="Output 2 8 16 2 3" xfId="36213"/>
    <cellStyle name="Output 2 8 16 3" xfId="11824"/>
    <cellStyle name="Output 2 8 16 3 2" xfId="23973"/>
    <cellStyle name="Output 2 8 16 3 2 2" xfId="45261"/>
    <cellStyle name="Output 2 8 16 3 3" xfId="35947"/>
    <cellStyle name="Output 2 8 16 4" xfId="18842"/>
    <cellStyle name="Output 2 8 16 5" xfId="28575"/>
    <cellStyle name="Output 2 8 17" xfId="6398"/>
    <cellStyle name="Output 2 8 17 2" xfId="12214"/>
    <cellStyle name="Output 2 8 17 2 2" xfId="24301"/>
    <cellStyle name="Output 2 8 17 2 2 2" xfId="45589"/>
    <cellStyle name="Output 2 8 17 2 3" xfId="36275"/>
    <cellStyle name="Output 2 8 17 3" xfId="13680"/>
    <cellStyle name="Output 2 8 17 3 2" xfId="25519"/>
    <cellStyle name="Output 2 8 17 3 2 2" xfId="46807"/>
    <cellStyle name="Output 2 8 17 3 3" xfId="37493"/>
    <cellStyle name="Output 2 8 17 4" xfId="18843"/>
    <cellStyle name="Output 2 8 17 5" xfId="28630"/>
    <cellStyle name="Output 2 8 18" xfId="6399"/>
    <cellStyle name="Output 2 8 18 2" xfId="12284"/>
    <cellStyle name="Output 2 8 18 2 2" xfId="24359"/>
    <cellStyle name="Output 2 8 18 2 2 2" xfId="45647"/>
    <cellStyle name="Output 2 8 18 2 3" xfId="36333"/>
    <cellStyle name="Output 2 8 18 3" xfId="14067"/>
    <cellStyle name="Output 2 8 18 3 2" xfId="25839"/>
    <cellStyle name="Output 2 8 18 3 2 2" xfId="47127"/>
    <cellStyle name="Output 2 8 18 3 3" xfId="37813"/>
    <cellStyle name="Output 2 8 18 4" xfId="18844"/>
    <cellStyle name="Output 2 8 18 5" xfId="28684"/>
    <cellStyle name="Output 2 8 19" xfId="6400"/>
    <cellStyle name="Output 2 8 19 2" xfId="12356"/>
    <cellStyle name="Output 2 8 19 2 2" xfId="24420"/>
    <cellStyle name="Output 2 8 19 2 2 2" xfId="45708"/>
    <cellStyle name="Output 2 8 19 2 3" xfId="36394"/>
    <cellStyle name="Output 2 8 19 3" xfId="11257"/>
    <cellStyle name="Output 2 8 19 3 2" xfId="23462"/>
    <cellStyle name="Output 2 8 19 3 2 2" xfId="44750"/>
    <cellStyle name="Output 2 8 19 3 3" xfId="35436"/>
    <cellStyle name="Output 2 8 19 4" xfId="18845"/>
    <cellStyle name="Output 2 8 19 5" xfId="28739"/>
    <cellStyle name="Output 2 8 2" xfId="6401"/>
    <cellStyle name="Output 2 8 2 2" xfId="7807"/>
    <cellStyle name="Output 2 8 2 2 2" xfId="20149"/>
    <cellStyle name="Output 2 8 2 2 2 2" xfId="41437"/>
    <cellStyle name="Output 2 8 2 2 3" xfId="32123"/>
    <cellStyle name="Output 2 8 2 3" xfId="10243"/>
    <cellStyle name="Output 2 8 2 3 2" xfId="22448"/>
    <cellStyle name="Output 2 8 2 3 2 2" xfId="43736"/>
    <cellStyle name="Output 2 8 2 3 3" xfId="34422"/>
    <cellStyle name="Output 2 8 2 4" xfId="14676"/>
    <cellStyle name="Output 2 8 2 4 2" xfId="26391"/>
    <cellStyle name="Output 2 8 2 4 2 2" xfId="47679"/>
    <cellStyle name="Output 2 8 2 4 3" xfId="38365"/>
    <cellStyle name="Output 2 8 2 5" xfId="15254"/>
    <cellStyle name="Output 2 8 2 5 2" xfId="26969"/>
    <cellStyle name="Output 2 8 2 5 2 2" xfId="48257"/>
    <cellStyle name="Output 2 8 2 5 3" xfId="38943"/>
    <cellStyle name="Output 2 8 2 6" xfId="18846"/>
    <cellStyle name="Output 2 8 2 7" xfId="27776"/>
    <cellStyle name="Output 2 8 20" xfId="6402"/>
    <cellStyle name="Output 2 8 20 2" xfId="12419"/>
    <cellStyle name="Output 2 8 20 2 2" xfId="24472"/>
    <cellStyle name="Output 2 8 20 2 2 2" xfId="45760"/>
    <cellStyle name="Output 2 8 20 2 3" xfId="36446"/>
    <cellStyle name="Output 2 8 20 3" xfId="14848"/>
    <cellStyle name="Output 2 8 20 3 2" xfId="26563"/>
    <cellStyle name="Output 2 8 20 3 2 2" xfId="47851"/>
    <cellStyle name="Output 2 8 20 3 3" xfId="38537"/>
    <cellStyle name="Output 2 8 20 4" xfId="18847"/>
    <cellStyle name="Output 2 8 20 5" xfId="28790"/>
    <cellStyle name="Output 2 8 21" xfId="6403"/>
    <cellStyle name="Output 2 8 21 2" xfId="12248"/>
    <cellStyle name="Output 2 8 21 2 2" xfId="24330"/>
    <cellStyle name="Output 2 8 21 2 2 2" xfId="45618"/>
    <cellStyle name="Output 2 8 21 2 3" xfId="36304"/>
    <cellStyle name="Output 2 8 21 3" xfId="14783"/>
    <cellStyle name="Output 2 8 21 3 2" xfId="26498"/>
    <cellStyle name="Output 2 8 21 3 2 2" xfId="47786"/>
    <cellStyle name="Output 2 8 21 3 3" xfId="38472"/>
    <cellStyle name="Output 2 8 21 4" xfId="18848"/>
    <cellStyle name="Output 2 8 21 5" xfId="28659"/>
    <cellStyle name="Output 2 8 22" xfId="6404"/>
    <cellStyle name="Output 2 8 22 2" xfId="12571"/>
    <cellStyle name="Output 2 8 22 2 2" xfId="24600"/>
    <cellStyle name="Output 2 8 22 2 2 2" xfId="45888"/>
    <cellStyle name="Output 2 8 22 2 3" xfId="36574"/>
    <cellStyle name="Output 2 8 22 3" xfId="14592"/>
    <cellStyle name="Output 2 8 22 3 2" xfId="26307"/>
    <cellStyle name="Output 2 8 22 3 2 2" xfId="47595"/>
    <cellStyle name="Output 2 8 22 3 3" xfId="38281"/>
    <cellStyle name="Output 2 8 22 4" xfId="18849"/>
    <cellStyle name="Output 2 8 22 5" xfId="28900"/>
    <cellStyle name="Output 2 8 23" xfId="6405"/>
    <cellStyle name="Output 2 8 23 2" xfId="12645"/>
    <cellStyle name="Output 2 8 23 2 2" xfId="24662"/>
    <cellStyle name="Output 2 8 23 2 2 2" xfId="45950"/>
    <cellStyle name="Output 2 8 23 2 3" xfId="36636"/>
    <cellStyle name="Output 2 8 23 3" xfId="14654"/>
    <cellStyle name="Output 2 8 23 3 2" xfId="26369"/>
    <cellStyle name="Output 2 8 23 3 2 2" xfId="47657"/>
    <cellStyle name="Output 2 8 23 3 3" xfId="38343"/>
    <cellStyle name="Output 2 8 23 4" xfId="18850"/>
    <cellStyle name="Output 2 8 23 5" xfId="28955"/>
    <cellStyle name="Output 2 8 24" xfId="6406"/>
    <cellStyle name="Output 2 8 24 2" xfId="12723"/>
    <cellStyle name="Output 2 8 24 2 2" xfId="24728"/>
    <cellStyle name="Output 2 8 24 2 2 2" xfId="46016"/>
    <cellStyle name="Output 2 8 24 2 3" xfId="36702"/>
    <cellStyle name="Output 2 8 24 3" xfId="12969"/>
    <cellStyle name="Output 2 8 24 3 2" xfId="24935"/>
    <cellStyle name="Output 2 8 24 3 2 2" xfId="46223"/>
    <cellStyle name="Output 2 8 24 3 3" xfId="36909"/>
    <cellStyle name="Output 2 8 24 4" xfId="18851"/>
    <cellStyle name="Output 2 8 24 5" xfId="29009"/>
    <cellStyle name="Output 2 8 25" xfId="6407"/>
    <cellStyle name="Output 2 8 25 2" xfId="12793"/>
    <cellStyle name="Output 2 8 25 2 2" xfId="24787"/>
    <cellStyle name="Output 2 8 25 2 2 2" xfId="46075"/>
    <cellStyle name="Output 2 8 25 2 3" xfId="36761"/>
    <cellStyle name="Output 2 8 25 3" xfId="14074"/>
    <cellStyle name="Output 2 8 25 3 2" xfId="25844"/>
    <cellStyle name="Output 2 8 25 3 2 2" xfId="47132"/>
    <cellStyle name="Output 2 8 25 3 3" xfId="37818"/>
    <cellStyle name="Output 2 8 25 4" xfId="18852"/>
    <cellStyle name="Output 2 8 25 5" xfId="29064"/>
    <cellStyle name="Output 2 8 26" xfId="6408"/>
    <cellStyle name="Output 2 8 26 2" xfId="12864"/>
    <cellStyle name="Output 2 8 26 2 2" xfId="24845"/>
    <cellStyle name="Output 2 8 26 2 2 2" xfId="46133"/>
    <cellStyle name="Output 2 8 26 2 3" xfId="36819"/>
    <cellStyle name="Output 2 8 26 3" xfId="13373"/>
    <cellStyle name="Output 2 8 26 3 2" xfId="25264"/>
    <cellStyle name="Output 2 8 26 3 2 2" xfId="46552"/>
    <cellStyle name="Output 2 8 26 3 3" xfId="37238"/>
    <cellStyle name="Output 2 8 26 4" xfId="18853"/>
    <cellStyle name="Output 2 8 26 5" xfId="29115"/>
    <cellStyle name="Output 2 8 27" xfId="6409"/>
    <cellStyle name="Output 2 8 27 2" xfId="12686"/>
    <cellStyle name="Output 2 8 27 2 2" xfId="24698"/>
    <cellStyle name="Output 2 8 27 2 2 2" xfId="45986"/>
    <cellStyle name="Output 2 8 27 2 3" xfId="36672"/>
    <cellStyle name="Output 2 8 27 3" xfId="14821"/>
    <cellStyle name="Output 2 8 27 3 2" xfId="26536"/>
    <cellStyle name="Output 2 8 27 3 2 2" xfId="47824"/>
    <cellStyle name="Output 2 8 27 3 3" xfId="38510"/>
    <cellStyle name="Output 2 8 27 4" xfId="18854"/>
    <cellStyle name="Output 2 8 27 5" xfId="28984"/>
    <cellStyle name="Output 2 8 28" xfId="6410"/>
    <cellStyle name="Output 2 8 28 2" xfId="13019"/>
    <cellStyle name="Output 2 8 28 2 2" xfId="24977"/>
    <cellStyle name="Output 2 8 28 2 2 2" xfId="46265"/>
    <cellStyle name="Output 2 8 28 2 3" xfId="36951"/>
    <cellStyle name="Output 2 8 28 3" xfId="14672"/>
    <cellStyle name="Output 2 8 28 3 2" xfId="26387"/>
    <cellStyle name="Output 2 8 28 3 2 2" xfId="47675"/>
    <cellStyle name="Output 2 8 28 3 3" xfId="38361"/>
    <cellStyle name="Output 2 8 28 4" xfId="18855"/>
    <cellStyle name="Output 2 8 28 5" xfId="29224"/>
    <cellStyle name="Output 2 8 29" xfId="6411"/>
    <cellStyle name="Output 2 8 29 2" xfId="13088"/>
    <cellStyle name="Output 2 8 29 2 2" xfId="25034"/>
    <cellStyle name="Output 2 8 29 2 2 2" xfId="46322"/>
    <cellStyle name="Output 2 8 29 2 3" xfId="37008"/>
    <cellStyle name="Output 2 8 29 3" xfId="12202"/>
    <cellStyle name="Output 2 8 29 3 2" xfId="24290"/>
    <cellStyle name="Output 2 8 29 3 2 2" xfId="45578"/>
    <cellStyle name="Output 2 8 29 3 3" xfId="36264"/>
    <cellStyle name="Output 2 8 29 4" xfId="18856"/>
    <cellStyle name="Output 2 8 29 5" xfId="29278"/>
    <cellStyle name="Output 2 8 3" xfId="6412"/>
    <cellStyle name="Output 2 8 3 2" xfId="8004"/>
    <cellStyle name="Output 2 8 3 2 2" xfId="20320"/>
    <cellStyle name="Output 2 8 3 2 2 2" xfId="41608"/>
    <cellStyle name="Output 2 8 3 2 3" xfId="32294"/>
    <cellStyle name="Output 2 8 3 3" xfId="9643"/>
    <cellStyle name="Output 2 8 3 3 2" xfId="21848"/>
    <cellStyle name="Output 2 8 3 3 2 2" xfId="43136"/>
    <cellStyle name="Output 2 8 3 3 3" xfId="33822"/>
    <cellStyle name="Output 2 8 3 4" xfId="14704"/>
    <cellStyle name="Output 2 8 3 4 2" xfId="26419"/>
    <cellStyle name="Output 2 8 3 4 2 2" xfId="47707"/>
    <cellStyle name="Output 2 8 3 4 3" xfId="38393"/>
    <cellStyle name="Output 2 8 3 5" xfId="15446"/>
    <cellStyle name="Output 2 8 3 5 2" xfId="27161"/>
    <cellStyle name="Output 2 8 3 5 2 2" xfId="48449"/>
    <cellStyle name="Output 2 8 3 5 3" xfId="39135"/>
    <cellStyle name="Output 2 8 3 6" xfId="18857"/>
    <cellStyle name="Output 2 8 3 7" xfId="27878"/>
    <cellStyle name="Output 2 8 30" xfId="6413"/>
    <cellStyle name="Output 2 8 30 2" xfId="13168"/>
    <cellStyle name="Output 2 8 30 2 2" xfId="25100"/>
    <cellStyle name="Output 2 8 30 2 2 2" xfId="46388"/>
    <cellStyle name="Output 2 8 30 2 3" xfId="37074"/>
    <cellStyle name="Output 2 8 30 3" xfId="14411"/>
    <cellStyle name="Output 2 8 30 3 2" xfId="26129"/>
    <cellStyle name="Output 2 8 30 3 2 2" xfId="47417"/>
    <cellStyle name="Output 2 8 30 3 3" xfId="38103"/>
    <cellStyle name="Output 2 8 30 4" xfId="18858"/>
    <cellStyle name="Output 2 8 30 5" xfId="29333"/>
    <cellStyle name="Output 2 8 31" xfId="6414"/>
    <cellStyle name="Output 2 8 31 2" xfId="13242"/>
    <cellStyle name="Output 2 8 31 2 2" xfId="25161"/>
    <cellStyle name="Output 2 8 31 2 2 2" xfId="46449"/>
    <cellStyle name="Output 2 8 31 2 3" xfId="37135"/>
    <cellStyle name="Output 2 8 31 3" xfId="14448"/>
    <cellStyle name="Output 2 8 31 3 2" xfId="26163"/>
    <cellStyle name="Output 2 8 31 3 2 2" xfId="47451"/>
    <cellStyle name="Output 2 8 31 3 3" xfId="38137"/>
    <cellStyle name="Output 2 8 31 4" xfId="18859"/>
    <cellStyle name="Output 2 8 31 5" xfId="29388"/>
    <cellStyle name="Output 2 8 32" xfId="6415"/>
    <cellStyle name="Output 2 8 32 2" xfId="13316"/>
    <cellStyle name="Output 2 8 32 2 2" xfId="25221"/>
    <cellStyle name="Output 2 8 32 2 2 2" xfId="46509"/>
    <cellStyle name="Output 2 8 32 2 3" xfId="37195"/>
    <cellStyle name="Output 2 8 32 3" xfId="12758"/>
    <cellStyle name="Output 2 8 32 3 2" xfId="24758"/>
    <cellStyle name="Output 2 8 32 3 2 2" xfId="46046"/>
    <cellStyle name="Output 2 8 32 3 3" xfId="36732"/>
    <cellStyle name="Output 2 8 32 4" xfId="18860"/>
    <cellStyle name="Output 2 8 32 5" xfId="29444"/>
    <cellStyle name="Output 2 8 33" xfId="6416"/>
    <cellStyle name="Output 2 8 33 2" xfId="13393"/>
    <cellStyle name="Output 2 8 33 2 2" xfId="25283"/>
    <cellStyle name="Output 2 8 33 2 2 2" xfId="46571"/>
    <cellStyle name="Output 2 8 33 2 3" xfId="37257"/>
    <cellStyle name="Output 2 8 33 3" xfId="14638"/>
    <cellStyle name="Output 2 8 33 3 2" xfId="26353"/>
    <cellStyle name="Output 2 8 33 3 2 2" xfId="47641"/>
    <cellStyle name="Output 2 8 33 3 3" xfId="38327"/>
    <cellStyle name="Output 2 8 33 4" xfId="18861"/>
    <cellStyle name="Output 2 8 33 5" xfId="29499"/>
    <cellStyle name="Output 2 8 34" xfId="6417"/>
    <cellStyle name="Output 2 8 34 2" xfId="13468"/>
    <cellStyle name="Output 2 8 34 2 2" xfId="25343"/>
    <cellStyle name="Output 2 8 34 2 2 2" xfId="46631"/>
    <cellStyle name="Output 2 8 34 2 3" xfId="37317"/>
    <cellStyle name="Output 2 8 34 3" xfId="14513"/>
    <cellStyle name="Output 2 8 34 3 2" xfId="26228"/>
    <cellStyle name="Output 2 8 34 3 2 2" xfId="47516"/>
    <cellStyle name="Output 2 8 34 3 3" xfId="38202"/>
    <cellStyle name="Output 2 8 34 4" xfId="18862"/>
    <cellStyle name="Output 2 8 34 5" xfId="29552"/>
    <cellStyle name="Output 2 8 35" xfId="6418"/>
    <cellStyle name="Output 2 8 35 2" xfId="13541"/>
    <cellStyle name="Output 2 8 35 2 2" xfId="25402"/>
    <cellStyle name="Output 2 8 35 2 2 2" xfId="46690"/>
    <cellStyle name="Output 2 8 35 2 3" xfId="37376"/>
    <cellStyle name="Output 2 8 35 3" xfId="14455"/>
    <cellStyle name="Output 2 8 35 3 2" xfId="26170"/>
    <cellStyle name="Output 2 8 35 3 2 2" xfId="47458"/>
    <cellStyle name="Output 2 8 35 3 3" xfId="38144"/>
    <cellStyle name="Output 2 8 35 4" xfId="18863"/>
    <cellStyle name="Output 2 8 35 5" xfId="29604"/>
    <cellStyle name="Output 2 8 36" xfId="6419"/>
    <cellStyle name="Output 2 8 36 2" xfId="13534"/>
    <cellStyle name="Output 2 8 36 2 2" xfId="25395"/>
    <cellStyle name="Output 2 8 36 2 2 2" xfId="46683"/>
    <cellStyle name="Output 2 8 36 2 3" xfId="37369"/>
    <cellStyle name="Output 2 8 36 3" xfId="14467"/>
    <cellStyle name="Output 2 8 36 3 2" xfId="26182"/>
    <cellStyle name="Output 2 8 36 3 2 2" xfId="47470"/>
    <cellStyle name="Output 2 8 36 3 3" xfId="38156"/>
    <cellStyle name="Output 2 8 36 4" xfId="18864"/>
    <cellStyle name="Output 2 8 36 5" xfId="29598"/>
    <cellStyle name="Output 2 8 37" xfId="6420"/>
    <cellStyle name="Output 2 8 37 2" xfId="13632"/>
    <cellStyle name="Output 2 8 37 2 2" xfId="25478"/>
    <cellStyle name="Output 2 8 37 2 2 2" xfId="46766"/>
    <cellStyle name="Output 2 8 37 2 3" xfId="37452"/>
    <cellStyle name="Output 2 8 37 3" xfId="14591"/>
    <cellStyle name="Output 2 8 37 3 2" xfId="26306"/>
    <cellStyle name="Output 2 8 37 3 2 2" xfId="47594"/>
    <cellStyle name="Output 2 8 37 3 3" xfId="38280"/>
    <cellStyle name="Output 2 8 37 4" xfId="18865"/>
    <cellStyle name="Output 2 8 37 5" xfId="29672"/>
    <cellStyle name="Output 2 8 38" xfId="6421"/>
    <cellStyle name="Output 2 8 38 2" xfId="13702"/>
    <cellStyle name="Output 2 8 38 2 2" xfId="25536"/>
    <cellStyle name="Output 2 8 38 2 2 2" xfId="46824"/>
    <cellStyle name="Output 2 8 38 2 3" xfId="37510"/>
    <cellStyle name="Output 2 8 38 3" xfId="13140"/>
    <cellStyle name="Output 2 8 38 3 2" xfId="25077"/>
    <cellStyle name="Output 2 8 38 3 2 2" xfId="46365"/>
    <cellStyle name="Output 2 8 38 3 3" xfId="37051"/>
    <cellStyle name="Output 2 8 38 4" xfId="18866"/>
    <cellStyle name="Output 2 8 38 5" xfId="29725"/>
    <cellStyle name="Output 2 8 39" xfId="6422"/>
    <cellStyle name="Output 2 8 39 2" xfId="13780"/>
    <cellStyle name="Output 2 8 39 2 2" xfId="25603"/>
    <cellStyle name="Output 2 8 39 2 2 2" xfId="46891"/>
    <cellStyle name="Output 2 8 39 2 3" xfId="37577"/>
    <cellStyle name="Output 2 8 39 3" xfId="13545"/>
    <cellStyle name="Output 2 8 39 3 2" xfId="25405"/>
    <cellStyle name="Output 2 8 39 3 2 2" xfId="46693"/>
    <cellStyle name="Output 2 8 39 3 3" xfId="37379"/>
    <cellStyle name="Output 2 8 39 4" xfId="18867"/>
    <cellStyle name="Output 2 8 39 5" xfId="29780"/>
    <cellStyle name="Output 2 8 4" xfId="6423"/>
    <cellStyle name="Output 2 8 4 2" xfId="8053"/>
    <cellStyle name="Output 2 8 4 2 2" xfId="20360"/>
    <cellStyle name="Output 2 8 4 2 2 2" xfId="41648"/>
    <cellStyle name="Output 2 8 4 2 3" xfId="32334"/>
    <cellStyle name="Output 2 8 4 3" xfId="10055"/>
    <cellStyle name="Output 2 8 4 3 2" xfId="22260"/>
    <cellStyle name="Output 2 8 4 3 2 2" xfId="43548"/>
    <cellStyle name="Output 2 8 4 3 3" xfId="34234"/>
    <cellStyle name="Output 2 8 4 4" xfId="14406"/>
    <cellStyle name="Output 2 8 4 4 2" xfId="26125"/>
    <cellStyle name="Output 2 8 4 4 2 2" xfId="47413"/>
    <cellStyle name="Output 2 8 4 4 3" xfId="38099"/>
    <cellStyle name="Output 2 8 4 5" xfId="15500"/>
    <cellStyle name="Output 2 8 4 5 2" xfId="27215"/>
    <cellStyle name="Output 2 8 4 5 2 2" xfId="48503"/>
    <cellStyle name="Output 2 8 4 5 3" xfId="39189"/>
    <cellStyle name="Output 2 8 4 6" xfId="18868"/>
    <cellStyle name="Output 2 8 4 7" xfId="27919"/>
    <cellStyle name="Output 2 8 40" xfId="6424"/>
    <cellStyle name="Output 2 8 40 2" xfId="13848"/>
    <cellStyle name="Output 2 8 40 2 2" xfId="25659"/>
    <cellStyle name="Output 2 8 40 2 2 2" xfId="46947"/>
    <cellStyle name="Output 2 8 40 2 3" xfId="37633"/>
    <cellStyle name="Output 2 8 40 3" xfId="13897"/>
    <cellStyle name="Output 2 8 40 3 2" xfId="25701"/>
    <cellStyle name="Output 2 8 40 3 2 2" xfId="46989"/>
    <cellStyle name="Output 2 8 40 3 3" xfId="37675"/>
    <cellStyle name="Output 2 8 40 4" xfId="18869"/>
    <cellStyle name="Output 2 8 40 5" xfId="29832"/>
    <cellStyle name="Output 2 8 41" xfId="6425"/>
    <cellStyle name="Output 2 8 41 2" xfId="13927"/>
    <cellStyle name="Output 2 8 41 2 2" xfId="25725"/>
    <cellStyle name="Output 2 8 41 2 2 2" xfId="47013"/>
    <cellStyle name="Output 2 8 41 2 3" xfId="37699"/>
    <cellStyle name="Output 2 8 41 3" xfId="14662"/>
    <cellStyle name="Output 2 8 41 3 2" xfId="26377"/>
    <cellStyle name="Output 2 8 41 3 2 2" xfId="47665"/>
    <cellStyle name="Output 2 8 41 3 3" xfId="38351"/>
    <cellStyle name="Output 2 8 41 4" xfId="18870"/>
    <cellStyle name="Output 2 8 41 5" xfId="29886"/>
    <cellStyle name="Output 2 8 42" xfId="6426"/>
    <cellStyle name="Output 2 8 42 2" xfId="13971"/>
    <cellStyle name="Output 2 8 42 2 2" xfId="25762"/>
    <cellStyle name="Output 2 8 42 2 2 2" xfId="47050"/>
    <cellStyle name="Output 2 8 42 2 3" xfId="37736"/>
    <cellStyle name="Output 2 8 42 3" xfId="8532"/>
    <cellStyle name="Output 2 8 42 3 2" xfId="20740"/>
    <cellStyle name="Output 2 8 42 3 2 2" xfId="42028"/>
    <cellStyle name="Output 2 8 42 3 3" xfId="32714"/>
    <cellStyle name="Output 2 8 42 4" xfId="18871"/>
    <cellStyle name="Output 2 8 42 5" xfId="29922"/>
    <cellStyle name="Output 2 8 43" xfId="6427"/>
    <cellStyle name="Output 2 8 43 2" xfId="13998"/>
    <cellStyle name="Output 2 8 43 2 2" xfId="25780"/>
    <cellStyle name="Output 2 8 43 2 2 2" xfId="47068"/>
    <cellStyle name="Output 2 8 43 2 3" xfId="37754"/>
    <cellStyle name="Output 2 8 43 3" xfId="11694"/>
    <cellStyle name="Output 2 8 43 3 2" xfId="23866"/>
    <cellStyle name="Output 2 8 43 3 2 2" xfId="45154"/>
    <cellStyle name="Output 2 8 43 3 3" xfId="35840"/>
    <cellStyle name="Output 2 8 43 4" xfId="18872"/>
    <cellStyle name="Output 2 8 43 5" xfId="29941"/>
    <cellStyle name="Output 2 8 44" xfId="6428"/>
    <cellStyle name="Output 2 8 44 2" xfId="14113"/>
    <cellStyle name="Output 2 8 44 2 2" xfId="25879"/>
    <cellStyle name="Output 2 8 44 2 2 2" xfId="47167"/>
    <cellStyle name="Output 2 8 44 2 3" xfId="37853"/>
    <cellStyle name="Output 2 8 44 3" xfId="14767"/>
    <cellStyle name="Output 2 8 44 3 2" xfId="26482"/>
    <cellStyle name="Output 2 8 44 3 2 2" xfId="47770"/>
    <cellStyle name="Output 2 8 44 3 3" xfId="38456"/>
    <cellStyle name="Output 2 8 44 4" xfId="18873"/>
    <cellStyle name="Output 2 8 44 5" xfId="30028"/>
    <cellStyle name="Output 2 8 45" xfId="6429"/>
    <cellStyle name="Output 2 8 45 2" xfId="14222"/>
    <cellStyle name="Output 2 8 45 2 2" xfId="25968"/>
    <cellStyle name="Output 2 8 45 2 2 2" xfId="47256"/>
    <cellStyle name="Output 2 8 45 2 3" xfId="37942"/>
    <cellStyle name="Output 2 8 45 3" xfId="9299"/>
    <cellStyle name="Output 2 8 45 3 2" xfId="21504"/>
    <cellStyle name="Output 2 8 45 3 2 2" xfId="42792"/>
    <cellStyle name="Output 2 8 45 3 3" xfId="33478"/>
    <cellStyle name="Output 2 8 45 4" xfId="18874"/>
    <cellStyle name="Output 2 8 45 5" xfId="30105"/>
    <cellStyle name="Output 2 8 46" xfId="6430"/>
    <cellStyle name="Output 2 8 46 2" xfId="14281"/>
    <cellStyle name="Output 2 8 46 2 2" xfId="26018"/>
    <cellStyle name="Output 2 8 46 2 2 2" xfId="47306"/>
    <cellStyle name="Output 2 8 46 2 3" xfId="37992"/>
    <cellStyle name="Output 2 8 46 3" xfId="11310"/>
    <cellStyle name="Output 2 8 46 3 2" xfId="23515"/>
    <cellStyle name="Output 2 8 46 3 2 2" xfId="44803"/>
    <cellStyle name="Output 2 8 46 3 3" xfId="35489"/>
    <cellStyle name="Output 2 8 46 4" xfId="18875"/>
    <cellStyle name="Output 2 8 46 5" xfId="30150"/>
    <cellStyle name="Output 2 8 47" xfId="6431"/>
    <cellStyle name="Output 2 8 47 2" xfId="14337"/>
    <cellStyle name="Output 2 8 47 2 2" xfId="26065"/>
    <cellStyle name="Output 2 8 47 2 2 2" xfId="47353"/>
    <cellStyle name="Output 2 8 47 2 3" xfId="38039"/>
    <cellStyle name="Output 2 8 47 3" xfId="14607"/>
    <cellStyle name="Output 2 8 47 3 2" xfId="26322"/>
    <cellStyle name="Output 2 8 47 3 2 2" xfId="47610"/>
    <cellStyle name="Output 2 8 47 3 3" xfId="38296"/>
    <cellStyle name="Output 2 8 47 4" xfId="18876"/>
    <cellStyle name="Output 2 8 47 5" xfId="30189"/>
    <cellStyle name="Output 2 8 48" xfId="6432"/>
    <cellStyle name="Output 2 8 48 2" xfId="14385"/>
    <cellStyle name="Output 2 8 48 2 2" xfId="26106"/>
    <cellStyle name="Output 2 8 48 2 2 2" xfId="47394"/>
    <cellStyle name="Output 2 8 48 2 3" xfId="38080"/>
    <cellStyle name="Output 2 8 48 3" xfId="11227"/>
    <cellStyle name="Output 2 8 48 3 2" xfId="23432"/>
    <cellStyle name="Output 2 8 48 3 2 2" xfId="44720"/>
    <cellStyle name="Output 2 8 48 3 3" xfId="35406"/>
    <cellStyle name="Output 2 8 48 4" xfId="18877"/>
    <cellStyle name="Output 2 8 48 5" xfId="30222"/>
    <cellStyle name="Output 2 8 49" xfId="7605"/>
    <cellStyle name="Output 2 8 49 2" xfId="20021"/>
    <cellStyle name="Output 2 8 49 2 2" xfId="41309"/>
    <cellStyle name="Output 2 8 49 3" xfId="31995"/>
    <cellStyle name="Output 2 8 5" xfId="6433"/>
    <cellStyle name="Output 2 8 5 2" xfId="8123"/>
    <cellStyle name="Output 2 8 5 2 2" xfId="20413"/>
    <cellStyle name="Output 2 8 5 2 2 2" xfId="41701"/>
    <cellStyle name="Output 2 8 5 2 3" xfId="32387"/>
    <cellStyle name="Output 2 8 5 3" xfId="11349"/>
    <cellStyle name="Output 2 8 5 3 2" xfId="23554"/>
    <cellStyle name="Output 2 8 5 3 2 2" xfId="44842"/>
    <cellStyle name="Output 2 8 5 3 3" xfId="35528"/>
    <cellStyle name="Output 2 8 5 4" xfId="14468"/>
    <cellStyle name="Output 2 8 5 4 2" xfId="26183"/>
    <cellStyle name="Output 2 8 5 4 2 2" xfId="47471"/>
    <cellStyle name="Output 2 8 5 4 3" xfId="38157"/>
    <cellStyle name="Output 2 8 5 5" xfId="15586"/>
    <cellStyle name="Output 2 8 5 5 2" xfId="27301"/>
    <cellStyle name="Output 2 8 5 5 2 2" xfId="48589"/>
    <cellStyle name="Output 2 8 5 5 3" xfId="39275"/>
    <cellStyle name="Output 2 8 5 6" xfId="18878"/>
    <cellStyle name="Output 2 8 5 7" xfId="27973"/>
    <cellStyle name="Output 2 8 50" xfId="9246"/>
    <cellStyle name="Output 2 8 50 2" xfId="21454"/>
    <cellStyle name="Output 2 8 50 2 2" xfId="42742"/>
    <cellStyle name="Output 2 8 50 3" xfId="33428"/>
    <cellStyle name="Output 2 8 51" xfId="14480"/>
    <cellStyle name="Output 2 8 51 2" xfId="26195"/>
    <cellStyle name="Output 2 8 51 2 2" xfId="47483"/>
    <cellStyle name="Output 2 8 51 3" xfId="38169"/>
    <cellStyle name="Output 2 8 52" xfId="15099"/>
    <cellStyle name="Output 2 8 52 2" xfId="26814"/>
    <cellStyle name="Output 2 8 52 2 2" xfId="48102"/>
    <cellStyle name="Output 2 8 52 3" xfId="38788"/>
    <cellStyle name="Output 2 8 53" xfId="18835"/>
    <cellStyle name="Output 2 8 54" xfId="27659"/>
    <cellStyle name="Output 2 8 6" xfId="6434"/>
    <cellStyle name="Output 2 8 6 2" xfId="8172"/>
    <cellStyle name="Output 2 8 6 2 2" xfId="20446"/>
    <cellStyle name="Output 2 8 6 2 2 2" xfId="41734"/>
    <cellStyle name="Output 2 8 6 2 3" xfId="32420"/>
    <cellStyle name="Output 2 8 6 3" xfId="11405"/>
    <cellStyle name="Output 2 8 6 3 2" xfId="23609"/>
    <cellStyle name="Output 2 8 6 3 2 2" xfId="44897"/>
    <cellStyle name="Output 2 8 6 3 3" xfId="35583"/>
    <cellStyle name="Output 2 8 6 4" xfId="14493"/>
    <cellStyle name="Output 2 8 6 4 2" xfId="26208"/>
    <cellStyle name="Output 2 8 6 4 2 2" xfId="47496"/>
    <cellStyle name="Output 2 8 6 4 3" xfId="38182"/>
    <cellStyle name="Output 2 8 6 5" xfId="15650"/>
    <cellStyle name="Output 2 8 6 5 2" xfId="27365"/>
    <cellStyle name="Output 2 8 6 5 2 2" xfId="48653"/>
    <cellStyle name="Output 2 8 6 5 3" xfId="39339"/>
    <cellStyle name="Output 2 8 6 6" xfId="18879"/>
    <cellStyle name="Output 2 8 6 7" xfId="28027"/>
    <cellStyle name="Output 2 8 7" xfId="6435"/>
    <cellStyle name="Output 2 8 7 2" xfId="8385"/>
    <cellStyle name="Output 2 8 7 2 2" xfId="20604"/>
    <cellStyle name="Output 2 8 7 2 2 2" xfId="41892"/>
    <cellStyle name="Output 2 8 7 2 3" xfId="32578"/>
    <cellStyle name="Output 2 8 7 3" xfId="11469"/>
    <cellStyle name="Output 2 8 7 3 2" xfId="23669"/>
    <cellStyle name="Output 2 8 7 3 2 2" xfId="44957"/>
    <cellStyle name="Output 2 8 7 3 3" xfId="35643"/>
    <cellStyle name="Output 2 8 7 4" xfId="14805"/>
    <cellStyle name="Output 2 8 7 4 2" xfId="26520"/>
    <cellStyle name="Output 2 8 7 4 2 2" xfId="47808"/>
    <cellStyle name="Output 2 8 7 4 3" xfId="38494"/>
    <cellStyle name="Output 2 8 7 5" xfId="15851"/>
    <cellStyle name="Output 2 8 7 5 2" xfId="27566"/>
    <cellStyle name="Output 2 8 7 5 2 2" xfId="48854"/>
    <cellStyle name="Output 2 8 7 5 3" xfId="39540"/>
    <cellStyle name="Output 2 8 7 6" xfId="18880"/>
    <cellStyle name="Output 2 8 7 7" xfId="28080"/>
    <cellStyle name="Output 2 8 8" xfId="6436"/>
    <cellStyle name="Output 2 8 8 2" xfId="8327"/>
    <cellStyle name="Output 2 8 8 2 2" xfId="20563"/>
    <cellStyle name="Output 2 8 8 2 2 2" xfId="41851"/>
    <cellStyle name="Output 2 8 8 2 3" xfId="32537"/>
    <cellStyle name="Output 2 8 8 3" xfId="11535"/>
    <cellStyle name="Output 2 8 8 3 2" xfId="23729"/>
    <cellStyle name="Output 2 8 8 3 2 2" xfId="45017"/>
    <cellStyle name="Output 2 8 8 3 3" xfId="35703"/>
    <cellStyle name="Output 2 8 8 4" xfId="14496"/>
    <cellStyle name="Output 2 8 8 4 2" xfId="26211"/>
    <cellStyle name="Output 2 8 8 4 2 2" xfId="47499"/>
    <cellStyle name="Output 2 8 8 4 3" xfId="38185"/>
    <cellStyle name="Output 2 8 8 5" xfId="15771"/>
    <cellStyle name="Output 2 8 8 5 2" xfId="27486"/>
    <cellStyle name="Output 2 8 8 5 2 2" xfId="48774"/>
    <cellStyle name="Output 2 8 8 5 3" xfId="39460"/>
    <cellStyle name="Output 2 8 8 6" xfId="18881"/>
    <cellStyle name="Output 2 8 8 7" xfId="28133"/>
    <cellStyle name="Output 2 8 9" xfId="6437"/>
    <cellStyle name="Output 2 8 9 2" xfId="11599"/>
    <cellStyle name="Output 2 8 9 2 2" xfId="23785"/>
    <cellStyle name="Output 2 8 9 2 2 2" xfId="45073"/>
    <cellStyle name="Output 2 8 9 2 3" xfId="35759"/>
    <cellStyle name="Output 2 8 9 3" xfId="8426"/>
    <cellStyle name="Output 2 8 9 3 2" xfId="20634"/>
    <cellStyle name="Output 2 8 9 3 2 2" xfId="41922"/>
    <cellStyle name="Output 2 8 9 3 3" xfId="32608"/>
    <cellStyle name="Output 2 8 9 4" xfId="18882"/>
    <cellStyle name="Output 2 8 9 5" xfId="28184"/>
    <cellStyle name="Output 2 9" xfId="6438"/>
    <cellStyle name="Output 2 9 10" xfId="6439"/>
    <cellStyle name="Output 2 9 10 2" xfId="11662"/>
    <cellStyle name="Output 2 9 10 2 2" xfId="23838"/>
    <cellStyle name="Output 2 9 10 2 2 2" xfId="45126"/>
    <cellStyle name="Output 2 9 10 2 3" xfId="35812"/>
    <cellStyle name="Output 2 9 10 3" xfId="14714"/>
    <cellStyle name="Output 2 9 10 3 2" xfId="26429"/>
    <cellStyle name="Output 2 9 10 3 2 2" xfId="47717"/>
    <cellStyle name="Output 2 9 10 3 3" xfId="38403"/>
    <cellStyle name="Output 2 9 10 4" xfId="18884"/>
    <cellStyle name="Output 2 9 10 5" xfId="28232"/>
    <cellStyle name="Output 2 9 11" xfId="6440"/>
    <cellStyle name="Output 2 9 11 2" xfId="11730"/>
    <cellStyle name="Output 2 9 11 2 2" xfId="23894"/>
    <cellStyle name="Output 2 9 11 2 2 2" xfId="45182"/>
    <cellStyle name="Output 2 9 11 2 3" xfId="35868"/>
    <cellStyle name="Output 2 9 11 3" xfId="11735"/>
    <cellStyle name="Output 2 9 11 3 2" xfId="23897"/>
    <cellStyle name="Output 2 9 11 3 2 2" xfId="45185"/>
    <cellStyle name="Output 2 9 11 3 3" xfId="35871"/>
    <cellStyle name="Output 2 9 11 4" xfId="18885"/>
    <cellStyle name="Output 2 9 11 5" xfId="28282"/>
    <cellStyle name="Output 2 9 12" xfId="6441"/>
    <cellStyle name="Output 2 9 12 2" xfId="11802"/>
    <cellStyle name="Output 2 9 12 2 2" xfId="23955"/>
    <cellStyle name="Output 2 9 12 2 2 2" xfId="45243"/>
    <cellStyle name="Output 2 9 12 2 3" xfId="35929"/>
    <cellStyle name="Output 2 9 12 3" xfId="9357"/>
    <cellStyle name="Output 2 9 12 3 2" xfId="21562"/>
    <cellStyle name="Output 2 9 12 3 2 2" xfId="42850"/>
    <cellStyle name="Output 2 9 12 3 3" xfId="33536"/>
    <cellStyle name="Output 2 9 12 4" xfId="18886"/>
    <cellStyle name="Output 2 9 12 5" xfId="28337"/>
    <cellStyle name="Output 2 9 13" xfId="6442"/>
    <cellStyle name="Output 2 9 13 2" xfId="11874"/>
    <cellStyle name="Output 2 9 13 2 2" xfId="24017"/>
    <cellStyle name="Output 2 9 13 2 2 2" xfId="45305"/>
    <cellStyle name="Output 2 9 13 2 3" xfId="35991"/>
    <cellStyle name="Output 2 9 13 3" xfId="13232"/>
    <cellStyle name="Output 2 9 13 3 2" xfId="25152"/>
    <cellStyle name="Output 2 9 13 3 2 2" xfId="46440"/>
    <cellStyle name="Output 2 9 13 3 3" xfId="37126"/>
    <cellStyle name="Output 2 9 13 4" xfId="18887"/>
    <cellStyle name="Output 2 9 13 5" xfId="28390"/>
    <cellStyle name="Output 2 9 14" xfId="6443"/>
    <cellStyle name="Output 2 9 14 2" xfId="11955"/>
    <cellStyle name="Output 2 9 14 2 2" xfId="24082"/>
    <cellStyle name="Output 2 9 14 2 2 2" xfId="45370"/>
    <cellStyle name="Output 2 9 14 2 3" xfId="36056"/>
    <cellStyle name="Output 2 9 14 3" xfId="8428"/>
    <cellStyle name="Output 2 9 14 3 2" xfId="20636"/>
    <cellStyle name="Output 2 9 14 3 2 2" xfId="41924"/>
    <cellStyle name="Output 2 9 14 3 3" xfId="32610"/>
    <cellStyle name="Output 2 9 14 4" xfId="18888"/>
    <cellStyle name="Output 2 9 14 5" xfId="28448"/>
    <cellStyle name="Output 2 9 15" xfId="6444"/>
    <cellStyle name="Output 2 9 15 2" xfId="12033"/>
    <cellStyle name="Output 2 9 15 2 2" xfId="24148"/>
    <cellStyle name="Output 2 9 15 2 2 2" xfId="45436"/>
    <cellStyle name="Output 2 9 15 2 3" xfId="36122"/>
    <cellStyle name="Output 2 9 15 3" xfId="14770"/>
    <cellStyle name="Output 2 9 15 3 2" xfId="26485"/>
    <cellStyle name="Output 2 9 15 3 2 2" xfId="47773"/>
    <cellStyle name="Output 2 9 15 3 3" xfId="38459"/>
    <cellStyle name="Output 2 9 15 4" xfId="18889"/>
    <cellStyle name="Output 2 9 15 5" xfId="28502"/>
    <cellStyle name="Output 2 9 16" xfId="6445"/>
    <cellStyle name="Output 2 9 16 2" xfId="12118"/>
    <cellStyle name="Output 2 9 16 2 2" xfId="24219"/>
    <cellStyle name="Output 2 9 16 2 2 2" xfId="45507"/>
    <cellStyle name="Output 2 9 16 2 3" xfId="36193"/>
    <cellStyle name="Output 2 9 16 3" xfId="11880"/>
    <cellStyle name="Output 2 9 16 3 2" xfId="24020"/>
    <cellStyle name="Output 2 9 16 3 2 2" xfId="45308"/>
    <cellStyle name="Output 2 9 16 3 3" xfId="35994"/>
    <cellStyle name="Output 2 9 16 4" xfId="18890"/>
    <cellStyle name="Output 2 9 16 5" xfId="28557"/>
    <cellStyle name="Output 2 9 17" xfId="6446"/>
    <cellStyle name="Output 2 9 17 2" xfId="12190"/>
    <cellStyle name="Output 2 9 17 2 2" xfId="24279"/>
    <cellStyle name="Output 2 9 17 2 2 2" xfId="45567"/>
    <cellStyle name="Output 2 9 17 2 3" xfId="36253"/>
    <cellStyle name="Output 2 9 17 3" xfId="14813"/>
    <cellStyle name="Output 2 9 17 3 2" xfId="26528"/>
    <cellStyle name="Output 2 9 17 3 2 2" xfId="47816"/>
    <cellStyle name="Output 2 9 17 3 3" xfId="38502"/>
    <cellStyle name="Output 2 9 17 4" xfId="18891"/>
    <cellStyle name="Output 2 9 17 5" xfId="28611"/>
    <cellStyle name="Output 2 9 18" xfId="6447"/>
    <cellStyle name="Output 2 9 18 2" xfId="12260"/>
    <cellStyle name="Output 2 9 18 2 2" xfId="24337"/>
    <cellStyle name="Output 2 9 18 2 2 2" xfId="45625"/>
    <cellStyle name="Output 2 9 18 2 3" xfId="36311"/>
    <cellStyle name="Output 2 9 18 3" xfId="14721"/>
    <cellStyle name="Output 2 9 18 3 2" xfId="26436"/>
    <cellStyle name="Output 2 9 18 3 2 2" xfId="47724"/>
    <cellStyle name="Output 2 9 18 3 3" xfId="38410"/>
    <cellStyle name="Output 2 9 18 4" xfId="18892"/>
    <cellStyle name="Output 2 9 18 5" xfId="28666"/>
    <cellStyle name="Output 2 9 19" xfId="6448"/>
    <cellStyle name="Output 2 9 19 2" xfId="12330"/>
    <cellStyle name="Output 2 9 19 2 2" xfId="24396"/>
    <cellStyle name="Output 2 9 19 2 2 2" xfId="45684"/>
    <cellStyle name="Output 2 9 19 2 3" xfId="36370"/>
    <cellStyle name="Output 2 9 19 3" xfId="14793"/>
    <cellStyle name="Output 2 9 19 3 2" xfId="26508"/>
    <cellStyle name="Output 2 9 19 3 2 2" xfId="47796"/>
    <cellStyle name="Output 2 9 19 3 3" xfId="38482"/>
    <cellStyle name="Output 2 9 19 4" xfId="18893"/>
    <cellStyle name="Output 2 9 19 5" xfId="28719"/>
    <cellStyle name="Output 2 9 2" xfId="6449"/>
    <cellStyle name="Output 2 9 2 2" xfId="7808"/>
    <cellStyle name="Output 2 9 2 2 2" xfId="20150"/>
    <cellStyle name="Output 2 9 2 2 2 2" xfId="41438"/>
    <cellStyle name="Output 2 9 2 2 3" xfId="32124"/>
    <cellStyle name="Output 2 9 2 3" xfId="10244"/>
    <cellStyle name="Output 2 9 2 3 2" xfId="22449"/>
    <cellStyle name="Output 2 9 2 3 2 2" xfId="43737"/>
    <cellStyle name="Output 2 9 2 3 3" xfId="34423"/>
    <cellStyle name="Output 2 9 2 4" xfId="12893"/>
    <cellStyle name="Output 2 9 2 4 2" xfId="24871"/>
    <cellStyle name="Output 2 9 2 4 2 2" xfId="46159"/>
    <cellStyle name="Output 2 9 2 4 3" xfId="36845"/>
    <cellStyle name="Output 2 9 2 5" xfId="15255"/>
    <cellStyle name="Output 2 9 2 5 2" xfId="26970"/>
    <cellStyle name="Output 2 9 2 5 2 2" xfId="48258"/>
    <cellStyle name="Output 2 9 2 5 3" xfId="38944"/>
    <cellStyle name="Output 2 9 2 6" xfId="18894"/>
    <cellStyle name="Output 2 9 2 7" xfId="27777"/>
    <cellStyle name="Output 2 9 20" xfId="6450"/>
    <cellStyle name="Output 2 9 20 2" xfId="12397"/>
    <cellStyle name="Output 2 9 20 2 2" xfId="24453"/>
    <cellStyle name="Output 2 9 20 2 2 2" xfId="45741"/>
    <cellStyle name="Output 2 9 20 2 3" xfId="36427"/>
    <cellStyle name="Output 2 9 20 3" xfId="14192"/>
    <cellStyle name="Output 2 9 20 3 2" xfId="25944"/>
    <cellStyle name="Output 2 9 20 3 2 2" xfId="47232"/>
    <cellStyle name="Output 2 9 20 3 3" xfId="37918"/>
    <cellStyle name="Output 2 9 20 4" xfId="18895"/>
    <cellStyle name="Output 2 9 20 5" xfId="28772"/>
    <cellStyle name="Output 2 9 21" xfId="6451"/>
    <cellStyle name="Output 2 9 21 2" xfId="12494"/>
    <cellStyle name="Output 2 9 21 2 2" xfId="24537"/>
    <cellStyle name="Output 2 9 21 2 2 2" xfId="45825"/>
    <cellStyle name="Output 2 9 21 2 3" xfId="36511"/>
    <cellStyle name="Output 2 9 21 3" xfId="14437"/>
    <cellStyle name="Output 2 9 21 3 2" xfId="26153"/>
    <cellStyle name="Output 2 9 21 3 2 2" xfId="47441"/>
    <cellStyle name="Output 2 9 21 3 3" xfId="38127"/>
    <cellStyle name="Output 2 9 21 4" xfId="18896"/>
    <cellStyle name="Output 2 9 21 5" xfId="28847"/>
    <cellStyle name="Output 2 9 22" xfId="6452"/>
    <cellStyle name="Output 2 9 22 2" xfId="12547"/>
    <cellStyle name="Output 2 9 22 2 2" xfId="24578"/>
    <cellStyle name="Output 2 9 22 2 2 2" xfId="45866"/>
    <cellStyle name="Output 2 9 22 2 3" xfId="36552"/>
    <cellStyle name="Output 2 9 22 3" xfId="11838"/>
    <cellStyle name="Output 2 9 22 3 2" xfId="23985"/>
    <cellStyle name="Output 2 9 22 3 2 2" xfId="45273"/>
    <cellStyle name="Output 2 9 22 3 3" xfId="35959"/>
    <cellStyle name="Output 2 9 22 4" xfId="18897"/>
    <cellStyle name="Output 2 9 22 5" xfId="28882"/>
    <cellStyle name="Output 2 9 23" xfId="6453"/>
    <cellStyle name="Output 2 9 23 2" xfId="12622"/>
    <cellStyle name="Output 2 9 23 2 2" xfId="24641"/>
    <cellStyle name="Output 2 9 23 2 2 2" xfId="45929"/>
    <cellStyle name="Output 2 9 23 2 3" xfId="36615"/>
    <cellStyle name="Output 2 9 23 3" xfId="14717"/>
    <cellStyle name="Output 2 9 23 3 2" xfId="26432"/>
    <cellStyle name="Output 2 9 23 3 2 2" xfId="47720"/>
    <cellStyle name="Output 2 9 23 3 3" xfId="38406"/>
    <cellStyle name="Output 2 9 23 4" xfId="18898"/>
    <cellStyle name="Output 2 9 23 5" xfId="28936"/>
    <cellStyle name="Output 2 9 24" xfId="6454"/>
    <cellStyle name="Output 2 9 24 2" xfId="12701"/>
    <cellStyle name="Output 2 9 24 2 2" xfId="24708"/>
    <cellStyle name="Output 2 9 24 2 2 2" xfId="45996"/>
    <cellStyle name="Output 2 9 24 2 3" xfId="36682"/>
    <cellStyle name="Output 2 9 24 3" xfId="14543"/>
    <cellStyle name="Output 2 9 24 3 2" xfId="26258"/>
    <cellStyle name="Output 2 9 24 3 2 2" xfId="47546"/>
    <cellStyle name="Output 2 9 24 3 3" xfId="38232"/>
    <cellStyle name="Output 2 9 24 4" xfId="18899"/>
    <cellStyle name="Output 2 9 24 5" xfId="28991"/>
    <cellStyle name="Output 2 9 25" xfId="6455"/>
    <cellStyle name="Output 2 9 25 2" xfId="12769"/>
    <cellStyle name="Output 2 9 25 2 2" xfId="24765"/>
    <cellStyle name="Output 2 9 25 2 2 2" xfId="46053"/>
    <cellStyle name="Output 2 9 25 2 3" xfId="36739"/>
    <cellStyle name="Output 2 9 25 3" xfId="11844"/>
    <cellStyle name="Output 2 9 25 3 2" xfId="23991"/>
    <cellStyle name="Output 2 9 25 3 2 2" xfId="45279"/>
    <cellStyle name="Output 2 9 25 3 3" xfId="35965"/>
    <cellStyle name="Output 2 9 25 4" xfId="18900"/>
    <cellStyle name="Output 2 9 25 5" xfId="29044"/>
    <cellStyle name="Output 2 9 26" xfId="6456"/>
    <cellStyle name="Output 2 9 26 2" xfId="12838"/>
    <cellStyle name="Output 2 9 26 2 2" xfId="24822"/>
    <cellStyle name="Output 2 9 26 2 2 2" xfId="46110"/>
    <cellStyle name="Output 2 9 26 2 3" xfId="36796"/>
    <cellStyle name="Output 2 9 26 3" xfId="14353"/>
    <cellStyle name="Output 2 9 26 3 2" xfId="26080"/>
    <cellStyle name="Output 2 9 26 3 2 2" xfId="47368"/>
    <cellStyle name="Output 2 9 26 3 3" xfId="38054"/>
    <cellStyle name="Output 2 9 26 4" xfId="18901"/>
    <cellStyle name="Output 2 9 26 5" xfId="29097"/>
    <cellStyle name="Output 2 9 27" xfId="6457"/>
    <cellStyle name="Output 2 9 27 2" xfId="12942"/>
    <cellStyle name="Output 2 9 27 2 2" xfId="24912"/>
    <cellStyle name="Output 2 9 27 2 2 2" xfId="46200"/>
    <cellStyle name="Output 2 9 27 2 3" xfId="36886"/>
    <cellStyle name="Output 2 9 27 3" xfId="8456"/>
    <cellStyle name="Output 2 9 27 3 2" xfId="20664"/>
    <cellStyle name="Output 2 9 27 3 2 2" xfId="41952"/>
    <cellStyle name="Output 2 9 27 3 3" xfId="32638"/>
    <cellStyle name="Output 2 9 27 4" xfId="18902"/>
    <cellStyle name="Output 2 9 27 5" xfId="29172"/>
    <cellStyle name="Output 2 9 28" xfId="6458"/>
    <cellStyle name="Output 2 9 28 2" xfId="12994"/>
    <cellStyle name="Output 2 9 28 2 2" xfId="24954"/>
    <cellStyle name="Output 2 9 28 2 2 2" xfId="46242"/>
    <cellStyle name="Output 2 9 28 2 3" xfId="36928"/>
    <cellStyle name="Output 2 9 28 3" xfId="11698"/>
    <cellStyle name="Output 2 9 28 3 2" xfId="23868"/>
    <cellStyle name="Output 2 9 28 3 2 2" xfId="45156"/>
    <cellStyle name="Output 2 9 28 3 3" xfId="35842"/>
    <cellStyle name="Output 2 9 28 4" xfId="18903"/>
    <cellStyle name="Output 2 9 28 5" xfId="29206"/>
    <cellStyle name="Output 2 9 29" xfId="6459"/>
    <cellStyle name="Output 2 9 29 2" xfId="13065"/>
    <cellStyle name="Output 2 9 29 2 2" xfId="25013"/>
    <cellStyle name="Output 2 9 29 2 2 2" xfId="46301"/>
    <cellStyle name="Output 2 9 29 2 3" xfId="36987"/>
    <cellStyle name="Output 2 9 29 3" xfId="14658"/>
    <cellStyle name="Output 2 9 29 3 2" xfId="26373"/>
    <cellStyle name="Output 2 9 29 3 2 2" xfId="47661"/>
    <cellStyle name="Output 2 9 29 3 3" xfId="38347"/>
    <cellStyle name="Output 2 9 29 4" xfId="18904"/>
    <cellStyle name="Output 2 9 29 5" xfId="29260"/>
    <cellStyle name="Output 2 9 3" xfId="6460"/>
    <cellStyle name="Output 2 9 3 2" xfId="8005"/>
    <cellStyle name="Output 2 9 3 2 2" xfId="20321"/>
    <cellStyle name="Output 2 9 3 2 2 2" xfId="41609"/>
    <cellStyle name="Output 2 9 3 2 3" xfId="32295"/>
    <cellStyle name="Output 2 9 3 3" xfId="9642"/>
    <cellStyle name="Output 2 9 3 3 2" xfId="21847"/>
    <cellStyle name="Output 2 9 3 3 2 2" xfId="43135"/>
    <cellStyle name="Output 2 9 3 3 3" xfId="33821"/>
    <cellStyle name="Output 2 9 3 4" xfId="14574"/>
    <cellStyle name="Output 2 9 3 4 2" xfId="26289"/>
    <cellStyle name="Output 2 9 3 4 2 2" xfId="47577"/>
    <cellStyle name="Output 2 9 3 4 3" xfId="38263"/>
    <cellStyle name="Output 2 9 3 5" xfId="15447"/>
    <cellStyle name="Output 2 9 3 5 2" xfId="27162"/>
    <cellStyle name="Output 2 9 3 5 2 2" xfId="48450"/>
    <cellStyle name="Output 2 9 3 5 3" xfId="39136"/>
    <cellStyle name="Output 2 9 3 6" xfId="18905"/>
    <cellStyle name="Output 2 9 3 7" xfId="27879"/>
    <cellStyle name="Output 2 9 30" xfId="6461"/>
    <cellStyle name="Output 2 9 30 2" xfId="13145"/>
    <cellStyle name="Output 2 9 30 2 2" xfId="25080"/>
    <cellStyle name="Output 2 9 30 2 2 2" xfId="46368"/>
    <cellStyle name="Output 2 9 30 2 3" xfId="37054"/>
    <cellStyle name="Output 2 9 30 3" xfId="11274"/>
    <cellStyle name="Output 2 9 30 3 2" xfId="23479"/>
    <cellStyle name="Output 2 9 30 3 2 2" xfId="44767"/>
    <cellStyle name="Output 2 9 30 3 3" xfId="35453"/>
    <cellStyle name="Output 2 9 30 4" xfId="18906"/>
    <cellStyle name="Output 2 9 30 5" xfId="29315"/>
    <cellStyle name="Output 2 9 31" xfId="6462"/>
    <cellStyle name="Output 2 9 31 2" xfId="13220"/>
    <cellStyle name="Output 2 9 31 2 2" xfId="25141"/>
    <cellStyle name="Output 2 9 31 2 2 2" xfId="46429"/>
    <cellStyle name="Output 2 9 31 2 3" xfId="37115"/>
    <cellStyle name="Output 2 9 31 3" xfId="12054"/>
    <cellStyle name="Output 2 9 31 3 2" xfId="24166"/>
    <cellStyle name="Output 2 9 31 3 2 2" xfId="45454"/>
    <cellStyle name="Output 2 9 31 3 3" xfId="36140"/>
    <cellStyle name="Output 2 9 31 4" xfId="18907"/>
    <cellStyle name="Output 2 9 31 5" xfId="29371"/>
    <cellStyle name="Output 2 9 32" xfId="6463"/>
    <cellStyle name="Output 2 9 32 2" xfId="13292"/>
    <cellStyle name="Output 2 9 32 2 2" xfId="25200"/>
    <cellStyle name="Output 2 9 32 2 2 2" xfId="46488"/>
    <cellStyle name="Output 2 9 32 2 3" xfId="37174"/>
    <cellStyle name="Output 2 9 32 3" xfId="14447"/>
    <cellStyle name="Output 2 9 32 3 2" xfId="26162"/>
    <cellStyle name="Output 2 9 32 3 2 2" xfId="47450"/>
    <cellStyle name="Output 2 9 32 3 3" xfId="38136"/>
    <cellStyle name="Output 2 9 32 4" xfId="18908"/>
    <cellStyle name="Output 2 9 32 5" xfId="29426"/>
    <cellStyle name="Output 2 9 33" xfId="6464"/>
    <cellStyle name="Output 2 9 33 2" xfId="13368"/>
    <cellStyle name="Output 2 9 33 2 2" xfId="25260"/>
    <cellStyle name="Output 2 9 33 2 2 2" xfId="46548"/>
    <cellStyle name="Output 2 9 33 2 3" xfId="37234"/>
    <cellStyle name="Output 2 9 33 3" xfId="14665"/>
    <cellStyle name="Output 2 9 33 3 2" xfId="26380"/>
    <cellStyle name="Output 2 9 33 3 2 2" xfId="47668"/>
    <cellStyle name="Output 2 9 33 3 3" xfId="38354"/>
    <cellStyle name="Output 2 9 33 4" xfId="18909"/>
    <cellStyle name="Output 2 9 33 5" xfId="29479"/>
    <cellStyle name="Output 2 9 34" xfId="6465"/>
    <cellStyle name="Output 2 9 34 2" xfId="13444"/>
    <cellStyle name="Output 2 9 34 2 2" xfId="25322"/>
    <cellStyle name="Output 2 9 34 2 2 2" xfId="46610"/>
    <cellStyle name="Output 2 9 34 2 3" xfId="37296"/>
    <cellStyle name="Output 2 9 34 3" xfId="14866"/>
    <cellStyle name="Output 2 9 34 3 2" xfId="26581"/>
    <cellStyle name="Output 2 9 34 3 2 2" xfId="47869"/>
    <cellStyle name="Output 2 9 34 3 3" xfId="38555"/>
    <cellStyle name="Output 2 9 34 4" xfId="18910"/>
    <cellStyle name="Output 2 9 34 5" xfId="29533"/>
    <cellStyle name="Output 2 9 35" xfId="6466"/>
    <cellStyle name="Output 2 9 35 2" xfId="13517"/>
    <cellStyle name="Output 2 9 35 2 2" xfId="25381"/>
    <cellStyle name="Output 2 9 35 2 2 2" xfId="46669"/>
    <cellStyle name="Output 2 9 35 2 3" xfId="37355"/>
    <cellStyle name="Output 2 9 35 3" xfId="13240"/>
    <cellStyle name="Output 2 9 35 3 2" xfId="25159"/>
    <cellStyle name="Output 2 9 35 3 2 2" xfId="46447"/>
    <cellStyle name="Output 2 9 35 3 3" xfId="37133"/>
    <cellStyle name="Output 2 9 35 4" xfId="18911"/>
    <cellStyle name="Output 2 9 35 5" xfId="29586"/>
    <cellStyle name="Output 2 9 36" xfId="6467"/>
    <cellStyle name="Output 2 9 36 2" xfId="13354"/>
    <cellStyle name="Output 2 9 36 2 2" xfId="25252"/>
    <cellStyle name="Output 2 9 36 2 2 2" xfId="46540"/>
    <cellStyle name="Output 2 9 36 2 3" xfId="37226"/>
    <cellStyle name="Output 2 9 36 3" xfId="12861"/>
    <cellStyle name="Output 2 9 36 3 2" xfId="24842"/>
    <cellStyle name="Output 2 9 36 3 2 2" xfId="46130"/>
    <cellStyle name="Output 2 9 36 3 3" xfId="36816"/>
    <cellStyle name="Output 2 9 36 4" xfId="18912"/>
    <cellStyle name="Output 2 9 36 5" xfId="29472"/>
    <cellStyle name="Output 2 9 37" xfId="6468"/>
    <cellStyle name="Output 2 9 37 2" xfId="13430"/>
    <cellStyle name="Output 2 9 37 2 2" xfId="25314"/>
    <cellStyle name="Output 2 9 37 2 2 2" xfId="46602"/>
    <cellStyle name="Output 2 9 37 2 3" xfId="37288"/>
    <cellStyle name="Output 2 9 37 3" xfId="14827"/>
    <cellStyle name="Output 2 9 37 3 2" xfId="26542"/>
    <cellStyle name="Output 2 9 37 3 2 2" xfId="47830"/>
    <cellStyle name="Output 2 9 37 3 3" xfId="38516"/>
    <cellStyle name="Output 2 9 37 4" xfId="18913"/>
    <cellStyle name="Output 2 9 37 5" xfId="29526"/>
    <cellStyle name="Output 2 9 38" xfId="6469"/>
    <cellStyle name="Output 2 9 38 2" xfId="13457"/>
    <cellStyle name="Output 2 9 38 2 2" xfId="25333"/>
    <cellStyle name="Output 2 9 38 2 2 2" xfId="46621"/>
    <cellStyle name="Output 2 9 38 2 3" xfId="37307"/>
    <cellStyle name="Output 2 9 38 3" xfId="11967"/>
    <cellStyle name="Output 2 9 38 3 2" xfId="24093"/>
    <cellStyle name="Output 2 9 38 3 2 2" xfId="45381"/>
    <cellStyle name="Output 2 9 38 3 3" xfId="36067"/>
    <cellStyle name="Output 2 9 38 4" xfId="18914"/>
    <cellStyle name="Output 2 9 38 5" xfId="29543"/>
    <cellStyle name="Output 2 9 39" xfId="6470"/>
    <cellStyle name="Output 2 9 39 2" xfId="13574"/>
    <cellStyle name="Output 2 9 39 2 2" xfId="25429"/>
    <cellStyle name="Output 2 9 39 2 2 2" xfId="46717"/>
    <cellStyle name="Output 2 9 39 2 3" xfId="37403"/>
    <cellStyle name="Output 2 9 39 3" xfId="14648"/>
    <cellStyle name="Output 2 9 39 3 2" xfId="26363"/>
    <cellStyle name="Output 2 9 39 3 2 2" xfId="47651"/>
    <cellStyle name="Output 2 9 39 3 3" xfId="38337"/>
    <cellStyle name="Output 2 9 39 4" xfId="18915"/>
    <cellStyle name="Output 2 9 39 5" xfId="29631"/>
    <cellStyle name="Output 2 9 4" xfId="6471"/>
    <cellStyle name="Output 2 9 4 2" xfId="8099"/>
    <cellStyle name="Output 2 9 4 2 2" xfId="20394"/>
    <cellStyle name="Output 2 9 4 2 2 2" xfId="41682"/>
    <cellStyle name="Output 2 9 4 2 3" xfId="32368"/>
    <cellStyle name="Output 2 9 4 3" xfId="10056"/>
    <cellStyle name="Output 2 9 4 3 2" xfId="22261"/>
    <cellStyle name="Output 2 9 4 3 2 2" xfId="43549"/>
    <cellStyle name="Output 2 9 4 3 3" xfId="34235"/>
    <cellStyle name="Output 2 9 4 4" xfId="14649"/>
    <cellStyle name="Output 2 9 4 4 2" xfId="26364"/>
    <cellStyle name="Output 2 9 4 4 2 2" xfId="47652"/>
    <cellStyle name="Output 2 9 4 4 3" xfId="38338"/>
    <cellStyle name="Output 2 9 4 5" xfId="15564"/>
    <cellStyle name="Output 2 9 4 5 2" xfId="27279"/>
    <cellStyle name="Output 2 9 4 5 2 2" xfId="48567"/>
    <cellStyle name="Output 2 9 4 5 3" xfId="39253"/>
    <cellStyle name="Output 2 9 4 6" xfId="18916"/>
    <cellStyle name="Output 2 9 4 7" xfId="27915"/>
    <cellStyle name="Output 2 9 40" xfId="6472"/>
    <cellStyle name="Output 2 9 40 2" xfId="13651"/>
    <cellStyle name="Output 2 9 40 2 2" xfId="25493"/>
    <cellStyle name="Output 2 9 40 2 2 2" xfId="46781"/>
    <cellStyle name="Output 2 9 40 2 3" xfId="37467"/>
    <cellStyle name="Output 2 9 40 3" xfId="14712"/>
    <cellStyle name="Output 2 9 40 3 2" xfId="26427"/>
    <cellStyle name="Output 2 9 40 3 2 2" xfId="47715"/>
    <cellStyle name="Output 2 9 40 3 3" xfId="38401"/>
    <cellStyle name="Output 2 9 40 4" xfId="18917"/>
    <cellStyle name="Output 2 9 40 5" xfId="29685"/>
    <cellStyle name="Output 2 9 41" xfId="6473"/>
    <cellStyle name="Output 2 9 41 2" xfId="13720"/>
    <cellStyle name="Output 2 9 41 2 2" xfId="25551"/>
    <cellStyle name="Output 2 9 41 2 2 2" xfId="46839"/>
    <cellStyle name="Output 2 9 41 2 3" xfId="37525"/>
    <cellStyle name="Output 2 9 41 3" xfId="14440"/>
    <cellStyle name="Output 2 9 41 3 2" xfId="26156"/>
    <cellStyle name="Output 2 9 41 3 2 2" xfId="47444"/>
    <cellStyle name="Output 2 9 41 3 3" xfId="38130"/>
    <cellStyle name="Output 2 9 41 4" xfId="18918"/>
    <cellStyle name="Output 2 9 41 5" xfId="29739"/>
    <cellStyle name="Output 2 9 42" xfId="6474"/>
    <cellStyle name="Output 2 9 42 2" xfId="13992"/>
    <cellStyle name="Output 2 9 42 2 2" xfId="25776"/>
    <cellStyle name="Output 2 9 42 2 2 2" xfId="47064"/>
    <cellStyle name="Output 2 9 42 2 3" xfId="37750"/>
    <cellStyle name="Output 2 9 42 3" xfId="11720"/>
    <cellStyle name="Output 2 9 42 3 2" xfId="23885"/>
    <cellStyle name="Output 2 9 42 3 2 2" xfId="45173"/>
    <cellStyle name="Output 2 9 42 3 3" xfId="35859"/>
    <cellStyle name="Output 2 9 42 4" xfId="18919"/>
    <cellStyle name="Output 2 9 42 5" xfId="29936"/>
    <cellStyle name="Output 2 9 43" xfId="6475"/>
    <cellStyle name="Output 2 9 43 2" xfId="14040"/>
    <cellStyle name="Output 2 9 43 2 2" xfId="25815"/>
    <cellStyle name="Output 2 9 43 2 2 2" xfId="47103"/>
    <cellStyle name="Output 2 9 43 2 3" xfId="37789"/>
    <cellStyle name="Output 2 9 43 3" xfId="11408"/>
    <cellStyle name="Output 2 9 43 3 2" xfId="23612"/>
    <cellStyle name="Output 2 9 43 3 2 2" xfId="44900"/>
    <cellStyle name="Output 2 9 43 3 3" xfId="35586"/>
    <cellStyle name="Output 2 9 43 4" xfId="18920"/>
    <cellStyle name="Output 2 9 43 5" xfId="29973"/>
    <cellStyle name="Output 2 9 44" xfId="6476"/>
    <cellStyle name="Output 2 9 44 2" xfId="14137"/>
    <cellStyle name="Output 2 9 44 2 2" xfId="25897"/>
    <cellStyle name="Output 2 9 44 2 2 2" xfId="47185"/>
    <cellStyle name="Output 2 9 44 2 3" xfId="37871"/>
    <cellStyle name="Output 2 9 44 3" xfId="14777"/>
    <cellStyle name="Output 2 9 44 3 2" xfId="26492"/>
    <cellStyle name="Output 2 9 44 3 2 2" xfId="47780"/>
    <cellStyle name="Output 2 9 44 3 3" xfId="38466"/>
    <cellStyle name="Output 2 9 44 4" xfId="18921"/>
    <cellStyle name="Output 2 9 44 5" xfId="30044"/>
    <cellStyle name="Output 2 9 45" xfId="6477"/>
    <cellStyle name="Output 2 9 45 2" xfId="14183"/>
    <cellStyle name="Output 2 9 45 2 2" xfId="25936"/>
    <cellStyle name="Output 2 9 45 2 2 2" xfId="47224"/>
    <cellStyle name="Output 2 9 45 2 3" xfId="37910"/>
    <cellStyle name="Output 2 9 45 3" xfId="13004"/>
    <cellStyle name="Output 2 9 45 3 2" xfId="24963"/>
    <cellStyle name="Output 2 9 45 3 2 2" xfId="46251"/>
    <cellStyle name="Output 2 9 45 3 3" xfId="36937"/>
    <cellStyle name="Output 2 9 45 4" xfId="18922"/>
    <cellStyle name="Output 2 9 45 5" xfId="30077"/>
    <cellStyle name="Output 2 9 46" xfId="6478"/>
    <cellStyle name="Output 2 9 46 2" xfId="14241"/>
    <cellStyle name="Output 2 9 46 2 2" xfId="25985"/>
    <cellStyle name="Output 2 9 46 2 2 2" xfId="47273"/>
    <cellStyle name="Output 2 9 46 2 3" xfId="37959"/>
    <cellStyle name="Output 2 9 46 3" xfId="9371"/>
    <cellStyle name="Output 2 9 46 3 2" xfId="21576"/>
    <cellStyle name="Output 2 9 46 3 2 2" xfId="42864"/>
    <cellStyle name="Output 2 9 46 3 3" xfId="33550"/>
    <cellStyle name="Output 2 9 46 4" xfId="18923"/>
    <cellStyle name="Output 2 9 46 5" xfId="30120"/>
    <cellStyle name="Output 2 9 47" xfId="6479"/>
    <cellStyle name="Output 2 9 47 2" xfId="14301"/>
    <cellStyle name="Output 2 9 47 2 2" xfId="26036"/>
    <cellStyle name="Output 2 9 47 2 2 2" xfId="47324"/>
    <cellStyle name="Output 2 9 47 2 3" xfId="38010"/>
    <cellStyle name="Output 2 9 47 3" xfId="14859"/>
    <cellStyle name="Output 2 9 47 3 2" xfId="26574"/>
    <cellStyle name="Output 2 9 47 3 2 2" xfId="47862"/>
    <cellStyle name="Output 2 9 47 3 3" xfId="38548"/>
    <cellStyle name="Output 2 9 47 4" xfId="18924"/>
    <cellStyle name="Output 2 9 47 5" xfId="30164"/>
    <cellStyle name="Output 2 9 48" xfId="6480"/>
    <cellStyle name="Output 2 9 48 2" xfId="14356"/>
    <cellStyle name="Output 2 9 48 2 2" xfId="26082"/>
    <cellStyle name="Output 2 9 48 2 2 2" xfId="47370"/>
    <cellStyle name="Output 2 9 48 2 3" xfId="38056"/>
    <cellStyle name="Output 2 9 48 3" xfId="14730"/>
    <cellStyle name="Output 2 9 48 3 2" xfId="26445"/>
    <cellStyle name="Output 2 9 48 3 2 2" xfId="47733"/>
    <cellStyle name="Output 2 9 48 3 3" xfId="38419"/>
    <cellStyle name="Output 2 9 48 4" xfId="18925"/>
    <cellStyle name="Output 2 9 48 5" xfId="30201"/>
    <cellStyle name="Output 2 9 49" xfId="7606"/>
    <cellStyle name="Output 2 9 49 2" xfId="20022"/>
    <cellStyle name="Output 2 9 49 2 2" xfId="41310"/>
    <cellStyle name="Output 2 9 49 3" xfId="31996"/>
    <cellStyle name="Output 2 9 5" xfId="6481"/>
    <cellStyle name="Output 2 9 5 2" xfId="8085"/>
    <cellStyle name="Output 2 9 5 2 2" xfId="20382"/>
    <cellStyle name="Output 2 9 5 2 2 2" xfId="41670"/>
    <cellStyle name="Output 2 9 5 2 3" xfId="32356"/>
    <cellStyle name="Output 2 9 5 3" xfId="11343"/>
    <cellStyle name="Output 2 9 5 3 2" xfId="23548"/>
    <cellStyle name="Output 2 9 5 3 2 2" xfId="44836"/>
    <cellStyle name="Output 2 9 5 3 3" xfId="35522"/>
    <cellStyle name="Output 2 9 5 4" xfId="11474"/>
    <cellStyle name="Output 2 9 5 4 2" xfId="23674"/>
    <cellStyle name="Output 2 9 5 4 2 2" xfId="44962"/>
    <cellStyle name="Output 2 9 5 4 3" xfId="35648"/>
    <cellStyle name="Output 2 9 5 5" xfId="15550"/>
    <cellStyle name="Output 2 9 5 5 2" xfId="27265"/>
    <cellStyle name="Output 2 9 5 5 2 2" xfId="48553"/>
    <cellStyle name="Output 2 9 5 5 3" xfId="39239"/>
    <cellStyle name="Output 2 9 5 6" xfId="18926"/>
    <cellStyle name="Output 2 9 5 7" xfId="27969"/>
    <cellStyle name="Output 2 9 50" xfId="9247"/>
    <cellStyle name="Output 2 9 50 2" xfId="21455"/>
    <cellStyle name="Output 2 9 50 2 2" xfId="42743"/>
    <cellStyle name="Output 2 9 50 3" xfId="33429"/>
    <cellStyle name="Output 2 9 51" xfId="11375"/>
    <cellStyle name="Output 2 9 51 2" xfId="23580"/>
    <cellStyle name="Output 2 9 51 2 2" xfId="44868"/>
    <cellStyle name="Output 2 9 51 3" xfId="35554"/>
    <cellStyle name="Output 2 9 52" xfId="15100"/>
    <cellStyle name="Output 2 9 52 2" xfId="26815"/>
    <cellStyle name="Output 2 9 52 2 2" xfId="48103"/>
    <cellStyle name="Output 2 9 52 3" xfId="38789"/>
    <cellStyle name="Output 2 9 53" xfId="18883"/>
    <cellStyle name="Output 2 9 54" xfId="27662"/>
    <cellStyle name="Output 2 9 6" xfId="6482"/>
    <cellStyle name="Output 2 9 6 2" xfId="8173"/>
    <cellStyle name="Output 2 9 6 2 2" xfId="20447"/>
    <cellStyle name="Output 2 9 6 2 2 2" xfId="41735"/>
    <cellStyle name="Output 2 9 6 2 3" xfId="32421"/>
    <cellStyle name="Output 2 9 6 3" xfId="11401"/>
    <cellStyle name="Output 2 9 6 3 2" xfId="23605"/>
    <cellStyle name="Output 2 9 6 3 2 2" xfId="44893"/>
    <cellStyle name="Output 2 9 6 3 3" xfId="35579"/>
    <cellStyle name="Output 2 9 6 4" xfId="14521"/>
    <cellStyle name="Output 2 9 6 4 2" xfId="26236"/>
    <cellStyle name="Output 2 9 6 4 2 2" xfId="47524"/>
    <cellStyle name="Output 2 9 6 4 3" xfId="38210"/>
    <cellStyle name="Output 2 9 6 5" xfId="15651"/>
    <cellStyle name="Output 2 9 6 5 2" xfId="27366"/>
    <cellStyle name="Output 2 9 6 5 2 2" xfId="48654"/>
    <cellStyle name="Output 2 9 6 5 3" xfId="39340"/>
    <cellStyle name="Output 2 9 6 6" xfId="18927"/>
    <cellStyle name="Output 2 9 6 7" xfId="28023"/>
    <cellStyle name="Output 2 9 7" xfId="6483"/>
    <cellStyle name="Output 2 9 7 2" xfId="8386"/>
    <cellStyle name="Output 2 9 7 2 2" xfId="20605"/>
    <cellStyle name="Output 2 9 7 2 2 2" xfId="41893"/>
    <cellStyle name="Output 2 9 7 2 3" xfId="32579"/>
    <cellStyle name="Output 2 9 7 3" xfId="11463"/>
    <cellStyle name="Output 2 9 7 3 2" xfId="23665"/>
    <cellStyle name="Output 2 9 7 3 2 2" xfId="44953"/>
    <cellStyle name="Output 2 9 7 3 3" xfId="35639"/>
    <cellStyle name="Output 2 9 7 4" xfId="14737"/>
    <cellStyle name="Output 2 9 7 4 2" xfId="26452"/>
    <cellStyle name="Output 2 9 7 4 2 2" xfId="47740"/>
    <cellStyle name="Output 2 9 7 4 3" xfId="38426"/>
    <cellStyle name="Output 2 9 7 5" xfId="15852"/>
    <cellStyle name="Output 2 9 7 5 2" xfId="27567"/>
    <cellStyle name="Output 2 9 7 5 2 2" xfId="48855"/>
    <cellStyle name="Output 2 9 7 5 3" xfId="39541"/>
    <cellStyle name="Output 2 9 7 6" xfId="18928"/>
    <cellStyle name="Output 2 9 7 7" xfId="28076"/>
    <cellStyle name="Output 2 9 8" xfId="6484"/>
    <cellStyle name="Output 2 9 8 2" xfId="8326"/>
    <cellStyle name="Output 2 9 8 2 2" xfId="20562"/>
    <cellStyle name="Output 2 9 8 2 2 2" xfId="41850"/>
    <cellStyle name="Output 2 9 8 2 3" xfId="32536"/>
    <cellStyle name="Output 2 9 8 3" xfId="11529"/>
    <cellStyle name="Output 2 9 8 3 2" xfId="23725"/>
    <cellStyle name="Output 2 9 8 3 2 2" xfId="45013"/>
    <cellStyle name="Output 2 9 8 3 3" xfId="35699"/>
    <cellStyle name="Output 2 9 8 4" xfId="13107"/>
    <cellStyle name="Output 2 9 8 4 2" xfId="25051"/>
    <cellStyle name="Output 2 9 8 4 2 2" xfId="46339"/>
    <cellStyle name="Output 2 9 8 4 3" xfId="37025"/>
    <cellStyle name="Output 2 9 8 5" xfId="15770"/>
    <cellStyle name="Output 2 9 8 5 2" xfId="27485"/>
    <cellStyle name="Output 2 9 8 5 2 2" xfId="48773"/>
    <cellStyle name="Output 2 9 8 5 3" xfId="39459"/>
    <cellStyle name="Output 2 9 8 6" xfId="18929"/>
    <cellStyle name="Output 2 9 8 7" xfId="28129"/>
    <cellStyle name="Output 2 9 9" xfId="6485"/>
    <cellStyle name="Output 2 9 9 2" xfId="11592"/>
    <cellStyle name="Output 2 9 9 2 2" xfId="23780"/>
    <cellStyle name="Output 2 9 9 2 2 2" xfId="45068"/>
    <cellStyle name="Output 2 9 9 2 3" xfId="35754"/>
    <cellStyle name="Output 2 9 9 3" xfId="14491"/>
    <cellStyle name="Output 2 9 9 3 2" xfId="26206"/>
    <cellStyle name="Output 2 9 9 3 2 2" xfId="47494"/>
    <cellStyle name="Output 2 9 9 3 3" xfId="38180"/>
    <cellStyle name="Output 2 9 9 4" xfId="18930"/>
    <cellStyle name="Output 2 9 9 5" xfId="28180"/>
    <cellStyle name="Output 3" xfId="6486"/>
    <cellStyle name="Output 3 10" xfId="27615"/>
    <cellStyle name="Output 3 2" xfId="6487"/>
    <cellStyle name="Output 3 2 10" xfId="15102"/>
    <cellStyle name="Output 3 2 10 2" xfId="26817"/>
    <cellStyle name="Output 3 2 10 2 2" xfId="48105"/>
    <cellStyle name="Output 3 2 10 3" xfId="38791"/>
    <cellStyle name="Output 3 2 11" xfId="18932"/>
    <cellStyle name="Output 3 2 12" xfId="27778"/>
    <cellStyle name="Output 3 2 2" xfId="6488"/>
    <cellStyle name="Output 3 2 2 2" xfId="8098"/>
    <cellStyle name="Output 3 2 2 2 2" xfId="20393"/>
    <cellStyle name="Output 3 2 2 2 2 2" xfId="41681"/>
    <cellStyle name="Output 3 2 2 2 3" xfId="32367"/>
    <cellStyle name="Output 3 2 2 3" xfId="10246"/>
    <cellStyle name="Output 3 2 2 3 2" xfId="22451"/>
    <cellStyle name="Output 3 2 2 3 2 2" xfId="43739"/>
    <cellStyle name="Output 3 2 2 3 3" xfId="34425"/>
    <cellStyle name="Output 3 2 2 4" xfId="15563"/>
    <cellStyle name="Output 3 2 2 4 2" xfId="27278"/>
    <cellStyle name="Output 3 2 2 4 2 2" xfId="48566"/>
    <cellStyle name="Output 3 2 2 4 3" xfId="39252"/>
    <cellStyle name="Output 3 2 2 5" xfId="18933"/>
    <cellStyle name="Output 3 2 3" xfId="6489"/>
    <cellStyle name="Output 3 2 3 2" xfId="8025"/>
    <cellStyle name="Output 3 2 3 2 2" xfId="20338"/>
    <cellStyle name="Output 3 2 3 2 2 2" xfId="41626"/>
    <cellStyle name="Output 3 2 3 2 3" xfId="32312"/>
    <cellStyle name="Output 3 2 3 3" xfId="9640"/>
    <cellStyle name="Output 3 2 3 3 2" xfId="21845"/>
    <cellStyle name="Output 3 2 3 3 2 2" xfId="43133"/>
    <cellStyle name="Output 3 2 3 3 3" xfId="33819"/>
    <cellStyle name="Output 3 2 3 4" xfId="15465"/>
    <cellStyle name="Output 3 2 3 4 2" xfId="27180"/>
    <cellStyle name="Output 3 2 3 4 2 2" xfId="48468"/>
    <cellStyle name="Output 3 2 3 4 3" xfId="39154"/>
    <cellStyle name="Output 3 2 3 5" xfId="18934"/>
    <cellStyle name="Output 3 2 4" xfId="6490"/>
    <cellStyle name="Output 3 2 4 2" xfId="8174"/>
    <cellStyle name="Output 3 2 4 2 2" xfId="20448"/>
    <cellStyle name="Output 3 2 4 2 2 2" xfId="41736"/>
    <cellStyle name="Output 3 2 4 2 3" xfId="32422"/>
    <cellStyle name="Output 3 2 4 3" xfId="10058"/>
    <cellStyle name="Output 3 2 4 3 2" xfId="22263"/>
    <cellStyle name="Output 3 2 4 3 2 2" xfId="43551"/>
    <cellStyle name="Output 3 2 4 3 3" xfId="34237"/>
    <cellStyle name="Output 3 2 4 4" xfId="15652"/>
    <cellStyle name="Output 3 2 4 4 2" xfId="27367"/>
    <cellStyle name="Output 3 2 4 4 2 2" xfId="48655"/>
    <cellStyle name="Output 3 2 4 4 3" xfId="39341"/>
    <cellStyle name="Output 3 2 4 5" xfId="18935"/>
    <cellStyle name="Output 3 2 5" xfId="6491"/>
    <cellStyle name="Output 3 2 5 2" xfId="8387"/>
    <cellStyle name="Output 3 2 5 2 2" xfId="20606"/>
    <cellStyle name="Output 3 2 5 2 2 2" xfId="41894"/>
    <cellStyle name="Output 3 2 5 2 3" xfId="32580"/>
    <cellStyle name="Output 3 2 5 3" xfId="15853"/>
    <cellStyle name="Output 3 2 5 3 2" xfId="27568"/>
    <cellStyle name="Output 3 2 5 3 2 2" xfId="48856"/>
    <cellStyle name="Output 3 2 5 3 3" xfId="39542"/>
    <cellStyle name="Output 3 2 5 4" xfId="18936"/>
    <cellStyle name="Output 3 2 6" xfId="6492"/>
    <cellStyle name="Output 3 2 6 2" xfId="8325"/>
    <cellStyle name="Output 3 2 6 2 2" xfId="20561"/>
    <cellStyle name="Output 3 2 6 2 2 2" xfId="41849"/>
    <cellStyle name="Output 3 2 6 2 3" xfId="32535"/>
    <cellStyle name="Output 3 2 6 3" xfId="15769"/>
    <cellStyle name="Output 3 2 6 3 2" xfId="27484"/>
    <cellStyle name="Output 3 2 6 3 2 2" xfId="48772"/>
    <cellStyle name="Output 3 2 6 3 3" xfId="39458"/>
    <cellStyle name="Output 3 2 6 4" xfId="18937"/>
    <cellStyle name="Output 3 2 7" xfId="7608"/>
    <cellStyle name="Output 3 2 7 2" xfId="20024"/>
    <cellStyle name="Output 3 2 7 2 2" xfId="41312"/>
    <cellStyle name="Output 3 2 7 3" xfId="31998"/>
    <cellStyle name="Output 3 2 8" xfId="9249"/>
    <cellStyle name="Output 3 2 8 2" xfId="21457"/>
    <cellStyle name="Output 3 2 8 2 2" xfId="42745"/>
    <cellStyle name="Output 3 2 8 3" xfId="33431"/>
    <cellStyle name="Output 3 2 9" xfId="14710"/>
    <cellStyle name="Output 3 2 9 2" xfId="26425"/>
    <cellStyle name="Output 3 2 9 2 2" xfId="47713"/>
    <cellStyle name="Output 3 2 9 3" xfId="38399"/>
    <cellStyle name="Output 3 3" xfId="6493"/>
    <cellStyle name="Output 3 3 2" xfId="8006"/>
    <cellStyle name="Output 3 3 2 2" xfId="20322"/>
    <cellStyle name="Output 3 3 2 2 2" xfId="41610"/>
    <cellStyle name="Output 3 3 2 3" xfId="32296"/>
    <cellStyle name="Output 3 3 3" xfId="10245"/>
    <cellStyle name="Output 3 3 3 2" xfId="22450"/>
    <cellStyle name="Output 3 3 3 2 2" xfId="43738"/>
    <cellStyle name="Output 3 3 3 3" xfId="34424"/>
    <cellStyle name="Output 3 3 4" xfId="15448"/>
    <cellStyle name="Output 3 3 4 2" xfId="27163"/>
    <cellStyle name="Output 3 3 4 2 2" xfId="48451"/>
    <cellStyle name="Output 3 3 4 3" xfId="39137"/>
    <cellStyle name="Output 3 3 5" xfId="18938"/>
    <cellStyle name="Output 3 4" xfId="7607"/>
    <cellStyle name="Output 3 4 2" xfId="9641"/>
    <cellStyle name="Output 3 4 2 2" xfId="21846"/>
    <cellStyle name="Output 3 4 2 2 2" xfId="43134"/>
    <cellStyle name="Output 3 4 2 3" xfId="33820"/>
    <cellStyle name="Output 3 4 3" xfId="20023"/>
    <cellStyle name="Output 3 4 3 2" xfId="41311"/>
    <cellStyle name="Output 3 4 4" xfId="31997"/>
    <cellStyle name="Output 3 5" xfId="10057"/>
    <cellStyle name="Output 3 5 2" xfId="22262"/>
    <cellStyle name="Output 3 5 2 2" xfId="43550"/>
    <cellStyle name="Output 3 5 3" xfId="34236"/>
    <cellStyle name="Output 3 6" xfId="9248"/>
    <cellStyle name="Output 3 6 2" xfId="21456"/>
    <cellStyle name="Output 3 6 2 2" xfId="42744"/>
    <cellStyle name="Output 3 6 3" xfId="33430"/>
    <cellStyle name="Output 3 7" xfId="14558"/>
    <cellStyle name="Output 3 7 2" xfId="26273"/>
    <cellStyle name="Output 3 7 2 2" xfId="47561"/>
    <cellStyle name="Output 3 7 3" xfId="38247"/>
    <cellStyle name="Output 3 8" xfId="15101"/>
    <cellStyle name="Output 3 8 2" xfId="26816"/>
    <cellStyle name="Output 3 8 2 2" xfId="48104"/>
    <cellStyle name="Output 3 8 3" xfId="38790"/>
    <cellStyle name="Output 3 9" xfId="18931"/>
    <cellStyle name="Output 4" xfId="6494"/>
    <cellStyle name="Output 4 10" xfId="27620"/>
    <cellStyle name="Output 4 2" xfId="6495"/>
    <cellStyle name="Output 4 2 10" xfId="15104"/>
    <cellStyle name="Output 4 2 10 2" xfId="26819"/>
    <cellStyle name="Output 4 2 10 2 2" xfId="48107"/>
    <cellStyle name="Output 4 2 10 3" xfId="38793"/>
    <cellStyle name="Output 4 2 11" xfId="18940"/>
    <cellStyle name="Output 4 2 12" xfId="27779"/>
    <cellStyle name="Output 4 2 2" xfId="6496"/>
    <cellStyle name="Output 4 2 2 2" xfId="8097"/>
    <cellStyle name="Output 4 2 2 2 2" xfId="20392"/>
    <cellStyle name="Output 4 2 2 2 2 2" xfId="41680"/>
    <cellStyle name="Output 4 2 2 2 3" xfId="32366"/>
    <cellStyle name="Output 4 2 2 3" xfId="10248"/>
    <cellStyle name="Output 4 2 2 3 2" xfId="22453"/>
    <cellStyle name="Output 4 2 2 3 2 2" xfId="43741"/>
    <cellStyle name="Output 4 2 2 3 3" xfId="34427"/>
    <cellStyle name="Output 4 2 2 4" xfId="15562"/>
    <cellStyle name="Output 4 2 2 4 2" xfId="27277"/>
    <cellStyle name="Output 4 2 2 4 2 2" xfId="48565"/>
    <cellStyle name="Output 4 2 2 4 3" xfId="39251"/>
    <cellStyle name="Output 4 2 2 5" xfId="18941"/>
    <cellStyle name="Output 4 2 3" xfId="6497"/>
    <cellStyle name="Output 4 2 3 2" xfId="8035"/>
    <cellStyle name="Output 4 2 3 2 2" xfId="20345"/>
    <cellStyle name="Output 4 2 3 2 2 2" xfId="41633"/>
    <cellStyle name="Output 4 2 3 2 3" xfId="32319"/>
    <cellStyle name="Output 4 2 3 3" xfId="9638"/>
    <cellStyle name="Output 4 2 3 3 2" xfId="21843"/>
    <cellStyle name="Output 4 2 3 3 2 2" xfId="43131"/>
    <cellStyle name="Output 4 2 3 3 3" xfId="33817"/>
    <cellStyle name="Output 4 2 3 4" xfId="15484"/>
    <cellStyle name="Output 4 2 3 4 2" xfId="27199"/>
    <cellStyle name="Output 4 2 3 4 2 2" xfId="48487"/>
    <cellStyle name="Output 4 2 3 4 3" xfId="39173"/>
    <cellStyle name="Output 4 2 3 5" xfId="18942"/>
    <cellStyle name="Output 4 2 4" xfId="6498"/>
    <cellStyle name="Output 4 2 4 2" xfId="8175"/>
    <cellStyle name="Output 4 2 4 2 2" xfId="20449"/>
    <cellStyle name="Output 4 2 4 2 2 2" xfId="41737"/>
    <cellStyle name="Output 4 2 4 2 3" xfId="32423"/>
    <cellStyle name="Output 4 2 4 3" xfId="10060"/>
    <cellStyle name="Output 4 2 4 3 2" xfId="22265"/>
    <cellStyle name="Output 4 2 4 3 2 2" xfId="43553"/>
    <cellStyle name="Output 4 2 4 3 3" xfId="34239"/>
    <cellStyle name="Output 4 2 4 4" xfId="15653"/>
    <cellStyle name="Output 4 2 4 4 2" xfId="27368"/>
    <cellStyle name="Output 4 2 4 4 2 2" xfId="48656"/>
    <cellStyle name="Output 4 2 4 4 3" xfId="39342"/>
    <cellStyle name="Output 4 2 4 5" xfId="18943"/>
    <cellStyle name="Output 4 2 5" xfId="6499"/>
    <cellStyle name="Output 4 2 5 2" xfId="8388"/>
    <cellStyle name="Output 4 2 5 2 2" xfId="20607"/>
    <cellStyle name="Output 4 2 5 2 2 2" xfId="41895"/>
    <cellStyle name="Output 4 2 5 2 3" xfId="32581"/>
    <cellStyle name="Output 4 2 5 3" xfId="15854"/>
    <cellStyle name="Output 4 2 5 3 2" xfId="27569"/>
    <cellStyle name="Output 4 2 5 3 2 2" xfId="48857"/>
    <cellStyle name="Output 4 2 5 3 3" xfId="39543"/>
    <cellStyle name="Output 4 2 5 4" xfId="18944"/>
    <cellStyle name="Output 4 2 6" xfId="6500"/>
    <cellStyle name="Output 4 2 6 2" xfId="8324"/>
    <cellStyle name="Output 4 2 6 2 2" xfId="20560"/>
    <cellStyle name="Output 4 2 6 2 2 2" xfId="41848"/>
    <cellStyle name="Output 4 2 6 2 3" xfId="32534"/>
    <cellStyle name="Output 4 2 6 3" xfId="15768"/>
    <cellStyle name="Output 4 2 6 3 2" xfId="27483"/>
    <cellStyle name="Output 4 2 6 3 2 2" xfId="48771"/>
    <cellStyle name="Output 4 2 6 3 3" xfId="39457"/>
    <cellStyle name="Output 4 2 6 4" xfId="18945"/>
    <cellStyle name="Output 4 2 7" xfId="7610"/>
    <cellStyle name="Output 4 2 7 2" xfId="20026"/>
    <cellStyle name="Output 4 2 7 2 2" xfId="41314"/>
    <cellStyle name="Output 4 2 7 3" xfId="32000"/>
    <cellStyle name="Output 4 2 8" xfId="9251"/>
    <cellStyle name="Output 4 2 8 2" xfId="21459"/>
    <cellStyle name="Output 4 2 8 2 2" xfId="42747"/>
    <cellStyle name="Output 4 2 8 3" xfId="33433"/>
    <cellStyle name="Output 4 2 9" xfId="11987"/>
    <cellStyle name="Output 4 2 9 2" xfId="24111"/>
    <cellStyle name="Output 4 2 9 2 2" xfId="45399"/>
    <cellStyle name="Output 4 2 9 3" xfId="36085"/>
    <cellStyle name="Output 4 3" xfId="6501"/>
    <cellStyle name="Output 4 3 2" xfId="8007"/>
    <cellStyle name="Output 4 3 2 2" xfId="20323"/>
    <cellStyle name="Output 4 3 2 2 2" xfId="41611"/>
    <cellStyle name="Output 4 3 2 3" xfId="32297"/>
    <cellStyle name="Output 4 3 3" xfId="10247"/>
    <cellStyle name="Output 4 3 3 2" xfId="22452"/>
    <cellStyle name="Output 4 3 3 2 2" xfId="43740"/>
    <cellStyle name="Output 4 3 3 3" xfId="34426"/>
    <cellStyle name="Output 4 3 4" xfId="15449"/>
    <cellStyle name="Output 4 3 4 2" xfId="27164"/>
    <cellStyle name="Output 4 3 4 2 2" xfId="48452"/>
    <cellStyle name="Output 4 3 4 3" xfId="39138"/>
    <cellStyle name="Output 4 3 5" xfId="18946"/>
    <cellStyle name="Output 4 4" xfId="7609"/>
    <cellStyle name="Output 4 4 2" xfId="9639"/>
    <cellStyle name="Output 4 4 2 2" xfId="21844"/>
    <cellStyle name="Output 4 4 2 2 2" xfId="43132"/>
    <cellStyle name="Output 4 4 2 3" xfId="33818"/>
    <cellStyle name="Output 4 4 3" xfId="20025"/>
    <cellStyle name="Output 4 4 3 2" xfId="41313"/>
    <cellStyle name="Output 4 4 4" xfId="31999"/>
    <cellStyle name="Output 4 5" xfId="10059"/>
    <cellStyle name="Output 4 5 2" xfId="22264"/>
    <cellStyle name="Output 4 5 2 2" xfId="43552"/>
    <cellStyle name="Output 4 5 3" xfId="34238"/>
    <cellStyle name="Output 4 6" xfId="9250"/>
    <cellStyle name="Output 4 6 2" xfId="21458"/>
    <cellStyle name="Output 4 6 2 2" xfId="42746"/>
    <cellStyle name="Output 4 6 3" xfId="33432"/>
    <cellStyle name="Output 4 7" xfId="12883"/>
    <cellStyle name="Output 4 7 2" xfId="24862"/>
    <cellStyle name="Output 4 7 2 2" xfId="46150"/>
    <cellStyle name="Output 4 7 3" xfId="36836"/>
    <cellStyle name="Output 4 8" xfId="15103"/>
    <cellStyle name="Output 4 8 2" xfId="26818"/>
    <cellStyle name="Output 4 8 2 2" xfId="48106"/>
    <cellStyle name="Output 4 8 3" xfId="38792"/>
    <cellStyle name="Output 4 9" xfId="18939"/>
    <cellStyle name="Output 5" xfId="6502"/>
    <cellStyle name="Output 5 10" xfId="6503"/>
    <cellStyle name="Output 5 10 2" xfId="11690"/>
    <cellStyle name="Output 5 10 2 2" xfId="23862"/>
    <cellStyle name="Output 5 10 2 2 2" xfId="45150"/>
    <cellStyle name="Output 5 10 2 3" xfId="35836"/>
    <cellStyle name="Output 5 10 3" xfId="14679"/>
    <cellStyle name="Output 5 10 3 2" xfId="26394"/>
    <cellStyle name="Output 5 10 3 2 2" xfId="47682"/>
    <cellStyle name="Output 5 10 3 3" xfId="38368"/>
    <cellStyle name="Output 5 10 4" xfId="18948"/>
    <cellStyle name="Output 5 10 5" xfId="28255"/>
    <cellStyle name="Output 5 11" xfId="6504"/>
    <cellStyle name="Output 5 11 2" xfId="11759"/>
    <cellStyle name="Output 5 11 2 2" xfId="23919"/>
    <cellStyle name="Output 5 11 2 2 2" xfId="45207"/>
    <cellStyle name="Output 5 11 2 3" xfId="35893"/>
    <cellStyle name="Output 5 11 3" xfId="12585"/>
    <cellStyle name="Output 5 11 3 2" xfId="24613"/>
    <cellStyle name="Output 5 11 3 2 2" xfId="45901"/>
    <cellStyle name="Output 5 11 3 3" xfId="36587"/>
    <cellStyle name="Output 5 11 4" xfId="18949"/>
    <cellStyle name="Output 5 11 5" xfId="28306"/>
    <cellStyle name="Output 5 12" xfId="6505"/>
    <cellStyle name="Output 5 12 2" xfId="11831"/>
    <cellStyle name="Output 5 12 2 2" xfId="23980"/>
    <cellStyle name="Output 5 12 2 2 2" xfId="45268"/>
    <cellStyle name="Output 5 12 2 3" xfId="35954"/>
    <cellStyle name="Output 5 12 3" xfId="14659"/>
    <cellStyle name="Output 5 12 3 2" xfId="26374"/>
    <cellStyle name="Output 5 12 3 2 2" xfId="47662"/>
    <cellStyle name="Output 5 12 3 3" xfId="38348"/>
    <cellStyle name="Output 5 12 4" xfId="18950"/>
    <cellStyle name="Output 5 12 5" xfId="28360"/>
    <cellStyle name="Output 5 13" xfId="6506"/>
    <cellStyle name="Output 5 13 2" xfId="11905"/>
    <cellStyle name="Output 5 13 2 2" xfId="24043"/>
    <cellStyle name="Output 5 13 2 2 2" xfId="45331"/>
    <cellStyle name="Output 5 13 2 3" xfId="36017"/>
    <cellStyle name="Output 5 13 3" xfId="14842"/>
    <cellStyle name="Output 5 13 3 2" xfId="26557"/>
    <cellStyle name="Output 5 13 3 2 2" xfId="47845"/>
    <cellStyle name="Output 5 13 3 3" xfId="38531"/>
    <cellStyle name="Output 5 13 4" xfId="18951"/>
    <cellStyle name="Output 5 13 5" xfId="28414"/>
    <cellStyle name="Output 5 14" xfId="6507"/>
    <cellStyle name="Output 5 14 2" xfId="11776"/>
    <cellStyle name="Output 5 14 2 2" xfId="23933"/>
    <cellStyle name="Output 5 14 2 2 2" xfId="45221"/>
    <cellStyle name="Output 5 14 2 3" xfId="35907"/>
    <cellStyle name="Output 5 14 3" xfId="11282"/>
    <cellStyle name="Output 5 14 3 2" xfId="23487"/>
    <cellStyle name="Output 5 14 3 2 2" xfId="44775"/>
    <cellStyle name="Output 5 14 3 3" xfId="35461"/>
    <cellStyle name="Output 5 14 4" xfId="18952"/>
    <cellStyle name="Output 5 14 5" xfId="28319"/>
    <cellStyle name="Output 5 15" xfId="6508"/>
    <cellStyle name="Output 5 15 2" xfId="11854"/>
    <cellStyle name="Output 5 15 2 2" xfId="24000"/>
    <cellStyle name="Output 5 15 2 2 2" xfId="45288"/>
    <cellStyle name="Output 5 15 2 3" xfId="35974"/>
    <cellStyle name="Output 5 15 3" xfId="14785"/>
    <cellStyle name="Output 5 15 3 2" xfId="26500"/>
    <cellStyle name="Output 5 15 3 2 2" xfId="47788"/>
    <cellStyle name="Output 5 15 3 3" xfId="38474"/>
    <cellStyle name="Output 5 15 4" xfId="18953"/>
    <cellStyle name="Output 5 15 5" xfId="28375"/>
    <cellStyle name="Output 5 16" xfId="6509"/>
    <cellStyle name="Output 5 16 2" xfId="11898"/>
    <cellStyle name="Output 5 16 2 2" xfId="24036"/>
    <cellStyle name="Output 5 16 2 2 2" xfId="45324"/>
    <cellStyle name="Output 5 16 2 3" xfId="36010"/>
    <cellStyle name="Output 5 16 3" xfId="14556"/>
    <cellStyle name="Output 5 16 3 2" xfId="26271"/>
    <cellStyle name="Output 5 16 3 2 2" xfId="47559"/>
    <cellStyle name="Output 5 16 3 3" xfId="38245"/>
    <cellStyle name="Output 5 16 4" xfId="18954"/>
    <cellStyle name="Output 5 16 5" xfId="28407"/>
    <cellStyle name="Output 5 17" xfId="6510"/>
    <cellStyle name="Output 5 17 2" xfId="11997"/>
    <cellStyle name="Output 5 17 2 2" xfId="24120"/>
    <cellStyle name="Output 5 17 2 2 2" xfId="45408"/>
    <cellStyle name="Output 5 17 2 3" xfId="36094"/>
    <cellStyle name="Output 5 17 3" xfId="9599"/>
    <cellStyle name="Output 5 17 3 2" xfId="21804"/>
    <cellStyle name="Output 5 17 3 2 2" xfId="43092"/>
    <cellStyle name="Output 5 17 3 3" xfId="33778"/>
    <cellStyle name="Output 5 17 4" xfId="18955"/>
    <cellStyle name="Output 5 17 5" xfId="28479"/>
    <cellStyle name="Output 5 18" xfId="6511"/>
    <cellStyle name="Output 5 18 2" xfId="12078"/>
    <cellStyle name="Output 5 18 2 2" xfId="24188"/>
    <cellStyle name="Output 5 18 2 2 2" xfId="45476"/>
    <cellStyle name="Output 5 18 2 3" xfId="36162"/>
    <cellStyle name="Output 5 18 3" xfId="8528"/>
    <cellStyle name="Output 5 18 3 2" xfId="20736"/>
    <cellStyle name="Output 5 18 3 2 2" xfId="42024"/>
    <cellStyle name="Output 5 18 3 3" xfId="32710"/>
    <cellStyle name="Output 5 18 4" xfId="18956"/>
    <cellStyle name="Output 5 18 5" xfId="28533"/>
    <cellStyle name="Output 5 19" xfId="6512"/>
    <cellStyle name="Output 5 19 2" xfId="12157"/>
    <cellStyle name="Output 5 19 2 2" xfId="24254"/>
    <cellStyle name="Output 5 19 2 2 2" xfId="45542"/>
    <cellStyle name="Output 5 19 2 3" xfId="36228"/>
    <cellStyle name="Output 5 19 3" xfId="13401"/>
    <cellStyle name="Output 5 19 3 2" xfId="25290"/>
    <cellStyle name="Output 5 19 3 2 2" xfId="46578"/>
    <cellStyle name="Output 5 19 3 3" xfId="37264"/>
    <cellStyle name="Output 5 19 4" xfId="18957"/>
    <cellStyle name="Output 5 19 5" xfId="28588"/>
    <cellStyle name="Output 5 2" xfId="6513"/>
    <cellStyle name="Output 5 2 2" xfId="7809"/>
    <cellStyle name="Output 5 2 2 2" xfId="20151"/>
    <cellStyle name="Output 5 2 2 2 2" xfId="41439"/>
    <cellStyle name="Output 5 2 2 3" xfId="32125"/>
    <cellStyle name="Output 5 2 3" xfId="10249"/>
    <cellStyle name="Output 5 2 3 2" xfId="22454"/>
    <cellStyle name="Output 5 2 3 2 2" xfId="43742"/>
    <cellStyle name="Output 5 2 3 3" xfId="34428"/>
    <cellStyle name="Output 5 2 4" xfId="14484"/>
    <cellStyle name="Output 5 2 4 2" xfId="26199"/>
    <cellStyle name="Output 5 2 4 2 2" xfId="47487"/>
    <cellStyle name="Output 5 2 4 3" xfId="38173"/>
    <cellStyle name="Output 5 2 5" xfId="15256"/>
    <cellStyle name="Output 5 2 5 2" xfId="26971"/>
    <cellStyle name="Output 5 2 5 2 2" xfId="48259"/>
    <cellStyle name="Output 5 2 5 3" xfId="38945"/>
    <cellStyle name="Output 5 2 6" xfId="18958"/>
    <cellStyle name="Output 5 2 7" xfId="27780"/>
    <cellStyle name="Output 5 20" xfId="6514"/>
    <cellStyle name="Output 5 20 2" xfId="12230"/>
    <cellStyle name="Output 5 20 2 2" xfId="24315"/>
    <cellStyle name="Output 5 20 2 2 2" xfId="45603"/>
    <cellStyle name="Output 5 20 2 3" xfId="36289"/>
    <cellStyle name="Output 5 20 3" xfId="14417"/>
    <cellStyle name="Output 5 20 3 2" xfId="26133"/>
    <cellStyle name="Output 5 20 3 2 2" xfId="47421"/>
    <cellStyle name="Output 5 20 3 3" xfId="38107"/>
    <cellStyle name="Output 5 20 4" xfId="18959"/>
    <cellStyle name="Output 5 20 5" xfId="28643"/>
    <cellStyle name="Output 5 21" xfId="6515"/>
    <cellStyle name="Output 5 21 2" xfId="12126"/>
    <cellStyle name="Output 5 21 2 2" xfId="24226"/>
    <cellStyle name="Output 5 21 2 2 2" xfId="45514"/>
    <cellStyle name="Output 5 21 2 3" xfId="36200"/>
    <cellStyle name="Output 5 21 3" xfId="13621"/>
    <cellStyle name="Output 5 21 3 2" xfId="25469"/>
    <cellStyle name="Output 5 21 3 2 2" xfId="46757"/>
    <cellStyle name="Output 5 21 3 3" xfId="37443"/>
    <cellStyle name="Output 5 21 4" xfId="18960"/>
    <cellStyle name="Output 5 21 5" xfId="28563"/>
    <cellStyle name="Output 5 22" xfId="6516"/>
    <cellStyle name="Output 5 22 2" xfId="12370"/>
    <cellStyle name="Output 5 22 2 2" xfId="24432"/>
    <cellStyle name="Output 5 22 2 2 2" xfId="45720"/>
    <cellStyle name="Output 5 22 2 3" xfId="36406"/>
    <cellStyle name="Output 5 22 3" xfId="14381"/>
    <cellStyle name="Output 5 22 3 2" xfId="26103"/>
    <cellStyle name="Output 5 22 3 2 2" xfId="47391"/>
    <cellStyle name="Output 5 22 3 3" xfId="38077"/>
    <cellStyle name="Output 5 22 4" xfId="18961"/>
    <cellStyle name="Output 5 22 5" xfId="28750"/>
    <cellStyle name="Output 5 23" xfId="6517"/>
    <cellStyle name="Output 5 23 2" xfId="12413"/>
    <cellStyle name="Output 5 23 2 2" xfId="24466"/>
    <cellStyle name="Output 5 23 2 2 2" xfId="45754"/>
    <cellStyle name="Output 5 23 2 3" xfId="36440"/>
    <cellStyle name="Output 5 23 3" xfId="13306"/>
    <cellStyle name="Output 5 23 3 2" xfId="25212"/>
    <cellStyle name="Output 5 23 3 2 2" xfId="46500"/>
    <cellStyle name="Output 5 23 3 3" xfId="37186"/>
    <cellStyle name="Output 5 23 4" xfId="18962"/>
    <cellStyle name="Output 5 23 5" xfId="28785"/>
    <cellStyle name="Output 5 24" xfId="6518"/>
    <cellStyle name="Output 5 24 2" xfId="12321"/>
    <cellStyle name="Output 5 24 2 2" xfId="24390"/>
    <cellStyle name="Output 5 24 2 2 2" xfId="45678"/>
    <cellStyle name="Output 5 24 2 3" xfId="36364"/>
    <cellStyle name="Output 5 24 3" xfId="13102"/>
    <cellStyle name="Output 5 24 3 2" xfId="25047"/>
    <cellStyle name="Output 5 24 3 2 2" xfId="46335"/>
    <cellStyle name="Output 5 24 3 3" xfId="37021"/>
    <cellStyle name="Output 5 24 4" xfId="18963"/>
    <cellStyle name="Output 5 24 5" xfId="28714"/>
    <cellStyle name="Output 5 25" xfId="6519"/>
    <cellStyle name="Output 5 25 2" xfId="12589"/>
    <cellStyle name="Output 5 25 2 2" xfId="24616"/>
    <cellStyle name="Output 5 25 2 2 2" xfId="45904"/>
    <cellStyle name="Output 5 25 2 3" xfId="36590"/>
    <cellStyle name="Output 5 25 3" xfId="13765"/>
    <cellStyle name="Output 5 25 3 2" xfId="25590"/>
    <cellStyle name="Output 5 25 3 2 2" xfId="46878"/>
    <cellStyle name="Output 5 25 3 3" xfId="37564"/>
    <cellStyle name="Output 5 25 4" xfId="18964"/>
    <cellStyle name="Output 5 25 5" xfId="28913"/>
    <cellStyle name="Output 5 26" xfId="6520"/>
    <cellStyle name="Output 5 26 2" xfId="12665"/>
    <cellStyle name="Output 5 26 2 2" xfId="24680"/>
    <cellStyle name="Output 5 26 2 2 2" xfId="45968"/>
    <cellStyle name="Output 5 26 2 3" xfId="36654"/>
    <cellStyle name="Output 5 26 3" xfId="14191"/>
    <cellStyle name="Output 5 26 3 2" xfId="25943"/>
    <cellStyle name="Output 5 26 3 2 2" xfId="47231"/>
    <cellStyle name="Output 5 26 3 3" xfId="37917"/>
    <cellStyle name="Output 5 26 4" xfId="18965"/>
    <cellStyle name="Output 5 26 5" xfId="28968"/>
    <cellStyle name="Output 5 27" xfId="6521"/>
    <cellStyle name="Output 5 27 2" xfId="12556"/>
    <cellStyle name="Output 5 27 2 2" xfId="24586"/>
    <cellStyle name="Output 5 27 2 2 2" xfId="45874"/>
    <cellStyle name="Output 5 27 2 3" xfId="36560"/>
    <cellStyle name="Output 5 27 3" xfId="14703"/>
    <cellStyle name="Output 5 27 3 2" xfId="26418"/>
    <cellStyle name="Output 5 27 3 2 2" xfId="47706"/>
    <cellStyle name="Output 5 27 3 3" xfId="38392"/>
    <cellStyle name="Output 5 27 4" xfId="18966"/>
    <cellStyle name="Output 5 27 5" xfId="28888"/>
    <cellStyle name="Output 5 28" xfId="6522"/>
    <cellStyle name="Output 5 28 2" xfId="12807"/>
    <cellStyle name="Output 5 28 2 2" xfId="24799"/>
    <cellStyle name="Output 5 28 2 2 2" xfId="46087"/>
    <cellStyle name="Output 5 28 2 3" xfId="36773"/>
    <cellStyle name="Output 5 28 3" xfId="14519"/>
    <cellStyle name="Output 5 28 3 2" xfId="26234"/>
    <cellStyle name="Output 5 28 3 2 2" xfId="47522"/>
    <cellStyle name="Output 5 28 3 3" xfId="38208"/>
    <cellStyle name="Output 5 28 4" xfId="18967"/>
    <cellStyle name="Output 5 28 5" xfId="29075"/>
    <cellStyle name="Output 5 29" xfId="6523"/>
    <cellStyle name="Output 5 29 2" xfId="12856"/>
    <cellStyle name="Output 5 29 2 2" xfId="24837"/>
    <cellStyle name="Output 5 29 2 2 2" xfId="46125"/>
    <cellStyle name="Output 5 29 2 3" xfId="36811"/>
    <cellStyle name="Output 5 29 3" xfId="12692"/>
    <cellStyle name="Output 5 29 3 2" xfId="24703"/>
    <cellStyle name="Output 5 29 3 2 2" xfId="45991"/>
    <cellStyle name="Output 5 29 3 3" xfId="36677"/>
    <cellStyle name="Output 5 29 4" xfId="18968"/>
    <cellStyle name="Output 5 29 5" xfId="29110"/>
    <cellStyle name="Output 5 3" xfId="6524"/>
    <cellStyle name="Output 5 3 2" xfId="8008"/>
    <cellStyle name="Output 5 3 2 2" xfId="20324"/>
    <cellStyle name="Output 5 3 2 2 2" xfId="41612"/>
    <cellStyle name="Output 5 3 2 3" xfId="32298"/>
    <cellStyle name="Output 5 3 3" xfId="9637"/>
    <cellStyle name="Output 5 3 3 2" xfId="21842"/>
    <cellStyle name="Output 5 3 3 2 2" xfId="43130"/>
    <cellStyle name="Output 5 3 3 3" xfId="33816"/>
    <cellStyle name="Output 5 3 4" xfId="13469"/>
    <cellStyle name="Output 5 3 4 2" xfId="25344"/>
    <cellStyle name="Output 5 3 4 2 2" xfId="46632"/>
    <cellStyle name="Output 5 3 4 3" xfId="37318"/>
    <cellStyle name="Output 5 3 5" xfId="15450"/>
    <cellStyle name="Output 5 3 5 2" xfId="27165"/>
    <cellStyle name="Output 5 3 5 2 2" xfId="48453"/>
    <cellStyle name="Output 5 3 5 3" xfId="39139"/>
    <cellStyle name="Output 5 3 6" xfId="18969"/>
    <cellStyle name="Output 5 3 7" xfId="27882"/>
    <cellStyle name="Output 5 30" xfId="6525"/>
    <cellStyle name="Output 5 30 2" xfId="12761"/>
    <cellStyle name="Output 5 30 2 2" xfId="24760"/>
    <cellStyle name="Output 5 30 2 2 2" xfId="46048"/>
    <cellStyle name="Output 5 30 2 3" xfId="36734"/>
    <cellStyle name="Output 5 30 3" xfId="14741"/>
    <cellStyle name="Output 5 30 3 2" xfId="26456"/>
    <cellStyle name="Output 5 30 3 2 2" xfId="47744"/>
    <cellStyle name="Output 5 30 3 3" xfId="38430"/>
    <cellStyle name="Output 5 30 4" xfId="18970"/>
    <cellStyle name="Output 5 30 5" xfId="29039"/>
    <cellStyle name="Output 5 31" xfId="6526"/>
    <cellStyle name="Output 5 31 2" xfId="13035"/>
    <cellStyle name="Output 5 31 2 2" xfId="24991"/>
    <cellStyle name="Output 5 31 2 2 2" xfId="46279"/>
    <cellStyle name="Output 5 31 2 3" xfId="36965"/>
    <cellStyle name="Output 5 31 3" xfId="14460"/>
    <cellStyle name="Output 5 31 3 2" xfId="26175"/>
    <cellStyle name="Output 5 31 3 2 2" xfId="47463"/>
    <cellStyle name="Output 5 31 3 3" xfId="38149"/>
    <cellStyle name="Output 5 31 4" xfId="18971"/>
    <cellStyle name="Output 5 31 5" xfId="29237"/>
    <cellStyle name="Output 5 32" xfId="6527"/>
    <cellStyle name="Output 5 32 2" xfId="13106"/>
    <cellStyle name="Output 5 32 2 2" xfId="25050"/>
    <cellStyle name="Output 5 32 2 2 2" xfId="46338"/>
    <cellStyle name="Output 5 32 2 3" xfId="37024"/>
    <cellStyle name="Output 5 32 3" xfId="13739"/>
    <cellStyle name="Output 5 32 3 2" xfId="25568"/>
    <cellStyle name="Output 5 32 3 2 2" xfId="46856"/>
    <cellStyle name="Output 5 32 3 3" xfId="37542"/>
    <cellStyle name="Output 5 32 4" xfId="18972"/>
    <cellStyle name="Output 5 32 5" xfId="29291"/>
    <cellStyle name="Output 5 33" xfId="6528"/>
    <cellStyle name="Output 5 33 2" xfId="13184"/>
    <cellStyle name="Output 5 33 2 2" xfId="25114"/>
    <cellStyle name="Output 5 33 2 2 2" xfId="46402"/>
    <cellStyle name="Output 5 33 2 3" xfId="37088"/>
    <cellStyle name="Output 5 33 3" xfId="12008"/>
    <cellStyle name="Output 5 33 3 2" xfId="24128"/>
    <cellStyle name="Output 5 33 3 2 2" xfId="45416"/>
    <cellStyle name="Output 5 33 3 3" xfId="36102"/>
    <cellStyle name="Output 5 33 4" xfId="18973"/>
    <cellStyle name="Output 5 33 5" xfId="29346"/>
    <cellStyle name="Output 5 34" xfId="6529"/>
    <cellStyle name="Output 5 34 2" xfId="13259"/>
    <cellStyle name="Output 5 34 2 2" xfId="25176"/>
    <cellStyle name="Output 5 34 2 2 2" xfId="46464"/>
    <cellStyle name="Output 5 34 2 3" xfId="37150"/>
    <cellStyle name="Output 5 34 3" xfId="11264"/>
    <cellStyle name="Output 5 34 3 2" xfId="23469"/>
    <cellStyle name="Output 5 34 3 2 2" xfId="44757"/>
    <cellStyle name="Output 5 34 3 3" xfId="35443"/>
    <cellStyle name="Output 5 34 4" xfId="18974"/>
    <cellStyle name="Output 5 34 5" xfId="29401"/>
    <cellStyle name="Output 5 35" xfId="6530"/>
    <cellStyle name="Output 5 35 2" xfId="13335"/>
    <cellStyle name="Output 5 35 2 2" xfId="25238"/>
    <cellStyle name="Output 5 35 2 2 2" xfId="46526"/>
    <cellStyle name="Output 5 35 2 3" xfId="37212"/>
    <cellStyle name="Output 5 35 3" xfId="13398"/>
    <cellStyle name="Output 5 35 3 2" xfId="25287"/>
    <cellStyle name="Output 5 35 3 2 2" xfId="46575"/>
    <cellStyle name="Output 5 35 3 3" xfId="37261"/>
    <cellStyle name="Output 5 35 4" xfId="18975"/>
    <cellStyle name="Output 5 35 5" xfId="29457"/>
    <cellStyle name="Output 5 36" xfId="6531"/>
    <cellStyle name="Output 5 36 2" xfId="13314"/>
    <cellStyle name="Output 5 36 2 2" xfId="25219"/>
    <cellStyle name="Output 5 36 2 2 2" xfId="46507"/>
    <cellStyle name="Output 5 36 2 3" xfId="37193"/>
    <cellStyle name="Output 5 36 3" xfId="14685"/>
    <cellStyle name="Output 5 36 3 2" xfId="26400"/>
    <cellStyle name="Output 5 36 3 2 2" xfId="47688"/>
    <cellStyle name="Output 5 36 3 3" xfId="38374"/>
    <cellStyle name="Output 5 36 4" xfId="18976"/>
    <cellStyle name="Output 5 36 5" xfId="29442"/>
    <cellStyle name="Output 5 37" xfId="6532"/>
    <cellStyle name="Output 5 37 2" xfId="13300"/>
    <cellStyle name="Output 5 37 2 2" xfId="25207"/>
    <cellStyle name="Output 5 37 2 2 2" xfId="46495"/>
    <cellStyle name="Output 5 37 2 3" xfId="37181"/>
    <cellStyle name="Output 5 37 3" xfId="8529"/>
    <cellStyle name="Output 5 37 3 2" xfId="20737"/>
    <cellStyle name="Output 5 37 3 2 2" xfId="42025"/>
    <cellStyle name="Output 5 37 3 3" xfId="32711"/>
    <cellStyle name="Output 5 37 4" xfId="18977"/>
    <cellStyle name="Output 5 37 5" xfId="29432"/>
    <cellStyle name="Output 5 38" xfId="6533"/>
    <cellStyle name="Output 5 38 2" xfId="13376"/>
    <cellStyle name="Output 5 38 2 2" xfId="25267"/>
    <cellStyle name="Output 5 38 2 2 2" xfId="46555"/>
    <cellStyle name="Output 5 38 2 3" xfId="37241"/>
    <cellStyle name="Output 5 38 3" xfId="14765"/>
    <cellStyle name="Output 5 38 3 2" xfId="26480"/>
    <cellStyle name="Output 5 38 3 2 2" xfId="47768"/>
    <cellStyle name="Output 5 38 3 3" xfId="38454"/>
    <cellStyle name="Output 5 38 4" xfId="18978"/>
    <cellStyle name="Output 5 38 5" xfId="29485"/>
    <cellStyle name="Output 5 39" xfId="6534"/>
    <cellStyle name="Output 5 39 2" xfId="13579"/>
    <cellStyle name="Output 5 39 2 2" xfId="25433"/>
    <cellStyle name="Output 5 39 2 2 2" xfId="46721"/>
    <cellStyle name="Output 5 39 2 3" xfId="37407"/>
    <cellStyle name="Output 5 39 3" xfId="11229"/>
    <cellStyle name="Output 5 39 3 2" xfId="23434"/>
    <cellStyle name="Output 5 39 3 2 2" xfId="44722"/>
    <cellStyle name="Output 5 39 3 3" xfId="35408"/>
    <cellStyle name="Output 5 39 4" xfId="18979"/>
    <cellStyle name="Output 5 39 5" xfId="29633"/>
    <cellStyle name="Output 5 4" xfId="6535"/>
    <cellStyle name="Output 5 4 2" xfId="8051"/>
    <cellStyle name="Output 5 4 2 2" xfId="20359"/>
    <cellStyle name="Output 5 4 2 2 2" xfId="41647"/>
    <cellStyle name="Output 5 4 2 3" xfId="32333"/>
    <cellStyle name="Output 5 4 3" xfId="10061"/>
    <cellStyle name="Output 5 4 3 2" xfId="22266"/>
    <cellStyle name="Output 5 4 3 2 2" xfId="43554"/>
    <cellStyle name="Output 5 4 3 3" xfId="34240"/>
    <cellStyle name="Output 5 4 4" xfId="14599"/>
    <cellStyle name="Output 5 4 4 2" xfId="26314"/>
    <cellStyle name="Output 5 4 4 2 2" xfId="47602"/>
    <cellStyle name="Output 5 4 4 3" xfId="38288"/>
    <cellStyle name="Output 5 4 5" xfId="15499"/>
    <cellStyle name="Output 5 4 5 2" xfId="27214"/>
    <cellStyle name="Output 5 4 5 2 2" xfId="48502"/>
    <cellStyle name="Output 5 4 5 3" xfId="39188"/>
    <cellStyle name="Output 5 4 6" xfId="18980"/>
    <cellStyle name="Output 5 4 7" xfId="27939"/>
    <cellStyle name="Output 5 40" xfId="6536"/>
    <cellStyle name="Output 5 40 2" xfId="13655"/>
    <cellStyle name="Output 5 40 2 2" xfId="25496"/>
    <cellStyle name="Output 5 40 2 2 2" xfId="46784"/>
    <cellStyle name="Output 5 40 2 3" xfId="37470"/>
    <cellStyle name="Output 5 40 3" xfId="14546"/>
    <cellStyle name="Output 5 40 3 2" xfId="26261"/>
    <cellStyle name="Output 5 40 3 2 2" xfId="47549"/>
    <cellStyle name="Output 5 40 3 3" xfId="38235"/>
    <cellStyle name="Output 5 40 4" xfId="18981"/>
    <cellStyle name="Output 5 40 5" xfId="29687"/>
    <cellStyle name="Output 5 41" xfId="6537"/>
    <cellStyle name="Output 5 41 2" xfId="13725"/>
    <cellStyle name="Output 5 41 2 2" xfId="25555"/>
    <cellStyle name="Output 5 41 2 2 2" xfId="46843"/>
    <cellStyle name="Output 5 41 2 3" xfId="37529"/>
    <cellStyle name="Output 5 41 3" xfId="13896"/>
    <cellStyle name="Output 5 41 3 2" xfId="25700"/>
    <cellStyle name="Output 5 41 3 2 2" xfId="46988"/>
    <cellStyle name="Output 5 41 3 3" xfId="37674"/>
    <cellStyle name="Output 5 41 4" xfId="18982"/>
    <cellStyle name="Output 5 41 5" xfId="29741"/>
    <cellStyle name="Output 5 42" xfId="6538"/>
    <cellStyle name="Output 5 42 2" xfId="12676"/>
    <cellStyle name="Output 5 42 2 2" xfId="24689"/>
    <cellStyle name="Output 5 42 2 2 2" xfId="45977"/>
    <cellStyle name="Output 5 42 2 3" xfId="36663"/>
    <cellStyle name="Output 5 42 3" xfId="11254"/>
    <cellStyle name="Output 5 42 3 2" xfId="23459"/>
    <cellStyle name="Output 5 42 3 2 2" xfId="44747"/>
    <cellStyle name="Output 5 42 3 3" xfId="35433"/>
    <cellStyle name="Output 5 42 4" xfId="18983"/>
    <cellStyle name="Output 5 42 5" xfId="28976"/>
    <cellStyle name="Output 5 43" xfId="6539"/>
    <cellStyle name="Output 5 43 2" xfId="14089"/>
    <cellStyle name="Output 5 43 2 2" xfId="25857"/>
    <cellStyle name="Output 5 43 2 2 2" xfId="47145"/>
    <cellStyle name="Output 5 43 2 3" xfId="37831"/>
    <cellStyle name="Output 5 43 3" xfId="11316"/>
    <cellStyle name="Output 5 43 3 2" xfId="23521"/>
    <cellStyle name="Output 5 43 3 2 2" xfId="44809"/>
    <cellStyle name="Output 5 43 3 3" xfId="35495"/>
    <cellStyle name="Output 5 43 4" xfId="18984"/>
    <cellStyle name="Output 5 43 5" xfId="30008"/>
    <cellStyle name="Output 5 44" xfId="6540"/>
    <cellStyle name="Output 5 44 2" xfId="14160"/>
    <cellStyle name="Output 5 44 2 2" xfId="25915"/>
    <cellStyle name="Output 5 44 2 2 2" xfId="47203"/>
    <cellStyle name="Output 5 44 2 3" xfId="37889"/>
    <cellStyle name="Output 5 44 3" xfId="14517"/>
    <cellStyle name="Output 5 44 3 2" xfId="26232"/>
    <cellStyle name="Output 5 44 3 2 2" xfId="47520"/>
    <cellStyle name="Output 5 44 3 3" xfId="38206"/>
    <cellStyle name="Output 5 44 4" xfId="18985"/>
    <cellStyle name="Output 5 44 5" xfId="30058"/>
    <cellStyle name="Output 5 45" xfId="6541"/>
    <cellStyle name="Output 5 45 2" xfId="14226"/>
    <cellStyle name="Output 5 45 2 2" xfId="25972"/>
    <cellStyle name="Output 5 45 2 2 2" xfId="47260"/>
    <cellStyle name="Output 5 45 2 3" xfId="37946"/>
    <cellStyle name="Output 5 45 3" xfId="11317"/>
    <cellStyle name="Output 5 45 3 2" xfId="23522"/>
    <cellStyle name="Output 5 45 3 2 2" xfId="44810"/>
    <cellStyle name="Output 5 45 3 3" xfId="35496"/>
    <cellStyle name="Output 5 45 4" xfId="18986"/>
    <cellStyle name="Output 5 45 5" xfId="30108"/>
    <cellStyle name="Output 5 46" xfId="6542"/>
    <cellStyle name="Output 5 46 2" xfId="14285"/>
    <cellStyle name="Output 5 46 2 2" xfId="26022"/>
    <cellStyle name="Output 5 46 2 2 2" xfId="47310"/>
    <cellStyle name="Output 5 46 2 3" xfId="37996"/>
    <cellStyle name="Output 5 46 3" xfId="11983"/>
    <cellStyle name="Output 5 46 3 2" xfId="24107"/>
    <cellStyle name="Output 5 46 3 2 2" xfId="45395"/>
    <cellStyle name="Output 5 46 3 3" xfId="36081"/>
    <cellStyle name="Output 5 46 4" xfId="18987"/>
    <cellStyle name="Output 5 46 5" xfId="30153"/>
    <cellStyle name="Output 5 47" xfId="6543"/>
    <cellStyle name="Output 5 47 2" xfId="14341"/>
    <cellStyle name="Output 5 47 2 2" xfId="26069"/>
    <cellStyle name="Output 5 47 2 2 2" xfId="47357"/>
    <cellStyle name="Output 5 47 2 3" xfId="38043"/>
    <cellStyle name="Output 5 47 3" xfId="14759"/>
    <cellStyle name="Output 5 47 3 2" xfId="26474"/>
    <cellStyle name="Output 5 47 3 2 2" xfId="47762"/>
    <cellStyle name="Output 5 47 3 3" xfId="38448"/>
    <cellStyle name="Output 5 47 4" xfId="18988"/>
    <cellStyle name="Output 5 47 5" xfId="30192"/>
    <cellStyle name="Output 5 48" xfId="6544"/>
    <cellStyle name="Output 5 48 2" xfId="14388"/>
    <cellStyle name="Output 5 48 2 2" xfId="26109"/>
    <cellStyle name="Output 5 48 2 2 2" xfId="47397"/>
    <cellStyle name="Output 5 48 2 3" xfId="38083"/>
    <cellStyle name="Output 5 48 3" xfId="14787"/>
    <cellStyle name="Output 5 48 3 2" xfId="26502"/>
    <cellStyle name="Output 5 48 3 2 2" xfId="47790"/>
    <cellStyle name="Output 5 48 3 3" xfId="38476"/>
    <cellStyle name="Output 5 48 4" xfId="18989"/>
    <cellStyle name="Output 5 48 5" xfId="30225"/>
    <cellStyle name="Output 5 49" xfId="7611"/>
    <cellStyle name="Output 5 49 2" xfId="20027"/>
    <cellStyle name="Output 5 49 2 2" xfId="41315"/>
    <cellStyle name="Output 5 49 3" xfId="32001"/>
    <cellStyle name="Output 5 5" xfId="6545"/>
    <cellStyle name="Output 5 5 2" xfId="8122"/>
    <cellStyle name="Output 5 5 2 2" xfId="20412"/>
    <cellStyle name="Output 5 5 2 2 2" xfId="41700"/>
    <cellStyle name="Output 5 5 2 3" xfId="32386"/>
    <cellStyle name="Output 5 5 3" xfId="11368"/>
    <cellStyle name="Output 5 5 3 2" xfId="23573"/>
    <cellStyle name="Output 5 5 3 2 2" xfId="44861"/>
    <cellStyle name="Output 5 5 3 3" xfId="35547"/>
    <cellStyle name="Output 5 5 4" xfId="14616"/>
    <cellStyle name="Output 5 5 4 2" xfId="26331"/>
    <cellStyle name="Output 5 5 4 2 2" xfId="47619"/>
    <cellStyle name="Output 5 5 4 3" xfId="38305"/>
    <cellStyle name="Output 5 5 5" xfId="15585"/>
    <cellStyle name="Output 5 5 5 2" xfId="27300"/>
    <cellStyle name="Output 5 5 5 2 2" xfId="48588"/>
    <cellStyle name="Output 5 5 5 3" xfId="39274"/>
    <cellStyle name="Output 5 5 6" xfId="18990"/>
    <cellStyle name="Output 5 5 7" xfId="27993"/>
    <cellStyle name="Output 5 50" xfId="9252"/>
    <cellStyle name="Output 5 50 2" xfId="21460"/>
    <cellStyle name="Output 5 50 2 2" xfId="42748"/>
    <cellStyle name="Output 5 50 3" xfId="33434"/>
    <cellStyle name="Output 5 51" xfId="12681"/>
    <cellStyle name="Output 5 51 2" xfId="24694"/>
    <cellStyle name="Output 5 51 2 2" xfId="45982"/>
    <cellStyle name="Output 5 51 3" xfId="36668"/>
    <cellStyle name="Output 5 52" xfId="15105"/>
    <cellStyle name="Output 5 52 2" xfId="26820"/>
    <cellStyle name="Output 5 52 2 2" xfId="48108"/>
    <cellStyle name="Output 5 52 3" xfId="38794"/>
    <cellStyle name="Output 5 53" xfId="18947"/>
    <cellStyle name="Output 5 54" xfId="27665"/>
    <cellStyle name="Output 5 6" xfId="6546"/>
    <cellStyle name="Output 5 6 2" xfId="8176"/>
    <cellStyle name="Output 5 6 2 2" xfId="20450"/>
    <cellStyle name="Output 5 6 2 2 2" xfId="41738"/>
    <cellStyle name="Output 5 6 2 3" xfId="32424"/>
    <cellStyle name="Output 5 6 3" xfId="11425"/>
    <cellStyle name="Output 5 6 3 2" xfId="23629"/>
    <cellStyle name="Output 5 6 3 2 2" xfId="44917"/>
    <cellStyle name="Output 5 6 3 3" xfId="35603"/>
    <cellStyle name="Output 5 6 4" xfId="8450"/>
    <cellStyle name="Output 5 6 4 2" xfId="20658"/>
    <cellStyle name="Output 5 6 4 2 2" xfId="41946"/>
    <cellStyle name="Output 5 6 4 3" xfId="32632"/>
    <cellStyle name="Output 5 6 5" xfId="15654"/>
    <cellStyle name="Output 5 6 5 2" xfId="27369"/>
    <cellStyle name="Output 5 6 5 2 2" xfId="48657"/>
    <cellStyle name="Output 5 6 5 3" xfId="39343"/>
    <cellStyle name="Output 5 6 6" xfId="18991"/>
    <cellStyle name="Output 5 6 7" xfId="28047"/>
    <cellStyle name="Output 5 7" xfId="6547"/>
    <cellStyle name="Output 5 7 2" xfId="8389"/>
    <cellStyle name="Output 5 7 2 2" xfId="20608"/>
    <cellStyle name="Output 5 7 2 2 2" xfId="41896"/>
    <cellStyle name="Output 5 7 2 3" xfId="32582"/>
    <cellStyle name="Output 5 7 3" xfId="11491"/>
    <cellStyle name="Output 5 7 3 2" xfId="23691"/>
    <cellStyle name="Output 5 7 3 2 2" xfId="44979"/>
    <cellStyle name="Output 5 7 3 3" xfId="35665"/>
    <cellStyle name="Output 5 7 4" xfId="9308"/>
    <cellStyle name="Output 5 7 4 2" xfId="21513"/>
    <cellStyle name="Output 5 7 4 2 2" xfId="42801"/>
    <cellStyle name="Output 5 7 4 3" xfId="33487"/>
    <cellStyle name="Output 5 7 5" xfId="15855"/>
    <cellStyle name="Output 5 7 5 2" xfId="27570"/>
    <cellStyle name="Output 5 7 5 2 2" xfId="48858"/>
    <cellStyle name="Output 5 7 5 3" xfId="39544"/>
    <cellStyle name="Output 5 7 6" xfId="18992"/>
    <cellStyle name="Output 5 7 7" xfId="28100"/>
    <cellStyle name="Output 5 8" xfId="6548"/>
    <cellStyle name="Output 5 8 2" xfId="8323"/>
    <cellStyle name="Output 5 8 2 2" xfId="20559"/>
    <cellStyle name="Output 5 8 2 2 2" xfId="41847"/>
    <cellStyle name="Output 5 8 2 3" xfId="32533"/>
    <cellStyle name="Output 5 8 3" xfId="11554"/>
    <cellStyle name="Output 5 8 3 2" xfId="23747"/>
    <cellStyle name="Output 5 8 3 2 2" xfId="45035"/>
    <cellStyle name="Output 5 8 3 3" xfId="35721"/>
    <cellStyle name="Output 5 8 4" xfId="12575"/>
    <cellStyle name="Output 5 8 4 2" xfId="24603"/>
    <cellStyle name="Output 5 8 4 2 2" xfId="45891"/>
    <cellStyle name="Output 5 8 4 3" xfId="36577"/>
    <cellStyle name="Output 5 8 5" xfId="15767"/>
    <cellStyle name="Output 5 8 5 2" xfId="27482"/>
    <cellStyle name="Output 5 8 5 2 2" xfId="48770"/>
    <cellStyle name="Output 5 8 5 3" xfId="39456"/>
    <cellStyle name="Output 5 8 6" xfId="18993"/>
    <cellStyle name="Output 5 8 7" xfId="28153"/>
    <cellStyle name="Output 5 9" xfId="6549"/>
    <cellStyle name="Output 5 9 2" xfId="11621"/>
    <cellStyle name="Output 5 9 2 2" xfId="23805"/>
    <cellStyle name="Output 5 9 2 2 2" xfId="45093"/>
    <cellStyle name="Output 5 9 2 3" xfId="35779"/>
    <cellStyle name="Output 5 9 3" xfId="13478"/>
    <cellStyle name="Output 5 9 3 2" xfId="25352"/>
    <cellStyle name="Output 5 9 3 2 2" xfId="46640"/>
    <cellStyle name="Output 5 9 3 3" xfId="37326"/>
    <cellStyle name="Output 5 9 4" xfId="18994"/>
    <cellStyle name="Output 5 9 5" xfId="28204"/>
    <cellStyle name="Output 6" xfId="6550"/>
    <cellStyle name="Output 6 10" xfId="15106"/>
    <cellStyle name="Output 6 10 2" xfId="26821"/>
    <cellStyle name="Output 6 10 2 2" xfId="48109"/>
    <cellStyle name="Output 6 10 3" xfId="38795"/>
    <cellStyle name="Output 6 11" xfId="18995"/>
    <cellStyle name="Output 6 12" xfId="27795"/>
    <cellStyle name="Output 6 2" xfId="6551"/>
    <cellStyle name="Output 6 2 2" xfId="8091"/>
    <cellStyle name="Output 6 2 2 2" xfId="20387"/>
    <cellStyle name="Output 6 2 2 2 2" xfId="41675"/>
    <cellStyle name="Output 6 2 2 3" xfId="32361"/>
    <cellStyle name="Output 6 2 3" xfId="10250"/>
    <cellStyle name="Output 6 2 3 2" xfId="22455"/>
    <cellStyle name="Output 6 2 3 2 2" xfId="43743"/>
    <cellStyle name="Output 6 2 3 3" xfId="34429"/>
    <cellStyle name="Output 6 2 4" xfId="15557"/>
    <cellStyle name="Output 6 2 4 2" xfId="27272"/>
    <cellStyle name="Output 6 2 4 2 2" xfId="48560"/>
    <cellStyle name="Output 6 2 4 3" xfId="39246"/>
    <cellStyle name="Output 6 2 5" xfId="18996"/>
    <cellStyle name="Output 6 3" xfId="6552"/>
    <cellStyle name="Output 6 3 2" xfId="8040"/>
    <cellStyle name="Output 6 3 2 2" xfId="20348"/>
    <cellStyle name="Output 6 3 2 2 2" xfId="41636"/>
    <cellStyle name="Output 6 3 2 3" xfId="32322"/>
    <cellStyle name="Output 6 3 3" xfId="9636"/>
    <cellStyle name="Output 6 3 3 2" xfId="21841"/>
    <cellStyle name="Output 6 3 3 2 2" xfId="43129"/>
    <cellStyle name="Output 6 3 3 3" xfId="33815"/>
    <cellStyle name="Output 6 3 4" xfId="15487"/>
    <cellStyle name="Output 6 3 4 2" xfId="27202"/>
    <cellStyle name="Output 6 3 4 2 2" xfId="48490"/>
    <cellStyle name="Output 6 3 4 3" xfId="39176"/>
    <cellStyle name="Output 6 3 5" xfId="18997"/>
    <cellStyle name="Output 6 4" xfId="6553"/>
    <cellStyle name="Output 6 4 2" xfId="8191"/>
    <cellStyle name="Output 6 4 2 2" xfId="20463"/>
    <cellStyle name="Output 6 4 2 2 2" xfId="41751"/>
    <cellStyle name="Output 6 4 2 3" xfId="32437"/>
    <cellStyle name="Output 6 4 3" xfId="10062"/>
    <cellStyle name="Output 6 4 3 2" xfId="22267"/>
    <cellStyle name="Output 6 4 3 2 2" xfId="43555"/>
    <cellStyle name="Output 6 4 3 3" xfId="34241"/>
    <cellStyle name="Output 6 4 4" xfId="15667"/>
    <cellStyle name="Output 6 4 4 2" xfId="27382"/>
    <cellStyle name="Output 6 4 4 2 2" xfId="48670"/>
    <cellStyle name="Output 6 4 4 3" xfId="39356"/>
    <cellStyle name="Output 6 4 5" xfId="18998"/>
    <cellStyle name="Output 6 5" xfId="6554"/>
    <cellStyle name="Output 6 5 2" xfId="8390"/>
    <cellStyle name="Output 6 5 2 2" xfId="20609"/>
    <cellStyle name="Output 6 5 2 2 2" xfId="41897"/>
    <cellStyle name="Output 6 5 2 3" xfId="32583"/>
    <cellStyle name="Output 6 5 3" xfId="15856"/>
    <cellStyle name="Output 6 5 3 2" xfId="27571"/>
    <cellStyle name="Output 6 5 3 2 2" xfId="48859"/>
    <cellStyle name="Output 6 5 3 3" xfId="39545"/>
    <cellStyle name="Output 6 5 4" xfId="18999"/>
    <cellStyle name="Output 6 6" xfId="6555"/>
    <cellStyle name="Output 6 6 2" xfId="8322"/>
    <cellStyle name="Output 6 6 2 2" xfId="20558"/>
    <cellStyle name="Output 6 6 2 2 2" xfId="41846"/>
    <cellStyle name="Output 6 6 2 3" xfId="32532"/>
    <cellStyle name="Output 6 6 3" xfId="15766"/>
    <cellStyle name="Output 6 6 3 2" xfId="27481"/>
    <cellStyle name="Output 6 6 3 2 2" xfId="48769"/>
    <cellStyle name="Output 6 6 3 3" xfId="39455"/>
    <cellStyle name="Output 6 6 4" xfId="19000"/>
    <cellStyle name="Output 6 7" xfId="7612"/>
    <cellStyle name="Output 6 7 2" xfId="20028"/>
    <cellStyle name="Output 6 7 2 2" xfId="41316"/>
    <cellStyle name="Output 6 7 3" xfId="32002"/>
    <cellStyle name="Output 6 8" xfId="9253"/>
    <cellStyle name="Output 6 8 2" xfId="21461"/>
    <cellStyle name="Output 6 8 2 2" xfId="42749"/>
    <cellStyle name="Output 6 8 3" xfId="33435"/>
    <cellStyle name="Output 6 9" xfId="14469"/>
    <cellStyle name="Output 6 9 2" xfId="26184"/>
    <cellStyle name="Output 6 9 2 2" xfId="47472"/>
    <cellStyle name="Output 6 9 3" xfId="38158"/>
    <cellStyle name="Output 7" xfId="6556"/>
    <cellStyle name="Output 7 10" xfId="15107"/>
    <cellStyle name="Output 7 10 2" xfId="26822"/>
    <cellStyle name="Output 7 10 2 2" xfId="48110"/>
    <cellStyle name="Output 7 10 3" xfId="38796"/>
    <cellStyle name="Output 7 11" xfId="19001"/>
    <cellStyle name="Output 7 12" xfId="27804"/>
    <cellStyle name="Output 7 2" xfId="6557"/>
    <cellStyle name="Output 7 2 2" xfId="8089"/>
    <cellStyle name="Output 7 2 2 2" xfId="20385"/>
    <cellStyle name="Output 7 2 2 2 2" xfId="41673"/>
    <cellStyle name="Output 7 2 2 3" xfId="32359"/>
    <cellStyle name="Output 7 2 3" xfId="10251"/>
    <cellStyle name="Output 7 2 3 2" xfId="22456"/>
    <cellStyle name="Output 7 2 3 2 2" xfId="43744"/>
    <cellStyle name="Output 7 2 3 3" xfId="34430"/>
    <cellStyle name="Output 7 2 4" xfId="15554"/>
    <cellStyle name="Output 7 2 4 2" xfId="27269"/>
    <cellStyle name="Output 7 2 4 2 2" xfId="48557"/>
    <cellStyle name="Output 7 2 4 3" xfId="39243"/>
    <cellStyle name="Output 7 2 5" xfId="19002"/>
    <cellStyle name="Output 7 3" xfId="6558"/>
    <cellStyle name="Output 7 3 2" xfId="8041"/>
    <cellStyle name="Output 7 3 2 2" xfId="20349"/>
    <cellStyle name="Output 7 3 2 2 2" xfId="41637"/>
    <cellStyle name="Output 7 3 2 3" xfId="32323"/>
    <cellStyle name="Output 7 3 3" xfId="9635"/>
    <cellStyle name="Output 7 3 3 2" xfId="21840"/>
    <cellStyle name="Output 7 3 3 2 2" xfId="43128"/>
    <cellStyle name="Output 7 3 3 3" xfId="33814"/>
    <cellStyle name="Output 7 3 4" xfId="15488"/>
    <cellStyle name="Output 7 3 4 2" xfId="27203"/>
    <cellStyle name="Output 7 3 4 2 2" xfId="48491"/>
    <cellStyle name="Output 7 3 4 3" xfId="39177"/>
    <cellStyle name="Output 7 3 5" xfId="19003"/>
    <cellStyle name="Output 7 4" xfId="6559"/>
    <cellStyle name="Output 7 4 2" xfId="8192"/>
    <cellStyle name="Output 7 4 2 2" xfId="20464"/>
    <cellStyle name="Output 7 4 2 2 2" xfId="41752"/>
    <cellStyle name="Output 7 4 2 3" xfId="32438"/>
    <cellStyle name="Output 7 4 3" xfId="10063"/>
    <cellStyle name="Output 7 4 3 2" xfId="22268"/>
    <cellStyle name="Output 7 4 3 2 2" xfId="43556"/>
    <cellStyle name="Output 7 4 3 3" xfId="34242"/>
    <cellStyle name="Output 7 4 4" xfId="15668"/>
    <cellStyle name="Output 7 4 4 2" xfId="27383"/>
    <cellStyle name="Output 7 4 4 2 2" xfId="48671"/>
    <cellStyle name="Output 7 4 4 3" xfId="39357"/>
    <cellStyle name="Output 7 4 5" xfId="19004"/>
    <cellStyle name="Output 7 5" xfId="6560"/>
    <cellStyle name="Output 7 5 2" xfId="8391"/>
    <cellStyle name="Output 7 5 2 2" xfId="20610"/>
    <cellStyle name="Output 7 5 2 2 2" xfId="41898"/>
    <cellStyle name="Output 7 5 2 3" xfId="32584"/>
    <cellStyle name="Output 7 5 3" xfId="15857"/>
    <cellStyle name="Output 7 5 3 2" xfId="27572"/>
    <cellStyle name="Output 7 5 3 2 2" xfId="48860"/>
    <cellStyle name="Output 7 5 3 3" xfId="39546"/>
    <cellStyle name="Output 7 5 4" xfId="19005"/>
    <cellStyle name="Output 7 6" xfId="6561"/>
    <cellStyle name="Output 7 6 2" xfId="8321"/>
    <cellStyle name="Output 7 6 2 2" xfId="20557"/>
    <cellStyle name="Output 7 6 2 2 2" xfId="41845"/>
    <cellStyle name="Output 7 6 2 3" xfId="32531"/>
    <cellStyle name="Output 7 6 3" xfId="15765"/>
    <cellStyle name="Output 7 6 3 2" xfId="27480"/>
    <cellStyle name="Output 7 6 3 2 2" xfId="48768"/>
    <cellStyle name="Output 7 6 3 3" xfId="39454"/>
    <cellStyle name="Output 7 6 4" xfId="19006"/>
    <cellStyle name="Output 7 7" xfId="7613"/>
    <cellStyle name="Output 7 7 2" xfId="20029"/>
    <cellStyle name="Output 7 7 2 2" xfId="41317"/>
    <cellStyle name="Output 7 7 3" xfId="32003"/>
    <cellStyle name="Output 7 8" xfId="9254"/>
    <cellStyle name="Output 7 8 2" xfId="21462"/>
    <cellStyle name="Output 7 8 2 2" xfId="42750"/>
    <cellStyle name="Output 7 8 3" xfId="33436"/>
    <cellStyle name="Output 7 9" xfId="14470"/>
    <cellStyle name="Output 7 9 2" xfId="26185"/>
    <cellStyle name="Output 7 9 2 2" xfId="47473"/>
    <cellStyle name="Output 7 9 3" xfId="38159"/>
    <cellStyle name="Output 8" xfId="6562"/>
    <cellStyle name="Output 8 10" xfId="15108"/>
    <cellStyle name="Output 8 10 2" xfId="26823"/>
    <cellStyle name="Output 8 10 2 2" xfId="48111"/>
    <cellStyle name="Output 8 10 3" xfId="38797"/>
    <cellStyle name="Output 8 11" xfId="19007"/>
    <cellStyle name="Output 8 12" xfId="27809"/>
    <cellStyle name="Output 8 2" xfId="6563"/>
    <cellStyle name="Output 8 2 2" xfId="8042"/>
    <cellStyle name="Output 8 2 2 2" xfId="20350"/>
    <cellStyle name="Output 8 2 2 2 2" xfId="41638"/>
    <cellStyle name="Output 8 2 2 3" xfId="32324"/>
    <cellStyle name="Output 8 2 3" xfId="10252"/>
    <cellStyle name="Output 8 2 3 2" xfId="22457"/>
    <cellStyle name="Output 8 2 3 2 2" xfId="43745"/>
    <cellStyle name="Output 8 2 3 3" xfId="34431"/>
    <cellStyle name="Output 8 2 4" xfId="15489"/>
    <cellStyle name="Output 8 2 4 2" xfId="27204"/>
    <cellStyle name="Output 8 2 4 2 2" xfId="48492"/>
    <cellStyle name="Output 8 2 4 3" xfId="39178"/>
    <cellStyle name="Output 8 2 5" xfId="19008"/>
    <cellStyle name="Output 8 3" xfId="6564"/>
    <cellStyle name="Output 8 3 2" xfId="8113"/>
    <cellStyle name="Output 8 3 2 2" xfId="20403"/>
    <cellStyle name="Output 8 3 2 2 2" xfId="41691"/>
    <cellStyle name="Output 8 3 2 3" xfId="32377"/>
    <cellStyle name="Output 8 3 3" xfId="9634"/>
    <cellStyle name="Output 8 3 3 2" xfId="21839"/>
    <cellStyle name="Output 8 3 3 2 2" xfId="43127"/>
    <cellStyle name="Output 8 3 3 3" xfId="33813"/>
    <cellStyle name="Output 8 3 4" xfId="15575"/>
    <cellStyle name="Output 8 3 4 2" xfId="27290"/>
    <cellStyle name="Output 8 3 4 2 2" xfId="48578"/>
    <cellStyle name="Output 8 3 4 3" xfId="39264"/>
    <cellStyle name="Output 8 3 5" xfId="19009"/>
    <cellStyle name="Output 8 4" xfId="6565"/>
    <cellStyle name="Output 8 4 2" xfId="8193"/>
    <cellStyle name="Output 8 4 2 2" xfId="20465"/>
    <cellStyle name="Output 8 4 2 2 2" xfId="41753"/>
    <cellStyle name="Output 8 4 2 3" xfId="32439"/>
    <cellStyle name="Output 8 4 3" xfId="10064"/>
    <cellStyle name="Output 8 4 3 2" xfId="22269"/>
    <cellStyle name="Output 8 4 3 2 2" xfId="43557"/>
    <cellStyle name="Output 8 4 3 3" xfId="34243"/>
    <cellStyle name="Output 8 4 4" xfId="15669"/>
    <cellStyle name="Output 8 4 4 2" xfId="27384"/>
    <cellStyle name="Output 8 4 4 2 2" xfId="48672"/>
    <cellStyle name="Output 8 4 4 3" xfId="39358"/>
    <cellStyle name="Output 8 4 5" xfId="19010"/>
    <cellStyle name="Output 8 5" xfId="6566"/>
    <cellStyle name="Output 8 5 2" xfId="8392"/>
    <cellStyle name="Output 8 5 2 2" xfId="20611"/>
    <cellStyle name="Output 8 5 2 2 2" xfId="41899"/>
    <cellStyle name="Output 8 5 2 3" xfId="32585"/>
    <cellStyle name="Output 8 5 3" xfId="15858"/>
    <cellStyle name="Output 8 5 3 2" xfId="27573"/>
    <cellStyle name="Output 8 5 3 2 2" xfId="48861"/>
    <cellStyle name="Output 8 5 3 3" xfId="39547"/>
    <cellStyle name="Output 8 5 4" xfId="19011"/>
    <cellStyle name="Output 8 6" xfId="6567"/>
    <cellStyle name="Output 8 6 2" xfId="8320"/>
    <cellStyle name="Output 8 6 2 2" xfId="20556"/>
    <cellStyle name="Output 8 6 2 2 2" xfId="41844"/>
    <cellStyle name="Output 8 6 2 3" xfId="32530"/>
    <cellStyle name="Output 8 6 3" xfId="15764"/>
    <cellStyle name="Output 8 6 3 2" xfId="27479"/>
    <cellStyle name="Output 8 6 3 2 2" xfId="48767"/>
    <cellStyle name="Output 8 6 3 3" xfId="39453"/>
    <cellStyle name="Output 8 6 4" xfId="19012"/>
    <cellStyle name="Output 8 7" xfId="7614"/>
    <cellStyle name="Output 8 7 2" xfId="20030"/>
    <cellStyle name="Output 8 7 2 2" xfId="41318"/>
    <cellStyle name="Output 8 7 3" xfId="32004"/>
    <cellStyle name="Output 8 8" xfId="9255"/>
    <cellStyle name="Output 8 8 2" xfId="21463"/>
    <cellStyle name="Output 8 8 2 2" xfId="42751"/>
    <cellStyle name="Output 8 8 3" xfId="33437"/>
    <cellStyle name="Output 8 9" xfId="13016"/>
    <cellStyle name="Output 8 9 2" xfId="24974"/>
    <cellStyle name="Output 8 9 2 2" xfId="46262"/>
    <cellStyle name="Output 8 9 3" xfId="36948"/>
    <cellStyle name="Percent 2" xfId="6568"/>
    <cellStyle name="Percent 2 2" xfId="6569"/>
    <cellStyle name="Percent 2 2 2" xfId="8305"/>
    <cellStyle name="Percent 2 2 3" xfId="19014"/>
    <cellStyle name="Percent 2 3" xfId="6570"/>
    <cellStyle name="Percent 2 3 2" xfId="8076"/>
    <cellStyle name="Percent 2 3 3" xfId="19015"/>
    <cellStyle name="Percent 2 4" xfId="6571"/>
    <cellStyle name="Percent 2 4 2" xfId="8023"/>
    <cellStyle name="Percent 2 4 3" xfId="19016"/>
    <cellStyle name="Percent 2 5" xfId="6572"/>
    <cellStyle name="Percent 2 5 2" xfId="8088"/>
    <cellStyle name="Percent 2 5 3" xfId="19017"/>
    <cellStyle name="Percent 2 6" xfId="6573"/>
    <cellStyle name="Percent 2 6 2" xfId="8197"/>
    <cellStyle name="Percent 2 6 3" xfId="19018"/>
    <cellStyle name="Percent 2 7" xfId="7615"/>
    <cellStyle name="Percent 2 8" xfId="19013"/>
    <cellStyle name="Title 2" xfId="6574"/>
    <cellStyle name="Title 2 2" xfId="7616"/>
    <cellStyle name="Title 2 3" xfId="19019"/>
    <cellStyle name="Title 3" xfId="6575"/>
    <cellStyle name="Title 3 2" xfId="7617"/>
    <cellStyle name="Title 3 3" xfId="19020"/>
    <cellStyle name="Title 4" xfId="6576"/>
    <cellStyle name="Title 4 2" xfId="7618"/>
    <cellStyle name="Title 4 3" xfId="19021"/>
    <cellStyle name="Title 5" xfId="6577"/>
    <cellStyle name="Title 5 2" xfId="7619"/>
    <cellStyle name="Title 5 3" xfId="19022"/>
    <cellStyle name="Title 6" xfId="6578"/>
    <cellStyle name="Title 6 2" xfId="7620"/>
    <cellStyle name="Title 6 3" xfId="19023"/>
    <cellStyle name="Title 7" xfId="6579"/>
    <cellStyle name="Title 7 2" xfId="7621"/>
    <cellStyle name="Title 7 3" xfId="19024"/>
    <cellStyle name="Title 8" xfId="6580"/>
    <cellStyle name="Title 8 2" xfId="7622"/>
    <cellStyle name="Title 8 3" xfId="19025"/>
    <cellStyle name="Total 2" xfId="6581"/>
    <cellStyle name="Total 2 10" xfId="6582"/>
    <cellStyle name="Total 2 10 10" xfId="6583"/>
    <cellStyle name="Total 2 10 10 2" xfId="11402"/>
    <cellStyle name="Total 2 10 10 2 2" xfId="23606"/>
    <cellStyle name="Total 2 10 10 2 2 2" xfId="44894"/>
    <cellStyle name="Total 2 10 10 2 3" xfId="35580"/>
    <cellStyle name="Total 2 10 10 3" xfId="14515"/>
    <cellStyle name="Total 2 10 10 3 2" xfId="26230"/>
    <cellStyle name="Total 2 10 10 3 2 2" xfId="47518"/>
    <cellStyle name="Total 2 10 10 3 3" xfId="38204"/>
    <cellStyle name="Total 2 10 10 4" xfId="19028"/>
    <cellStyle name="Total 2 10 10 5" xfId="28024"/>
    <cellStyle name="Total 2 10 11" xfId="6584"/>
    <cellStyle name="Total 2 10 11 2" xfId="11464"/>
    <cellStyle name="Total 2 10 11 2 2" xfId="23666"/>
    <cellStyle name="Total 2 10 11 2 2 2" xfId="44954"/>
    <cellStyle name="Total 2 10 11 2 3" xfId="35640"/>
    <cellStyle name="Total 2 10 11 3" xfId="12478"/>
    <cellStyle name="Total 2 10 11 3 2" xfId="24524"/>
    <cellStyle name="Total 2 10 11 3 2 2" xfId="45812"/>
    <cellStyle name="Total 2 10 11 3 3" xfId="36498"/>
    <cellStyle name="Total 2 10 11 4" xfId="19029"/>
    <cellStyle name="Total 2 10 11 5" xfId="28077"/>
    <cellStyle name="Total 2 10 12" xfId="6585"/>
    <cellStyle name="Total 2 10 12 2" xfId="11530"/>
    <cellStyle name="Total 2 10 12 2 2" xfId="23726"/>
    <cellStyle name="Total 2 10 12 2 2 2" xfId="45014"/>
    <cellStyle name="Total 2 10 12 2 3" xfId="35700"/>
    <cellStyle name="Total 2 10 12 3" xfId="14479"/>
    <cellStyle name="Total 2 10 12 3 2" xfId="26194"/>
    <cellStyle name="Total 2 10 12 3 2 2" xfId="47482"/>
    <cellStyle name="Total 2 10 12 3 3" xfId="38168"/>
    <cellStyle name="Total 2 10 12 4" xfId="19030"/>
    <cellStyle name="Total 2 10 12 5" xfId="28130"/>
    <cellStyle name="Total 2 10 13" xfId="6586"/>
    <cellStyle name="Total 2 10 13 2" xfId="11593"/>
    <cellStyle name="Total 2 10 13 2 2" xfId="23781"/>
    <cellStyle name="Total 2 10 13 2 2 2" xfId="45069"/>
    <cellStyle name="Total 2 10 13 2 3" xfId="35755"/>
    <cellStyle name="Total 2 10 13 3" xfId="14719"/>
    <cellStyle name="Total 2 10 13 3 2" xfId="26434"/>
    <cellStyle name="Total 2 10 13 3 2 2" xfId="47722"/>
    <cellStyle name="Total 2 10 13 3 3" xfId="38408"/>
    <cellStyle name="Total 2 10 13 4" xfId="19031"/>
    <cellStyle name="Total 2 10 13 5" xfId="28181"/>
    <cellStyle name="Total 2 10 14" xfId="6587"/>
    <cellStyle name="Total 2 10 14 2" xfId="11584"/>
    <cellStyle name="Total 2 10 14 2 2" xfId="23773"/>
    <cellStyle name="Total 2 10 14 2 2 2" xfId="45061"/>
    <cellStyle name="Total 2 10 14 2 3" xfId="35747"/>
    <cellStyle name="Total 2 10 14 3" xfId="14756"/>
    <cellStyle name="Total 2 10 14 3 2" xfId="26471"/>
    <cellStyle name="Total 2 10 14 3 2 2" xfId="47759"/>
    <cellStyle name="Total 2 10 14 3 3" xfId="38445"/>
    <cellStyle name="Total 2 10 14 4" xfId="19032"/>
    <cellStyle name="Total 2 10 14 5" xfId="28173"/>
    <cellStyle name="Total 2 10 15" xfId="6588"/>
    <cellStyle name="Total 2 10 15 2" xfId="11731"/>
    <cellStyle name="Total 2 10 15 2 2" xfId="23895"/>
    <cellStyle name="Total 2 10 15 2 2 2" xfId="45183"/>
    <cellStyle name="Total 2 10 15 2 3" xfId="35869"/>
    <cellStyle name="Total 2 10 15 3" xfId="14475"/>
    <cellStyle name="Total 2 10 15 3 2" xfId="26190"/>
    <cellStyle name="Total 2 10 15 3 2 2" xfId="47478"/>
    <cellStyle name="Total 2 10 15 3 3" xfId="38164"/>
    <cellStyle name="Total 2 10 15 4" xfId="19033"/>
    <cellStyle name="Total 2 10 15 5" xfId="28283"/>
    <cellStyle name="Total 2 10 16" xfId="6589"/>
    <cellStyle name="Total 2 10 16 2" xfId="11861"/>
    <cellStyle name="Total 2 10 16 2 2" xfId="24005"/>
    <cellStyle name="Total 2 10 16 2 2 2" xfId="45293"/>
    <cellStyle name="Total 2 10 16 2 3" xfId="35979"/>
    <cellStyle name="Total 2 10 16 3" xfId="14772"/>
    <cellStyle name="Total 2 10 16 3 2" xfId="26487"/>
    <cellStyle name="Total 2 10 16 3 2 2" xfId="47775"/>
    <cellStyle name="Total 2 10 16 3 3" xfId="38461"/>
    <cellStyle name="Total 2 10 16 4" xfId="19034"/>
    <cellStyle name="Total 2 10 16 5" xfId="28380"/>
    <cellStyle name="Total 2 10 17" xfId="6590"/>
    <cellStyle name="Total 2 10 17 2" xfId="11966"/>
    <cellStyle name="Total 2 10 17 2 2" xfId="24092"/>
    <cellStyle name="Total 2 10 17 2 2 2" xfId="45380"/>
    <cellStyle name="Total 2 10 17 2 3" xfId="36066"/>
    <cellStyle name="Total 2 10 17 3" xfId="14608"/>
    <cellStyle name="Total 2 10 17 3 2" xfId="26323"/>
    <cellStyle name="Total 2 10 17 3 2 2" xfId="47611"/>
    <cellStyle name="Total 2 10 17 3 3" xfId="38297"/>
    <cellStyle name="Total 2 10 17 4" xfId="19035"/>
    <cellStyle name="Total 2 10 17 5" xfId="28458"/>
    <cellStyle name="Total 2 10 18" xfId="6591"/>
    <cellStyle name="Total 2 10 18 2" xfId="12047"/>
    <cellStyle name="Total 2 10 18 2 2" xfId="24160"/>
    <cellStyle name="Total 2 10 18 2 2 2" xfId="45448"/>
    <cellStyle name="Total 2 10 18 2 3" xfId="36134"/>
    <cellStyle name="Total 2 10 18 3" xfId="8520"/>
    <cellStyle name="Total 2 10 18 3 2" xfId="20728"/>
    <cellStyle name="Total 2 10 18 3 2 2" xfId="42016"/>
    <cellStyle name="Total 2 10 18 3 3" xfId="32702"/>
    <cellStyle name="Total 2 10 18 4" xfId="19036"/>
    <cellStyle name="Total 2 10 18 5" xfId="28512"/>
    <cellStyle name="Total 2 10 19" xfId="6592"/>
    <cellStyle name="Total 2 10 19 2" xfId="12130"/>
    <cellStyle name="Total 2 10 19 2 2" xfId="24230"/>
    <cellStyle name="Total 2 10 19 2 2 2" xfId="45518"/>
    <cellStyle name="Total 2 10 19 2 3" xfId="36204"/>
    <cellStyle name="Total 2 10 19 3" xfId="14604"/>
    <cellStyle name="Total 2 10 19 3 2" xfId="26319"/>
    <cellStyle name="Total 2 10 19 3 2 2" xfId="47607"/>
    <cellStyle name="Total 2 10 19 3 3" xfId="38293"/>
    <cellStyle name="Total 2 10 19 4" xfId="19037"/>
    <cellStyle name="Total 2 10 19 5" xfId="28567"/>
    <cellStyle name="Total 2 10 2" xfId="6593"/>
    <cellStyle name="Total 2 10 2 2" xfId="7810"/>
    <cellStyle name="Total 2 10 2 2 2" xfId="20152"/>
    <cellStyle name="Total 2 10 2 2 2 2" xfId="41440"/>
    <cellStyle name="Total 2 10 2 2 3" xfId="32126"/>
    <cellStyle name="Total 2 10 2 3" xfId="10254"/>
    <cellStyle name="Total 2 10 2 3 2" xfId="22459"/>
    <cellStyle name="Total 2 10 2 3 2 2" xfId="43747"/>
    <cellStyle name="Total 2 10 2 3 3" xfId="34433"/>
    <cellStyle name="Total 2 10 2 4" xfId="12947"/>
    <cellStyle name="Total 2 10 2 4 2" xfId="24916"/>
    <cellStyle name="Total 2 10 2 4 2 2" xfId="46204"/>
    <cellStyle name="Total 2 10 2 4 3" xfId="36890"/>
    <cellStyle name="Total 2 10 2 5" xfId="15257"/>
    <cellStyle name="Total 2 10 2 5 2" xfId="26972"/>
    <cellStyle name="Total 2 10 2 5 2 2" xfId="48260"/>
    <cellStyle name="Total 2 10 2 5 3" xfId="38946"/>
    <cellStyle name="Total 2 10 2 6" xfId="19038"/>
    <cellStyle name="Total 2 10 2 7" xfId="27781"/>
    <cellStyle name="Total 2 10 20" xfId="6594"/>
    <cellStyle name="Total 2 10 20 2" xfId="12201"/>
    <cellStyle name="Total 2 10 20 2 2" xfId="24289"/>
    <cellStyle name="Total 2 10 20 2 2 2" xfId="45577"/>
    <cellStyle name="Total 2 10 20 2 3" xfId="36263"/>
    <cellStyle name="Total 2 10 20 3" xfId="14259"/>
    <cellStyle name="Total 2 10 20 3 2" xfId="26001"/>
    <cellStyle name="Total 2 10 20 3 2 2" xfId="47289"/>
    <cellStyle name="Total 2 10 20 3 3" xfId="37975"/>
    <cellStyle name="Total 2 10 20 4" xfId="19039"/>
    <cellStyle name="Total 2 10 20 5" xfId="28620"/>
    <cellStyle name="Total 2 10 21" xfId="6595"/>
    <cellStyle name="Total 2 10 21 2" xfId="12462"/>
    <cellStyle name="Total 2 10 21 2 2" xfId="24511"/>
    <cellStyle name="Total 2 10 21 2 2 2" xfId="45799"/>
    <cellStyle name="Total 2 10 21 2 3" xfId="36485"/>
    <cellStyle name="Total 2 10 21 3" xfId="12366"/>
    <cellStyle name="Total 2 10 21 3 2" xfId="24429"/>
    <cellStyle name="Total 2 10 21 3 2 2" xfId="45717"/>
    <cellStyle name="Total 2 10 21 3 3" xfId="36403"/>
    <cellStyle name="Total 2 10 21 4" xfId="19040"/>
    <cellStyle name="Total 2 10 21 5" xfId="28823"/>
    <cellStyle name="Total 2 10 22" xfId="6596"/>
    <cellStyle name="Total 2 10 22 2" xfId="12425"/>
    <cellStyle name="Total 2 10 22 2 2" xfId="24477"/>
    <cellStyle name="Total 2 10 22 2 2 2" xfId="45765"/>
    <cellStyle name="Total 2 10 22 2 3" xfId="36451"/>
    <cellStyle name="Total 2 10 22 3" xfId="14502"/>
    <cellStyle name="Total 2 10 22 3 2" xfId="26217"/>
    <cellStyle name="Total 2 10 22 3 2 2" xfId="47505"/>
    <cellStyle name="Total 2 10 22 3 3" xfId="38191"/>
    <cellStyle name="Total 2 10 22 4" xfId="19041"/>
    <cellStyle name="Total 2 10 22 5" xfId="28794"/>
    <cellStyle name="Total 2 10 23" xfId="6597"/>
    <cellStyle name="Total 2 10 23 2" xfId="12378"/>
    <cellStyle name="Total 2 10 23 2 2" xfId="24438"/>
    <cellStyle name="Total 2 10 23 2 2 2" xfId="45726"/>
    <cellStyle name="Total 2 10 23 2 3" xfId="36412"/>
    <cellStyle name="Total 2 10 23 3" xfId="11869"/>
    <cellStyle name="Total 2 10 23 3 2" xfId="24013"/>
    <cellStyle name="Total 2 10 23 3 2 2" xfId="45301"/>
    <cellStyle name="Total 2 10 23 3 3" xfId="35987"/>
    <cellStyle name="Total 2 10 23 4" xfId="19042"/>
    <cellStyle name="Total 2 10 23 5" xfId="28757"/>
    <cellStyle name="Total 2 10 24" xfId="6598"/>
    <cellStyle name="Total 2 10 24 2" xfId="12509"/>
    <cellStyle name="Total 2 10 24 2 2" xfId="24550"/>
    <cellStyle name="Total 2 10 24 2 2 2" xfId="45838"/>
    <cellStyle name="Total 2 10 24 2 3" xfId="36524"/>
    <cellStyle name="Total 2 10 24 3" xfId="13052"/>
    <cellStyle name="Total 2 10 24 3 2" xfId="25005"/>
    <cellStyle name="Total 2 10 24 3 2 2" xfId="46293"/>
    <cellStyle name="Total 2 10 24 3 3" xfId="36979"/>
    <cellStyle name="Total 2 10 24 4" xfId="19043"/>
    <cellStyle name="Total 2 10 24 5" xfId="28857"/>
    <cellStyle name="Total 2 10 25" xfId="6599"/>
    <cellStyle name="Total 2 10 25 2" xfId="12561"/>
    <cellStyle name="Total 2 10 25 2 2" xfId="24591"/>
    <cellStyle name="Total 2 10 25 2 2 2" xfId="45879"/>
    <cellStyle name="Total 2 10 25 2 3" xfId="36565"/>
    <cellStyle name="Total 2 10 25 3" xfId="12669"/>
    <cellStyle name="Total 2 10 25 3 2" xfId="24683"/>
    <cellStyle name="Total 2 10 25 3 2 2" xfId="45971"/>
    <cellStyle name="Total 2 10 25 3 3" xfId="36657"/>
    <cellStyle name="Total 2 10 25 4" xfId="19044"/>
    <cellStyle name="Total 2 10 25 5" xfId="28892"/>
    <cellStyle name="Total 2 10 26" xfId="6600"/>
    <cellStyle name="Total 2 10 26 2" xfId="12632"/>
    <cellStyle name="Total 2 10 26 2 2" xfId="24650"/>
    <cellStyle name="Total 2 10 26 2 2 2" xfId="45938"/>
    <cellStyle name="Total 2 10 26 2 3" xfId="36624"/>
    <cellStyle name="Total 2 10 26 3" xfId="13386"/>
    <cellStyle name="Total 2 10 26 3 2" xfId="25276"/>
    <cellStyle name="Total 2 10 26 3 2 2" xfId="46564"/>
    <cellStyle name="Total 2 10 26 3 3" xfId="37250"/>
    <cellStyle name="Total 2 10 26 4" xfId="19045"/>
    <cellStyle name="Total 2 10 26 5" xfId="28945"/>
    <cellStyle name="Total 2 10 27" xfId="6601"/>
    <cellStyle name="Total 2 10 27 2" xfId="12909"/>
    <cellStyle name="Total 2 10 27 2 2" xfId="24885"/>
    <cellStyle name="Total 2 10 27 2 2 2" xfId="46173"/>
    <cellStyle name="Total 2 10 27 2 3" xfId="36859"/>
    <cellStyle name="Total 2 10 27 3" xfId="11656"/>
    <cellStyle name="Total 2 10 27 3 2" xfId="23833"/>
    <cellStyle name="Total 2 10 27 3 2 2" xfId="45121"/>
    <cellStyle name="Total 2 10 27 3 3" xfId="35807"/>
    <cellStyle name="Total 2 10 27 4" xfId="19046"/>
    <cellStyle name="Total 2 10 27 5" xfId="29148"/>
    <cellStyle name="Total 2 10 28" xfId="6602"/>
    <cellStyle name="Total 2 10 28 2" xfId="12871"/>
    <cellStyle name="Total 2 10 28 2 2" xfId="24851"/>
    <cellStyle name="Total 2 10 28 2 2 2" xfId="46139"/>
    <cellStyle name="Total 2 10 28 2 3" xfId="36825"/>
    <cellStyle name="Total 2 10 28 3" xfId="12687"/>
    <cellStyle name="Total 2 10 28 3 2" xfId="24699"/>
    <cellStyle name="Total 2 10 28 3 2 2" xfId="45987"/>
    <cellStyle name="Total 2 10 28 3 3" xfId="36673"/>
    <cellStyle name="Total 2 10 28 4" xfId="19047"/>
    <cellStyle name="Total 2 10 28 5" xfId="29119"/>
    <cellStyle name="Total 2 10 29" xfId="6603"/>
    <cellStyle name="Total 2 10 29 2" xfId="12816"/>
    <cellStyle name="Total 2 10 29 2 2" xfId="24806"/>
    <cellStyle name="Total 2 10 29 2 2 2" xfId="46094"/>
    <cellStyle name="Total 2 10 29 2 3" xfId="36780"/>
    <cellStyle name="Total 2 10 29 3" xfId="13612"/>
    <cellStyle name="Total 2 10 29 3 2" xfId="25463"/>
    <cellStyle name="Total 2 10 29 3 2 2" xfId="46751"/>
    <cellStyle name="Total 2 10 29 3 3" xfId="37437"/>
    <cellStyle name="Total 2 10 29 4" xfId="19048"/>
    <cellStyle name="Total 2 10 29 5" xfId="29082"/>
    <cellStyle name="Total 2 10 3" xfId="6604"/>
    <cellStyle name="Total 2 10 3 2" xfId="8009"/>
    <cellStyle name="Total 2 10 3 2 2" xfId="20325"/>
    <cellStyle name="Total 2 10 3 2 2 2" xfId="41613"/>
    <cellStyle name="Total 2 10 3 2 3" xfId="32299"/>
    <cellStyle name="Total 2 10 3 3" xfId="9632"/>
    <cellStyle name="Total 2 10 3 3 2" xfId="21837"/>
    <cellStyle name="Total 2 10 3 3 2 2" xfId="43125"/>
    <cellStyle name="Total 2 10 3 3 3" xfId="33811"/>
    <cellStyle name="Total 2 10 3 4" xfId="14540"/>
    <cellStyle name="Total 2 10 3 4 2" xfId="26255"/>
    <cellStyle name="Total 2 10 3 4 2 2" xfId="47543"/>
    <cellStyle name="Total 2 10 3 4 3" xfId="38229"/>
    <cellStyle name="Total 2 10 3 5" xfId="15451"/>
    <cellStyle name="Total 2 10 3 5 2" xfId="27166"/>
    <cellStyle name="Total 2 10 3 5 2 2" xfId="48454"/>
    <cellStyle name="Total 2 10 3 5 3" xfId="39140"/>
    <cellStyle name="Total 2 10 3 6" xfId="19049"/>
    <cellStyle name="Total 2 10 3 7" xfId="27885"/>
    <cellStyle name="Total 2 10 30" xfId="6605"/>
    <cellStyle name="Total 2 10 30 2" xfId="12956"/>
    <cellStyle name="Total 2 10 30 2 2" xfId="24925"/>
    <cellStyle name="Total 2 10 30 2 2 2" xfId="46213"/>
    <cellStyle name="Total 2 10 30 2 3" xfId="36899"/>
    <cellStyle name="Total 2 10 30 3" xfId="14587"/>
    <cellStyle name="Total 2 10 30 3 2" xfId="26302"/>
    <cellStyle name="Total 2 10 30 3 2 2" xfId="47590"/>
    <cellStyle name="Total 2 10 30 3 3" xfId="38276"/>
    <cellStyle name="Total 2 10 30 4" xfId="19050"/>
    <cellStyle name="Total 2 10 30 5" xfId="29182"/>
    <cellStyle name="Total 2 10 31" xfId="6606"/>
    <cellStyle name="Total 2 10 31 2" xfId="13007"/>
    <cellStyle name="Total 2 10 31 2 2" xfId="24966"/>
    <cellStyle name="Total 2 10 31 2 2 2" xfId="46254"/>
    <cellStyle name="Total 2 10 31 2 3" xfId="36940"/>
    <cellStyle name="Total 2 10 31 3" xfId="11221"/>
    <cellStyle name="Total 2 10 31 3 2" xfId="23426"/>
    <cellStyle name="Total 2 10 31 3 2 2" xfId="44714"/>
    <cellStyle name="Total 2 10 31 3 3" xfId="35400"/>
    <cellStyle name="Total 2 10 31 4" xfId="19051"/>
    <cellStyle name="Total 2 10 31 5" xfId="29216"/>
    <cellStyle name="Total 2 10 32" xfId="6607"/>
    <cellStyle name="Total 2 10 32 2" xfId="13078"/>
    <cellStyle name="Total 2 10 32 2 2" xfId="25025"/>
    <cellStyle name="Total 2 10 32 2 2 2" xfId="46313"/>
    <cellStyle name="Total 2 10 32 2 3" xfId="36999"/>
    <cellStyle name="Total 2 10 32 3" xfId="12113"/>
    <cellStyle name="Total 2 10 32 3 2" xfId="24216"/>
    <cellStyle name="Total 2 10 32 3 2 2" xfId="45504"/>
    <cellStyle name="Total 2 10 32 3 3" xfId="36190"/>
    <cellStyle name="Total 2 10 32 4" xfId="19052"/>
    <cellStyle name="Total 2 10 32 5" xfId="29270"/>
    <cellStyle name="Total 2 10 33" xfId="6608"/>
    <cellStyle name="Total 2 10 33 2" xfId="13158"/>
    <cellStyle name="Total 2 10 33 2 2" xfId="25091"/>
    <cellStyle name="Total 2 10 33 2 2 2" xfId="46379"/>
    <cellStyle name="Total 2 10 33 2 3" xfId="37065"/>
    <cellStyle name="Total 2 10 33 3" xfId="13135"/>
    <cellStyle name="Total 2 10 33 3 2" xfId="25074"/>
    <cellStyle name="Total 2 10 33 3 2 2" xfId="46362"/>
    <cellStyle name="Total 2 10 33 3 3" xfId="37048"/>
    <cellStyle name="Total 2 10 33 4" xfId="19053"/>
    <cellStyle name="Total 2 10 33 5" xfId="29325"/>
    <cellStyle name="Total 2 10 34" xfId="6609"/>
    <cellStyle name="Total 2 10 34 2" xfId="13231"/>
    <cellStyle name="Total 2 10 34 2 2" xfId="25151"/>
    <cellStyle name="Total 2 10 34 2 2 2" xfId="46439"/>
    <cellStyle name="Total 2 10 34 2 3" xfId="37125"/>
    <cellStyle name="Total 2 10 34 3" xfId="12102"/>
    <cellStyle name="Total 2 10 34 3 2" xfId="24208"/>
    <cellStyle name="Total 2 10 34 3 2 2" xfId="45496"/>
    <cellStyle name="Total 2 10 34 3 3" xfId="36182"/>
    <cellStyle name="Total 2 10 34 4" xfId="19054"/>
    <cellStyle name="Total 2 10 34 5" xfId="29380"/>
    <cellStyle name="Total 2 10 35" xfId="6610"/>
    <cellStyle name="Total 2 10 35 2" xfId="13305"/>
    <cellStyle name="Total 2 10 35 2 2" xfId="25211"/>
    <cellStyle name="Total 2 10 35 2 2 2" xfId="46499"/>
    <cellStyle name="Total 2 10 35 2 3" xfId="37185"/>
    <cellStyle name="Total 2 10 35 3" xfId="12209"/>
    <cellStyle name="Total 2 10 35 3 2" xfId="24296"/>
    <cellStyle name="Total 2 10 35 3 2 2" xfId="45584"/>
    <cellStyle name="Total 2 10 35 3 3" xfId="36270"/>
    <cellStyle name="Total 2 10 35 4" xfId="19055"/>
    <cellStyle name="Total 2 10 35 5" xfId="29435"/>
    <cellStyle name="Total 2 10 36" xfId="6611"/>
    <cellStyle name="Total 2 10 36 2" xfId="13589"/>
    <cellStyle name="Total 2 10 36 2 2" xfId="25443"/>
    <cellStyle name="Total 2 10 36 2 2 2" xfId="46731"/>
    <cellStyle name="Total 2 10 36 2 3" xfId="37417"/>
    <cellStyle name="Total 2 10 36 3" xfId="8477"/>
    <cellStyle name="Total 2 10 36 3 2" xfId="20685"/>
    <cellStyle name="Total 2 10 36 3 2 2" xfId="41973"/>
    <cellStyle name="Total 2 10 36 3 3" xfId="32659"/>
    <cellStyle name="Total 2 10 36 4" xfId="19056"/>
    <cellStyle name="Total 2 10 36 5" xfId="29642"/>
    <cellStyle name="Total 2 10 37" xfId="6612"/>
    <cellStyle name="Total 2 10 37 2" xfId="13662"/>
    <cellStyle name="Total 2 10 37 2 2" xfId="25503"/>
    <cellStyle name="Total 2 10 37 2 2 2" xfId="46791"/>
    <cellStyle name="Total 2 10 37 2 3" xfId="37477"/>
    <cellStyle name="Total 2 10 37 3" xfId="14861"/>
    <cellStyle name="Total 2 10 37 3 2" xfId="26576"/>
    <cellStyle name="Total 2 10 37 3 2 2" xfId="47864"/>
    <cellStyle name="Total 2 10 37 3 3" xfId="38550"/>
    <cellStyle name="Total 2 10 37 4" xfId="19057"/>
    <cellStyle name="Total 2 10 37 5" xfId="29695"/>
    <cellStyle name="Total 2 10 38" xfId="6613"/>
    <cellStyle name="Total 2 10 38 2" xfId="13733"/>
    <cellStyle name="Total 2 10 38 2 2" xfId="25563"/>
    <cellStyle name="Total 2 10 38 2 2 2" xfId="46851"/>
    <cellStyle name="Total 2 10 38 2 3" xfId="37537"/>
    <cellStyle name="Total 2 10 38 3" xfId="11416"/>
    <cellStyle name="Total 2 10 38 3 2" xfId="23620"/>
    <cellStyle name="Total 2 10 38 3 2 2" xfId="44908"/>
    <cellStyle name="Total 2 10 38 3 3" xfId="35594"/>
    <cellStyle name="Total 2 10 38 4" xfId="19058"/>
    <cellStyle name="Total 2 10 38 5" xfId="29749"/>
    <cellStyle name="Total 2 10 39" xfId="6614"/>
    <cellStyle name="Total 2 10 39 2" xfId="13809"/>
    <cellStyle name="Total 2 10 39 2 2" xfId="25627"/>
    <cellStyle name="Total 2 10 39 2 2 2" xfId="46915"/>
    <cellStyle name="Total 2 10 39 2 3" xfId="37601"/>
    <cellStyle name="Total 2 10 39 3" xfId="14636"/>
    <cellStyle name="Total 2 10 39 3 2" xfId="26351"/>
    <cellStyle name="Total 2 10 39 3 2 2" xfId="47639"/>
    <cellStyle name="Total 2 10 39 3 3" xfId="38325"/>
    <cellStyle name="Total 2 10 39 4" xfId="19059"/>
    <cellStyle name="Total 2 10 39 5" xfId="29802"/>
    <cellStyle name="Total 2 10 4" xfId="6615"/>
    <cellStyle name="Total 2 10 4 2" xfId="8050"/>
    <cellStyle name="Total 2 10 4 2 2" xfId="20358"/>
    <cellStyle name="Total 2 10 4 2 2 2" xfId="41646"/>
    <cellStyle name="Total 2 10 4 2 3" xfId="32332"/>
    <cellStyle name="Total 2 10 4 3" xfId="10624"/>
    <cellStyle name="Total 2 10 4 3 2" xfId="22829"/>
    <cellStyle name="Total 2 10 4 3 2 2" xfId="44117"/>
    <cellStyle name="Total 2 10 4 3 3" xfId="34803"/>
    <cellStyle name="Total 2 10 4 4" xfId="14509"/>
    <cellStyle name="Total 2 10 4 4 2" xfId="26224"/>
    <cellStyle name="Total 2 10 4 4 2 2" xfId="47512"/>
    <cellStyle name="Total 2 10 4 4 3" xfId="38198"/>
    <cellStyle name="Total 2 10 4 5" xfId="15498"/>
    <cellStyle name="Total 2 10 4 5 2" xfId="27213"/>
    <cellStyle name="Total 2 10 4 5 2 2" xfId="48501"/>
    <cellStyle name="Total 2 10 4 5 3" xfId="39187"/>
    <cellStyle name="Total 2 10 4 6" xfId="19060"/>
    <cellStyle name="Total 2 10 4 7" xfId="27706"/>
    <cellStyle name="Total 2 10 40" xfId="6616"/>
    <cellStyle name="Total 2 10 40 2" xfId="13880"/>
    <cellStyle name="Total 2 10 40 2 2" xfId="25686"/>
    <cellStyle name="Total 2 10 40 2 2 2" xfId="46974"/>
    <cellStyle name="Total 2 10 40 2 3" xfId="37660"/>
    <cellStyle name="Total 2 10 40 3" xfId="12323"/>
    <cellStyle name="Total 2 10 40 3 2" xfId="24392"/>
    <cellStyle name="Total 2 10 40 3 2 2" xfId="45680"/>
    <cellStyle name="Total 2 10 40 3 3" xfId="36366"/>
    <cellStyle name="Total 2 10 40 4" xfId="19061"/>
    <cellStyle name="Total 2 10 40 5" xfId="29857"/>
    <cellStyle name="Total 2 10 41" xfId="6617"/>
    <cellStyle name="Total 2 10 41 2" xfId="13957"/>
    <cellStyle name="Total 2 10 41 2 2" xfId="25750"/>
    <cellStyle name="Total 2 10 41 2 2 2" xfId="47038"/>
    <cellStyle name="Total 2 10 41 2 3" xfId="37724"/>
    <cellStyle name="Total 2 10 41 3" xfId="14567"/>
    <cellStyle name="Total 2 10 41 3 2" xfId="26282"/>
    <cellStyle name="Total 2 10 41 3 2 2" xfId="47570"/>
    <cellStyle name="Total 2 10 41 3 3" xfId="38256"/>
    <cellStyle name="Total 2 10 41 4" xfId="19062"/>
    <cellStyle name="Total 2 10 41 5" xfId="29910"/>
    <cellStyle name="Total 2 10 42" xfId="6618"/>
    <cellStyle name="Total 2 10 42 2" xfId="14048"/>
    <cellStyle name="Total 2 10 42 2 2" xfId="25823"/>
    <cellStyle name="Total 2 10 42 2 2 2" xfId="47111"/>
    <cellStyle name="Total 2 10 42 2 3" xfId="37797"/>
    <cellStyle name="Total 2 10 42 3" xfId="14674"/>
    <cellStyle name="Total 2 10 42 3 2" xfId="26389"/>
    <cellStyle name="Total 2 10 42 3 2 2" xfId="47677"/>
    <cellStyle name="Total 2 10 42 3 3" xfId="38363"/>
    <cellStyle name="Total 2 10 42 4" xfId="19063"/>
    <cellStyle name="Total 2 10 42 5" xfId="29980"/>
    <cellStyle name="Total 2 10 43" xfId="6619"/>
    <cellStyle name="Total 2 10 43 2" xfId="13952"/>
    <cellStyle name="Total 2 10 43 2 2" xfId="25745"/>
    <cellStyle name="Total 2 10 43 2 2 2" xfId="47033"/>
    <cellStyle name="Total 2 10 43 2 3" xfId="37719"/>
    <cellStyle name="Total 2 10 43 3" xfId="11473"/>
    <cellStyle name="Total 2 10 43 3 2" xfId="23673"/>
    <cellStyle name="Total 2 10 43 3 2 2" xfId="44961"/>
    <cellStyle name="Total 2 10 43 3 3" xfId="35647"/>
    <cellStyle name="Total 2 10 43 4" xfId="19064"/>
    <cellStyle name="Total 2 10 43 5" xfId="29905"/>
    <cellStyle name="Total 2 10 44" xfId="6620"/>
    <cellStyle name="Total 2 10 44 2" xfId="14022"/>
    <cellStyle name="Total 2 10 44 2 2" xfId="25801"/>
    <cellStyle name="Total 2 10 44 2 2 2" xfId="47089"/>
    <cellStyle name="Total 2 10 44 2 3" xfId="37775"/>
    <cellStyle name="Total 2 10 44 3" xfId="9257"/>
    <cellStyle name="Total 2 10 44 3 2" xfId="21465"/>
    <cellStyle name="Total 2 10 44 3 2 2" xfId="42753"/>
    <cellStyle name="Total 2 10 44 3 3" xfId="33439"/>
    <cellStyle name="Total 2 10 44 4" xfId="19065"/>
    <cellStyle name="Total 2 10 44 5" xfId="29961"/>
    <cellStyle name="Total 2 10 45" xfId="6621"/>
    <cellStyle name="Total 2 10 45 2" xfId="13985"/>
    <cellStyle name="Total 2 10 45 2 2" xfId="25771"/>
    <cellStyle name="Total 2 10 45 2 2 2" xfId="47059"/>
    <cellStyle name="Total 2 10 45 2 3" xfId="37745"/>
    <cellStyle name="Total 2 10 45 3" xfId="8430"/>
    <cellStyle name="Total 2 10 45 3 2" xfId="20638"/>
    <cellStyle name="Total 2 10 45 3 2 2" xfId="41926"/>
    <cellStyle name="Total 2 10 45 3 3" xfId="32612"/>
    <cellStyle name="Total 2 10 45 4" xfId="19066"/>
    <cellStyle name="Total 2 10 45 5" xfId="29931"/>
    <cellStyle name="Total 2 10 46" xfId="6622"/>
    <cellStyle name="Total 2 10 46 2" xfId="14032"/>
    <cellStyle name="Total 2 10 46 2 2" xfId="25809"/>
    <cellStyle name="Total 2 10 46 2 2 2" xfId="47097"/>
    <cellStyle name="Total 2 10 46 2 3" xfId="37783"/>
    <cellStyle name="Total 2 10 46 3" xfId="14690"/>
    <cellStyle name="Total 2 10 46 3 2" xfId="26405"/>
    <cellStyle name="Total 2 10 46 3 2 2" xfId="47693"/>
    <cellStyle name="Total 2 10 46 3 3" xfId="38379"/>
    <cellStyle name="Total 2 10 46 4" xfId="19067"/>
    <cellStyle name="Total 2 10 46 5" xfId="29968"/>
    <cellStyle name="Total 2 10 47" xfId="6623"/>
    <cellStyle name="Total 2 10 47 2" xfId="14129"/>
    <cellStyle name="Total 2 10 47 2 2" xfId="25890"/>
    <cellStyle name="Total 2 10 47 2 2 2" xfId="47178"/>
    <cellStyle name="Total 2 10 47 2 3" xfId="37864"/>
    <cellStyle name="Total 2 10 47 3" xfId="13890"/>
    <cellStyle name="Total 2 10 47 3 2" xfId="25695"/>
    <cellStyle name="Total 2 10 47 3 2 2" xfId="46983"/>
    <cellStyle name="Total 2 10 47 3 3" xfId="37669"/>
    <cellStyle name="Total 2 10 47 4" xfId="19068"/>
    <cellStyle name="Total 2 10 47 5" xfId="30039"/>
    <cellStyle name="Total 2 10 48" xfId="6624"/>
    <cellStyle name="Total 2 10 48 2" xfId="14197"/>
    <cellStyle name="Total 2 10 48 2 2" xfId="25948"/>
    <cellStyle name="Total 2 10 48 2 2 2" xfId="47236"/>
    <cellStyle name="Total 2 10 48 2 3" xfId="37922"/>
    <cellStyle name="Total 2 10 48 3" xfId="14810"/>
    <cellStyle name="Total 2 10 48 3 2" xfId="26525"/>
    <cellStyle name="Total 2 10 48 3 2 2" xfId="47813"/>
    <cellStyle name="Total 2 10 48 3 3" xfId="38499"/>
    <cellStyle name="Total 2 10 48 4" xfId="19069"/>
    <cellStyle name="Total 2 10 48 5" xfId="30087"/>
    <cellStyle name="Total 2 10 49" xfId="7624"/>
    <cellStyle name="Total 2 10 49 2" xfId="20032"/>
    <cellStyle name="Total 2 10 49 2 2" xfId="41320"/>
    <cellStyle name="Total 2 10 49 3" xfId="32006"/>
    <cellStyle name="Total 2 10 5" xfId="6625"/>
    <cellStyle name="Total 2 10 5 2" xfId="8121"/>
    <cellStyle name="Total 2 10 5 2 2" xfId="20411"/>
    <cellStyle name="Total 2 10 5 2 2 2" xfId="41699"/>
    <cellStyle name="Total 2 10 5 2 3" xfId="32385"/>
    <cellStyle name="Total 2 10 5 3" xfId="11244"/>
    <cellStyle name="Total 2 10 5 3 2" xfId="23449"/>
    <cellStyle name="Total 2 10 5 3 2 2" xfId="44737"/>
    <cellStyle name="Total 2 10 5 3 3" xfId="35423"/>
    <cellStyle name="Total 2 10 5 4" xfId="14655"/>
    <cellStyle name="Total 2 10 5 4 2" xfId="26370"/>
    <cellStyle name="Total 2 10 5 4 2 2" xfId="47658"/>
    <cellStyle name="Total 2 10 5 4 3" xfId="38344"/>
    <cellStyle name="Total 2 10 5 5" xfId="15584"/>
    <cellStyle name="Total 2 10 5 5 2" xfId="27299"/>
    <cellStyle name="Total 2 10 5 5 2 2" xfId="48587"/>
    <cellStyle name="Total 2 10 5 5 3" xfId="39273"/>
    <cellStyle name="Total 2 10 5 6" xfId="19070"/>
    <cellStyle name="Total 2 10 5 7" xfId="27841"/>
    <cellStyle name="Total 2 10 50" xfId="9259"/>
    <cellStyle name="Total 2 10 50 2" xfId="21467"/>
    <cellStyle name="Total 2 10 50 2 2" xfId="42755"/>
    <cellStyle name="Total 2 10 50 3" xfId="33441"/>
    <cellStyle name="Total 2 10 51" xfId="14663"/>
    <cellStyle name="Total 2 10 51 2" xfId="26378"/>
    <cellStyle name="Total 2 10 51 2 2" xfId="47666"/>
    <cellStyle name="Total 2 10 51 3" xfId="38352"/>
    <cellStyle name="Total 2 10 52" xfId="15109"/>
    <cellStyle name="Total 2 10 52 2" xfId="26824"/>
    <cellStyle name="Total 2 10 52 2 2" xfId="48112"/>
    <cellStyle name="Total 2 10 52 3" xfId="38798"/>
    <cellStyle name="Total 2 10 53" xfId="19027"/>
    <cellStyle name="Total 2 10 54" xfId="27671"/>
    <cellStyle name="Total 2 10 6" xfId="6626"/>
    <cellStyle name="Total 2 10 6 2" xfId="8177"/>
    <cellStyle name="Total 2 10 6 2 2" xfId="20451"/>
    <cellStyle name="Total 2 10 6 2 2 2" xfId="41739"/>
    <cellStyle name="Total 2 10 6 2 3" xfId="32425"/>
    <cellStyle name="Total 2 10 6 3" xfId="8522"/>
    <cellStyle name="Total 2 10 6 3 2" xfId="20730"/>
    <cellStyle name="Total 2 10 6 3 2 2" xfId="42018"/>
    <cellStyle name="Total 2 10 6 3 3" xfId="32704"/>
    <cellStyle name="Total 2 10 6 4" xfId="14688"/>
    <cellStyle name="Total 2 10 6 4 2" xfId="26403"/>
    <cellStyle name="Total 2 10 6 4 2 2" xfId="47691"/>
    <cellStyle name="Total 2 10 6 4 3" xfId="38377"/>
    <cellStyle name="Total 2 10 6 5" xfId="15655"/>
    <cellStyle name="Total 2 10 6 5 2" xfId="27370"/>
    <cellStyle name="Total 2 10 6 5 2 2" xfId="48658"/>
    <cellStyle name="Total 2 10 6 5 3" xfId="39344"/>
    <cellStyle name="Total 2 10 6 6" xfId="19071"/>
    <cellStyle name="Total 2 10 6 7" xfId="27684"/>
    <cellStyle name="Total 2 10 7" xfId="6627"/>
    <cellStyle name="Total 2 10 7 2" xfId="8394"/>
    <cellStyle name="Total 2 10 7 2 2" xfId="20613"/>
    <cellStyle name="Total 2 10 7 2 2 2" xfId="41901"/>
    <cellStyle name="Total 2 10 7 2 3" xfId="32587"/>
    <cellStyle name="Total 2 10 7 3" xfId="11270"/>
    <cellStyle name="Total 2 10 7 3 2" xfId="23475"/>
    <cellStyle name="Total 2 10 7 3 2 2" xfId="44763"/>
    <cellStyle name="Total 2 10 7 3 3" xfId="35449"/>
    <cellStyle name="Total 2 10 7 4" xfId="13643"/>
    <cellStyle name="Total 2 10 7 4 2" xfId="25486"/>
    <cellStyle name="Total 2 10 7 4 2 2" xfId="46774"/>
    <cellStyle name="Total 2 10 7 4 3" xfId="37460"/>
    <cellStyle name="Total 2 10 7 5" xfId="15860"/>
    <cellStyle name="Total 2 10 7 5 2" xfId="27575"/>
    <cellStyle name="Total 2 10 7 5 2 2" xfId="48863"/>
    <cellStyle name="Total 2 10 7 5 3" xfId="39549"/>
    <cellStyle name="Total 2 10 7 6" xfId="19072"/>
    <cellStyle name="Total 2 10 7 7" xfId="27883"/>
    <cellStyle name="Total 2 10 8" xfId="6628"/>
    <cellStyle name="Total 2 10 8 2" xfId="8318"/>
    <cellStyle name="Total 2 10 8 2 2" xfId="20554"/>
    <cellStyle name="Total 2 10 8 2 2 2" xfId="41842"/>
    <cellStyle name="Total 2 10 8 2 3" xfId="32528"/>
    <cellStyle name="Total 2 10 8 3" xfId="11296"/>
    <cellStyle name="Total 2 10 8 3 2" xfId="23501"/>
    <cellStyle name="Total 2 10 8 3 2 2" xfId="44789"/>
    <cellStyle name="Total 2 10 8 3 3" xfId="35475"/>
    <cellStyle name="Total 2 10 8 4" xfId="11272"/>
    <cellStyle name="Total 2 10 8 4 2" xfId="23477"/>
    <cellStyle name="Total 2 10 8 4 2 2" xfId="44765"/>
    <cellStyle name="Total 2 10 8 4 3" xfId="35451"/>
    <cellStyle name="Total 2 10 8 5" xfId="15762"/>
    <cellStyle name="Total 2 10 8 5 2" xfId="27477"/>
    <cellStyle name="Total 2 10 8 5 2 2" xfId="48765"/>
    <cellStyle name="Total 2 10 8 5 3" xfId="39451"/>
    <cellStyle name="Total 2 10 8 6" xfId="19073"/>
    <cellStyle name="Total 2 10 8 7" xfId="27916"/>
    <cellStyle name="Total 2 10 9" xfId="6629"/>
    <cellStyle name="Total 2 10 9 2" xfId="11344"/>
    <cellStyle name="Total 2 10 9 2 2" xfId="23549"/>
    <cellStyle name="Total 2 10 9 2 2 2" xfId="44837"/>
    <cellStyle name="Total 2 10 9 2 3" xfId="35523"/>
    <cellStyle name="Total 2 10 9 3" xfId="8444"/>
    <cellStyle name="Total 2 10 9 3 2" xfId="20652"/>
    <cellStyle name="Total 2 10 9 3 2 2" xfId="41940"/>
    <cellStyle name="Total 2 10 9 3 3" xfId="32626"/>
    <cellStyle name="Total 2 10 9 4" xfId="19074"/>
    <cellStyle name="Total 2 10 9 5" xfId="27970"/>
    <cellStyle name="Total 2 11" xfId="6630"/>
    <cellStyle name="Total 2 11 2" xfId="7625"/>
    <cellStyle name="Total 2 11 2 2" xfId="10255"/>
    <cellStyle name="Total 2 11 2 2 2" xfId="22460"/>
    <cellStyle name="Total 2 11 2 2 2 2" xfId="43748"/>
    <cellStyle name="Total 2 11 2 2 3" xfId="34434"/>
    <cellStyle name="Total 2 11 2 3" xfId="20033"/>
    <cellStyle name="Total 2 11 2 3 2" xfId="41321"/>
    <cellStyle name="Total 2 11 2 4" xfId="32007"/>
    <cellStyle name="Total 2 11 3" xfId="9631"/>
    <cellStyle name="Total 2 11 3 2" xfId="21836"/>
    <cellStyle name="Total 2 11 3 2 2" xfId="43124"/>
    <cellStyle name="Total 2 11 3 3" xfId="33810"/>
    <cellStyle name="Total 2 11 4" xfId="10284"/>
    <cellStyle name="Total 2 11 4 2" xfId="22489"/>
    <cellStyle name="Total 2 11 4 2 2" xfId="43777"/>
    <cellStyle name="Total 2 11 4 3" xfId="34463"/>
    <cellStyle name="Total 2 11 5" xfId="9260"/>
    <cellStyle name="Total 2 11 5 2" xfId="21468"/>
    <cellStyle name="Total 2 11 5 2 2" xfId="42756"/>
    <cellStyle name="Total 2 11 5 3" xfId="33442"/>
    <cellStyle name="Total 2 11 6" xfId="13345"/>
    <cellStyle name="Total 2 11 6 2" xfId="25245"/>
    <cellStyle name="Total 2 11 6 2 2" xfId="46533"/>
    <cellStyle name="Total 2 11 6 3" xfId="37219"/>
    <cellStyle name="Total 2 11 7" xfId="15110"/>
    <cellStyle name="Total 2 11 7 2" xfId="26825"/>
    <cellStyle name="Total 2 11 7 2 2" xfId="48113"/>
    <cellStyle name="Total 2 11 7 3" xfId="38799"/>
    <cellStyle name="Total 2 11 8" xfId="19075"/>
    <cellStyle name="Total 2 11 9" xfId="27782"/>
    <cellStyle name="Total 2 12" xfId="6631"/>
    <cellStyle name="Total 2 12 2" xfId="7794"/>
    <cellStyle name="Total 2 12 2 2" xfId="20137"/>
    <cellStyle name="Total 2 12 2 2 2" xfId="41425"/>
    <cellStyle name="Total 2 12 2 3" xfId="32111"/>
    <cellStyle name="Total 2 12 3" xfId="10253"/>
    <cellStyle name="Total 2 12 3 2" xfId="22458"/>
    <cellStyle name="Total 2 12 3 2 2" xfId="43746"/>
    <cellStyle name="Total 2 12 3 3" xfId="34432"/>
    <cellStyle name="Total 2 12 4" xfId="14860"/>
    <cellStyle name="Total 2 12 4 2" xfId="26575"/>
    <cellStyle name="Total 2 12 4 2 2" xfId="47863"/>
    <cellStyle name="Total 2 12 4 3" xfId="38549"/>
    <cellStyle name="Total 2 12 5" xfId="15219"/>
    <cellStyle name="Total 2 12 5 2" xfId="26934"/>
    <cellStyle name="Total 2 12 5 2 2" xfId="48222"/>
    <cellStyle name="Total 2 12 5 3" xfId="38908"/>
    <cellStyle name="Total 2 12 6" xfId="19076"/>
    <cellStyle name="Total 2 12 7" xfId="30247"/>
    <cellStyle name="Total 2 13" xfId="6632"/>
    <cellStyle name="Total 2 13 2" xfId="8073"/>
    <cellStyle name="Total 2 13 2 2" xfId="20374"/>
    <cellStyle name="Total 2 13 2 2 2" xfId="41662"/>
    <cellStyle name="Total 2 13 2 3" xfId="32348"/>
    <cellStyle name="Total 2 13 3" xfId="9633"/>
    <cellStyle name="Total 2 13 3 2" xfId="21838"/>
    <cellStyle name="Total 2 13 3 2 2" xfId="43126"/>
    <cellStyle name="Total 2 13 3 3" xfId="33812"/>
    <cellStyle name="Total 2 13 4" xfId="12079"/>
    <cellStyle name="Total 2 13 4 2" xfId="24189"/>
    <cellStyle name="Total 2 13 4 2 2" xfId="45477"/>
    <cellStyle name="Total 2 13 4 3" xfId="36163"/>
    <cellStyle name="Total 2 13 5" xfId="15535"/>
    <cellStyle name="Total 2 13 5 2" xfId="27250"/>
    <cellStyle name="Total 2 13 5 2 2" xfId="48538"/>
    <cellStyle name="Total 2 13 5 3" xfId="39224"/>
    <cellStyle name="Total 2 13 6" xfId="19077"/>
    <cellStyle name="Total 2 13 7" xfId="30250"/>
    <cellStyle name="Total 2 14" xfId="6633"/>
    <cellStyle name="Total 2 14 2" xfId="7977"/>
    <cellStyle name="Total 2 14 2 2" xfId="20302"/>
    <cellStyle name="Total 2 14 2 2 2" xfId="41590"/>
    <cellStyle name="Total 2 14 2 3" xfId="32276"/>
    <cellStyle name="Total 2 14 3" xfId="10288"/>
    <cellStyle name="Total 2 14 3 2" xfId="22493"/>
    <cellStyle name="Total 2 14 3 2 2" xfId="43781"/>
    <cellStyle name="Total 2 14 3 3" xfId="34467"/>
    <cellStyle name="Total 2 14 4" xfId="15416"/>
    <cellStyle name="Total 2 14 4 2" xfId="27131"/>
    <cellStyle name="Total 2 14 4 2 2" xfId="48419"/>
    <cellStyle name="Total 2 14 4 3" xfId="39105"/>
    <cellStyle name="Total 2 14 5" xfId="19078"/>
    <cellStyle name="Total 2 15" xfId="6634"/>
    <cellStyle name="Total 2 15 2" xfId="8069"/>
    <cellStyle name="Total 2 15 2 2" xfId="20372"/>
    <cellStyle name="Total 2 15 2 2 2" xfId="41660"/>
    <cellStyle name="Total 2 15 2 3" xfId="32346"/>
    <cellStyle name="Total 2 15 3" xfId="15532"/>
    <cellStyle name="Total 2 15 3 2" xfId="27247"/>
    <cellStyle name="Total 2 15 3 2 2" xfId="48535"/>
    <cellStyle name="Total 2 15 3 3" xfId="39221"/>
    <cellStyle name="Total 2 15 4" xfId="19079"/>
    <cellStyle name="Total 2 16" xfId="6635"/>
    <cellStyle name="Total 2 16 2" xfId="8140"/>
    <cellStyle name="Total 2 16 2 2" xfId="20424"/>
    <cellStyle name="Total 2 16 2 2 2" xfId="41712"/>
    <cellStyle name="Total 2 16 2 3" xfId="32398"/>
    <cellStyle name="Total 2 16 3" xfId="15604"/>
    <cellStyle name="Total 2 16 3 2" xfId="27319"/>
    <cellStyle name="Total 2 16 3 2 2" xfId="48607"/>
    <cellStyle name="Total 2 16 3 3" xfId="39293"/>
    <cellStyle name="Total 2 16 4" xfId="19080"/>
    <cellStyle name="Total 2 17" xfId="6636"/>
    <cellStyle name="Total 2 17 2" xfId="8194"/>
    <cellStyle name="Total 2 17 2 2" xfId="20466"/>
    <cellStyle name="Total 2 17 2 2 2" xfId="41754"/>
    <cellStyle name="Total 2 17 2 3" xfId="32440"/>
    <cellStyle name="Total 2 17 3" xfId="15670"/>
    <cellStyle name="Total 2 17 3 2" xfId="27385"/>
    <cellStyle name="Total 2 17 3 2 2" xfId="48673"/>
    <cellStyle name="Total 2 17 3 3" xfId="39359"/>
    <cellStyle name="Total 2 17 4" xfId="19081"/>
    <cellStyle name="Total 2 18" xfId="6637"/>
    <cellStyle name="Total 2 18 2" xfId="8200"/>
    <cellStyle name="Total 2 18 2 2" xfId="20469"/>
    <cellStyle name="Total 2 18 2 2 2" xfId="41757"/>
    <cellStyle name="Total 2 18 2 3" xfId="32443"/>
    <cellStyle name="Total 2 18 3" xfId="15677"/>
    <cellStyle name="Total 2 18 3 2" xfId="27392"/>
    <cellStyle name="Total 2 18 3 2 2" xfId="48680"/>
    <cellStyle name="Total 2 18 3 3" xfId="39366"/>
    <cellStyle name="Total 2 18 4" xfId="19082"/>
    <cellStyle name="Total 2 19" xfId="6638"/>
    <cellStyle name="Total 2 19 2" xfId="8393"/>
    <cellStyle name="Total 2 19 2 2" xfId="20612"/>
    <cellStyle name="Total 2 19 2 2 2" xfId="41900"/>
    <cellStyle name="Total 2 19 2 3" xfId="32586"/>
    <cellStyle name="Total 2 19 3" xfId="15859"/>
    <cellStyle name="Total 2 19 3 2" xfId="27574"/>
    <cellStyle name="Total 2 19 3 2 2" xfId="48862"/>
    <cellStyle name="Total 2 19 3 3" xfId="39548"/>
    <cellStyle name="Total 2 19 4" xfId="19083"/>
    <cellStyle name="Total 2 2" xfId="6639"/>
    <cellStyle name="Total 2 2 10" xfId="6640"/>
    <cellStyle name="Total 2 2 10 2" xfId="11262"/>
    <cellStyle name="Total 2 2 10 2 2" xfId="23467"/>
    <cellStyle name="Total 2 2 10 2 2 2" xfId="44755"/>
    <cellStyle name="Total 2 2 10 2 3" xfId="35441"/>
    <cellStyle name="Total 2 2 10 3" xfId="11706"/>
    <cellStyle name="Total 2 2 10 3 2" xfId="23875"/>
    <cellStyle name="Total 2 2 10 3 2 2" xfId="45163"/>
    <cellStyle name="Total 2 2 10 3 3" xfId="35849"/>
    <cellStyle name="Total 2 2 10 4" xfId="19085"/>
    <cellStyle name="Total 2 2 10 5" xfId="27867"/>
    <cellStyle name="Total 2 2 11" xfId="6641"/>
    <cellStyle name="Total 2 2 11 2" xfId="8513"/>
    <cellStyle name="Total 2 2 11 2 2" xfId="20721"/>
    <cellStyle name="Total 2 2 11 2 2 2" xfId="42009"/>
    <cellStyle name="Total 2 2 11 2 3" xfId="32695"/>
    <cellStyle name="Total 2 2 11 3" xfId="14844"/>
    <cellStyle name="Total 2 2 11 3 2" xfId="26559"/>
    <cellStyle name="Total 2 2 11 3 2 2" xfId="47847"/>
    <cellStyle name="Total 2 2 11 3 3" xfId="38533"/>
    <cellStyle name="Total 2 2 11 4" xfId="19086"/>
    <cellStyle name="Total 2 2 11 5" xfId="27700"/>
    <cellStyle name="Total 2 2 12" xfId="6642"/>
    <cellStyle name="Total 2 2 12 2" xfId="11325"/>
    <cellStyle name="Total 2 2 12 2 2" xfId="23530"/>
    <cellStyle name="Total 2 2 12 2 2 2" xfId="44818"/>
    <cellStyle name="Total 2 2 12 2 3" xfId="35504"/>
    <cellStyle name="Total 2 2 12 3" xfId="8448"/>
    <cellStyle name="Total 2 2 12 3 2" xfId="20656"/>
    <cellStyle name="Total 2 2 12 3 2 2" xfId="41944"/>
    <cellStyle name="Total 2 2 12 3 3" xfId="32630"/>
    <cellStyle name="Total 2 2 12 4" xfId="19087"/>
    <cellStyle name="Total 2 2 12 5" xfId="27951"/>
    <cellStyle name="Total 2 2 13" xfId="6643"/>
    <cellStyle name="Total 2 2 13 2" xfId="11382"/>
    <cellStyle name="Total 2 2 13 2 2" xfId="23587"/>
    <cellStyle name="Total 2 2 13 2 2 2" xfId="44875"/>
    <cellStyle name="Total 2 2 13 2 3" xfId="35561"/>
    <cellStyle name="Total 2 2 13 3" xfId="14892"/>
    <cellStyle name="Total 2 2 13 3 2" xfId="26607"/>
    <cellStyle name="Total 2 2 13 3 2 2" xfId="47895"/>
    <cellStyle name="Total 2 2 13 3 3" xfId="38581"/>
    <cellStyle name="Total 2 2 13 4" xfId="19088"/>
    <cellStyle name="Total 2 2 13 5" xfId="28005"/>
    <cellStyle name="Total 2 2 14" xfId="6644"/>
    <cellStyle name="Total 2 2 14 2" xfId="11815"/>
    <cellStyle name="Total 2 2 14 2 2" xfId="23965"/>
    <cellStyle name="Total 2 2 14 2 2 2" xfId="45253"/>
    <cellStyle name="Total 2 2 14 2 3" xfId="35939"/>
    <cellStyle name="Total 2 2 14 3" xfId="14869"/>
    <cellStyle name="Total 2 2 14 3 2" xfId="26584"/>
    <cellStyle name="Total 2 2 14 3 2 2" xfId="47872"/>
    <cellStyle name="Total 2 2 14 3 3" xfId="38558"/>
    <cellStyle name="Total 2 2 14 4" xfId="19089"/>
    <cellStyle name="Total 2 2 14 5" xfId="28344"/>
    <cellStyle name="Total 2 2 15" xfId="6645"/>
    <cellStyle name="Total 2 2 15 2" xfId="11867"/>
    <cellStyle name="Total 2 2 15 2 2" xfId="24011"/>
    <cellStyle name="Total 2 2 15 2 2 2" xfId="45299"/>
    <cellStyle name="Total 2 2 15 2 3" xfId="35985"/>
    <cellStyle name="Total 2 2 15 3" xfId="13815"/>
    <cellStyle name="Total 2 2 15 3 2" xfId="25632"/>
    <cellStyle name="Total 2 2 15 3 2 2" xfId="46920"/>
    <cellStyle name="Total 2 2 15 3 3" xfId="37606"/>
    <cellStyle name="Total 2 2 15 4" xfId="19090"/>
    <cellStyle name="Total 2 2 15 5" xfId="28386"/>
    <cellStyle name="Total 2 2 16" xfId="6646"/>
    <cellStyle name="Total 2 2 16 2" xfId="11960"/>
    <cellStyle name="Total 2 2 16 2 2" xfId="24086"/>
    <cellStyle name="Total 2 2 16 2 2 2" xfId="45374"/>
    <cellStyle name="Total 2 2 16 2 3" xfId="36060"/>
    <cellStyle name="Total 2 2 16 3" xfId="9550"/>
    <cellStyle name="Total 2 2 16 3 2" xfId="21755"/>
    <cellStyle name="Total 2 2 16 3 2 2" xfId="43043"/>
    <cellStyle name="Total 2 2 16 3 3" xfId="33729"/>
    <cellStyle name="Total 2 2 16 4" xfId="19091"/>
    <cellStyle name="Total 2 2 16 5" xfId="28452"/>
    <cellStyle name="Total 2 2 17" xfId="6647"/>
    <cellStyle name="Total 2 2 17 2" xfId="12040"/>
    <cellStyle name="Total 2 2 17 2 2" xfId="24154"/>
    <cellStyle name="Total 2 2 17 2 2 2" xfId="45442"/>
    <cellStyle name="Total 2 2 17 2 3" xfId="36128"/>
    <cellStyle name="Total 2 2 17 3" xfId="12065"/>
    <cellStyle name="Total 2 2 17 3 2" xfId="24176"/>
    <cellStyle name="Total 2 2 17 3 2 2" xfId="45464"/>
    <cellStyle name="Total 2 2 17 3 3" xfId="36150"/>
    <cellStyle name="Total 2 2 17 4" xfId="19092"/>
    <cellStyle name="Total 2 2 17 5" xfId="28506"/>
    <cellStyle name="Total 2 2 18" xfId="6648"/>
    <cellStyle name="Total 2 2 18 2" xfId="12124"/>
    <cellStyle name="Total 2 2 18 2 2" xfId="24224"/>
    <cellStyle name="Total 2 2 18 2 2 2" xfId="45512"/>
    <cellStyle name="Total 2 2 18 2 3" xfId="36198"/>
    <cellStyle name="Total 2 2 18 3" xfId="14290"/>
    <cellStyle name="Total 2 2 18 3 2" xfId="26026"/>
    <cellStyle name="Total 2 2 18 3 2 2" xfId="47314"/>
    <cellStyle name="Total 2 2 18 3 3" xfId="38000"/>
    <cellStyle name="Total 2 2 18 4" xfId="19093"/>
    <cellStyle name="Total 2 2 18 5" xfId="28561"/>
    <cellStyle name="Total 2 2 19" xfId="6649"/>
    <cellStyle name="Total 2 2 19 2" xfId="12196"/>
    <cellStyle name="Total 2 2 19 2 2" xfId="24284"/>
    <cellStyle name="Total 2 2 19 2 2 2" xfId="45572"/>
    <cellStyle name="Total 2 2 19 2 3" xfId="36258"/>
    <cellStyle name="Total 2 2 19 3" xfId="12518"/>
    <cellStyle name="Total 2 2 19 3 2" xfId="24557"/>
    <cellStyle name="Total 2 2 19 3 2 2" xfId="45845"/>
    <cellStyle name="Total 2 2 19 3 3" xfId="36531"/>
    <cellStyle name="Total 2 2 19 4" xfId="19094"/>
    <cellStyle name="Total 2 2 19 5" xfId="28615"/>
    <cellStyle name="Total 2 2 2" xfId="6650"/>
    <cellStyle name="Total 2 2 2 2" xfId="7811"/>
    <cellStyle name="Total 2 2 2 2 2" xfId="20153"/>
    <cellStyle name="Total 2 2 2 2 2 2" xfId="41441"/>
    <cellStyle name="Total 2 2 2 2 3" xfId="32127"/>
    <cellStyle name="Total 2 2 2 3" xfId="10256"/>
    <cellStyle name="Total 2 2 2 3 2" xfId="22461"/>
    <cellStyle name="Total 2 2 2 3 2 2" xfId="43749"/>
    <cellStyle name="Total 2 2 2 3 3" xfId="34435"/>
    <cellStyle name="Total 2 2 2 4" xfId="14695"/>
    <cellStyle name="Total 2 2 2 4 2" xfId="26410"/>
    <cellStyle name="Total 2 2 2 4 2 2" xfId="47698"/>
    <cellStyle name="Total 2 2 2 4 3" xfId="38384"/>
    <cellStyle name="Total 2 2 2 5" xfId="15258"/>
    <cellStyle name="Total 2 2 2 5 2" xfId="26973"/>
    <cellStyle name="Total 2 2 2 5 2 2" xfId="48261"/>
    <cellStyle name="Total 2 2 2 5 3" xfId="38947"/>
    <cellStyle name="Total 2 2 2 6" xfId="19095"/>
    <cellStyle name="Total 2 2 2 7" xfId="27783"/>
    <cellStyle name="Total 2 2 20" xfId="6651"/>
    <cellStyle name="Total 2 2 20 2" xfId="12268"/>
    <cellStyle name="Total 2 2 20 2 2" xfId="24344"/>
    <cellStyle name="Total 2 2 20 2 2 2" xfId="45632"/>
    <cellStyle name="Total 2 2 20 2 3" xfId="36318"/>
    <cellStyle name="Total 2 2 20 3" xfId="14458"/>
    <cellStyle name="Total 2 2 20 3 2" xfId="26173"/>
    <cellStyle name="Total 2 2 20 3 2 2" xfId="47461"/>
    <cellStyle name="Total 2 2 20 3 3" xfId="38147"/>
    <cellStyle name="Total 2 2 20 4" xfId="19096"/>
    <cellStyle name="Total 2 2 20 5" xfId="28670"/>
    <cellStyle name="Total 2 2 21" xfId="6652"/>
    <cellStyle name="Total 2 2 21 2" xfId="12360"/>
    <cellStyle name="Total 2 2 21 2 2" xfId="24423"/>
    <cellStyle name="Total 2 2 21 2 2 2" xfId="45711"/>
    <cellStyle name="Total 2 2 21 2 3" xfId="36397"/>
    <cellStyle name="Total 2 2 21 3" xfId="14619"/>
    <cellStyle name="Total 2 2 21 3 2" xfId="26334"/>
    <cellStyle name="Total 2 2 21 3 2 2" xfId="47622"/>
    <cellStyle name="Total 2 2 21 3 3" xfId="38308"/>
    <cellStyle name="Total 2 2 21 4" xfId="19097"/>
    <cellStyle name="Total 2 2 21 5" xfId="28742"/>
    <cellStyle name="Total 2 2 22" xfId="6653"/>
    <cellStyle name="Total 2 2 22 2" xfId="12385"/>
    <cellStyle name="Total 2 2 22 2 2" xfId="24445"/>
    <cellStyle name="Total 2 2 22 2 2 2" xfId="45733"/>
    <cellStyle name="Total 2 2 22 2 3" xfId="36419"/>
    <cellStyle name="Total 2 2 22 3" xfId="11603"/>
    <cellStyle name="Total 2 2 22 3 2" xfId="23788"/>
    <cellStyle name="Total 2 2 22 3 2 2" xfId="45076"/>
    <cellStyle name="Total 2 2 22 3 3" xfId="35762"/>
    <cellStyle name="Total 2 2 22 4" xfId="19098"/>
    <cellStyle name="Total 2 2 22 5" xfId="28763"/>
    <cellStyle name="Total 2 2 23" xfId="6654"/>
    <cellStyle name="Total 2 2 23 2" xfId="12501"/>
    <cellStyle name="Total 2 2 23 2 2" xfId="24543"/>
    <cellStyle name="Total 2 2 23 2 2 2" xfId="45831"/>
    <cellStyle name="Total 2 2 23 2 3" xfId="36517"/>
    <cellStyle name="Total 2 2 23 3" xfId="14868"/>
    <cellStyle name="Total 2 2 23 3 2" xfId="26583"/>
    <cellStyle name="Total 2 2 23 3 2 2" xfId="47871"/>
    <cellStyle name="Total 2 2 23 3 3" xfId="38557"/>
    <cellStyle name="Total 2 2 23 4" xfId="19099"/>
    <cellStyle name="Total 2 2 23 5" xfId="28851"/>
    <cellStyle name="Total 2 2 24" xfId="6655"/>
    <cellStyle name="Total 2 2 24 2" xfId="12554"/>
    <cellStyle name="Total 2 2 24 2 2" xfId="24584"/>
    <cellStyle name="Total 2 2 24 2 2 2" xfId="45872"/>
    <cellStyle name="Total 2 2 24 2 3" xfId="36558"/>
    <cellStyle name="Total 2 2 24 3" xfId="9372"/>
    <cellStyle name="Total 2 2 24 3 2" xfId="21577"/>
    <cellStyle name="Total 2 2 24 3 2 2" xfId="42865"/>
    <cellStyle name="Total 2 2 24 3 3" xfId="33551"/>
    <cellStyle name="Total 2 2 24 4" xfId="19100"/>
    <cellStyle name="Total 2 2 24 5" xfId="28886"/>
    <cellStyle name="Total 2 2 25" xfId="6656"/>
    <cellStyle name="Total 2 2 25 2" xfId="12627"/>
    <cellStyle name="Total 2 2 25 2 2" xfId="24645"/>
    <cellStyle name="Total 2 2 25 2 2 2" xfId="45933"/>
    <cellStyle name="Total 2 2 25 2 3" xfId="36619"/>
    <cellStyle name="Total 2 2 25 3" xfId="12038"/>
    <cellStyle name="Total 2 2 25 3 2" xfId="24152"/>
    <cellStyle name="Total 2 2 25 3 2 2" xfId="45440"/>
    <cellStyle name="Total 2 2 25 3 3" xfId="36126"/>
    <cellStyle name="Total 2 2 25 4" xfId="19101"/>
    <cellStyle name="Total 2 2 25 5" xfId="28940"/>
    <cellStyle name="Total 2 2 26" xfId="6657"/>
    <cellStyle name="Total 2 2 26 2" xfId="12706"/>
    <cellStyle name="Total 2 2 26 2 2" xfId="24712"/>
    <cellStyle name="Total 2 2 26 2 2 2" xfId="46000"/>
    <cellStyle name="Total 2 2 26 2 3" xfId="36686"/>
    <cellStyle name="Total 2 2 26 3" xfId="14595"/>
    <cellStyle name="Total 2 2 26 3 2" xfId="26310"/>
    <cellStyle name="Total 2 2 26 3 2 2" xfId="47598"/>
    <cellStyle name="Total 2 2 26 3 3" xfId="38284"/>
    <cellStyle name="Total 2 2 26 4" xfId="19102"/>
    <cellStyle name="Total 2 2 26 5" xfId="28995"/>
    <cellStyle name="Total 2 2 27" xfId="6658"/>
    <cellStyle name="Total 2 2 27 2" xfId="12797"/>
    <cellStyle name="Total 2 2 27 2 2" xfId="24790"/>
    <cellStyle name="Total 2 2 27 2 2 2" xfId="46078"/>
    <cellStyle name="Total 2 2 27 2 3" xfId="36764"/>
    <cellStyle name="Total 2 2 27 3" xfId="14526"/>
    <cellStyle name="Total 2 2 27 3 2" xfId="26241"/>
    <cellStyle name="Total 2 2 27 3 2 2" xfId="47529"/>
    <cellStyle name="Total 2 2 27 3 3" xfId="38215"/>
    <cellStyle name="Total 2 2 27 4" xfId="19103"/>
    <cellStyle name="Total 2 2 27 5" xfId="29067"/>
    <cellStyle name="Total 2 2 28" xfId="6659"/>
    <cellStyle name="Total 2 2 28 2" xfId="12823"/>
    <cellStyle name="Total 2 2 28 2 2" xfId="24812"/>
    <cellStyle name="Total 2 2 28 2 2 2" xfId="46100"/>
    <cellStyle name="Total 2 2 28 2 3" xfId="36786"/>
    <cellStyle name="Total 2 2 28 3" xfId="12661"/>
    <cellStyle name="Total 2 2 28 3 2" xfId="24677"/>
    <cellStyle name="Total 2 2 28 3 2 2" xfId="45965"/>
    <cellStyle name="Total 2 2 28 3 3" xfId="36651"/>
    <cellStyle name="Total 2 2 28 4" xfId="19104"/>
    <cellStyle name="Total 2 2 28 5" xfId="29088"/>
    <cellStyle name="Total 2 2 29" xfId="6660"/>
    <cellStyle name="Total 2 2 29 2" xfId="12949"/>
    <cellStyle name="Total 2 2 29 2 2" xfId="24918"/>
    <cellStyle name="Total 2 2 29 2 2 2" xfId="46206"/>
    <cellStyle name="Total 2 2 29 2 3" xfId="36892"/>
    <cellStyle name="Total 2 2 29 3" xfId="14728"/>
    <cellStyle name="Total 2 2 29 3 2" xfId="26443"/>
    <cellStyle name="Total 2 2 29 3 2 2" xfId="47731"/>
    <cellStyle name="Total 2 2 29 3 3" xfId="38417"/>
    <cellStyle name="Total 2 2 29 4" xfId="19105"/>
    <cellStyle name="Total 2 2 29 5" xfId="29176"/>
    <cellStyle name="Total 2 2 3" xfId="6661"/>
    <cellStyle name="Total 2 2 3 2" xfId="8010"/>
    <cellStyle name="Total 2 2 3 2 2" xfId="20326"/>
    <cellStyle name="Total 2 2 3 2 2 2" xfId="41614"/>
    <cellStyle name="Total 2 2 3 2 3" xfId="32300"/>
    <cellStyle name="Total 2 2 3 3" xfId="9630"/>
    <cellStyle name="Total 2 2 3 3 2" xfId="21835"/>
    <cellStyle name="Total 2 2 3 3 2 2" xfId="43123"/>
    <cellStyle name="Total 2 2 3 3 3" xfId="33809"/>
    <cellStyle name="Total 2 2 3 4" xfId="13914"/>
    <cellStyle name="Total 2 2 3 4 2" xfId="25714"/>
    <cellStyle name="Total 2 2 3 4 2 2" xfId="47002"/>
    <cellStyle name="Total 2 2 3 4 3" xfId="37688"/>
    <cellStyle name="Total 2 2 3 5" xfId="15452"/>
    <cellStyle name="Total 2 2 3 5 2" xfId="27167"/>
    <cellStyle name="Total 2 2 3 5 2 2" xfId="48455"/>
    <cellStyle name="Total 2 2 3 5 3" xfId="39141"/>
    <cellStyle name="Total 2 2 3 6" xfId="19106"/>
    <cellStyle name="Total 2 2 3 7" xfId="27886"/>
    <cellStyle name="Total 2 2 30" xfId="6662"/>
    <cellStyle name="Total 2 2 30 2" xfId="13000"/>
    <cellStyle name="Total 2 2 30 2 2" xfId="24959"/>
    <cellStyle name="Total 2 2 30 2 2 2" xfId="46247"/>
    <cellStyle name="Total 2 2 30 2 3" xfId="36933"/>
    <cellStyle name="Total 2 2 30 3" xfId="14781"/>
    <cellStyle name="Total 2 2 30 3 2" xfId="26496"/>
    <cellStyle name="Total 2 2 30 3 2 2" xfId="47784"/>
    <cellStyle name="Total 2 2 30 3 3" xfId="38470"/>
    <cellStyle name="Total 2 2 30 4" xfId="19107"/>
    <cellStyle name="Total 2 2 30 5" xfId="29210"/>
    <cellStyle name="Total 2 2 31" xfId="6663"/>
    <cellStyle name="Total 2 2 31 2" xfId="13072"/>
    <cellStyle name="Total 2 2 31 2 2" xfId="25019"/>
    <cellStyle name="Total 2 2 31 2 2 2" xfId="46307"/>
    <cellStyle name="Total 2 2 31 2 3" xfId="36993"/>
    <cellStyle name="Total 2 2 31 3" xfId="12999"/>
    <cellStyle name="Total 2 2 31 3 2" xfId="24958"/>
    <cellStyle name="Total 2 2 31 3 2 2" xfId="46246"/>
    <cellStyle name="Total 2 2 31 3 3" xfId="36932"/>
    <cellStyle name="Total 2 2 31 4" xfId="19108"/>
    <cellStyle name="Total 2 2 31 5" xfId="29264"/>
    <cellStyle name="Total 2 2 32" xfId="6664"/>
    <cellStyle name="Total 2 2 32 2" xfId="13151"/>
    <cellStyle name="Total 2 2 32 2 2" xfId="25085"/>
    <cellStyle name="Total 2 2 32 2 2 2" xfId="46373"/>
    <cellStyle name="Total 2 2 32 2 3" xfId="37059"/>
    <cellStyle name="Total 2 2 32 3" xfId="14761"/>
    <cellStyle name="Total 2 2 32 3 2" xfId="26476"/>
    <cellStyle name="Total 2 2 32 3 2 2" xfId="47764"/>
    <cellStyle name="Total 2 2 32 3 3" xfId="38450"/>
    <cellStyle name="Total 2 2 32 4" xfId="19109"/>
    <cellStyle name="Total 2 2 32 5" xfId="29319"/>
    <cellStyle name="Total 2 2 33" xfId="6665"/>
    <cellStyle name="Total 2 2 33 2" xfId="13226"/>
    <cellStyle name="Total 2 2 33 2 2" xfId="25146"/>
    <cellStyle name="Total 2 2 33 2 2 2" xfId="46434"/>
    <cellStyle name="Total 2 2 33 2 3" xfId="37120"/>
    <cellStyle name="Total 2 2 33 3" xfId="13418"/>
    <cellStyle name="Total 2 2 33 3 2" xfId="25304"/>
    <cellStyle name="Total 2 2 33 3 2 2" xfId="46592"/>
    <cellStyle name="Total 2 2 33 3 3" xfId="37278"/>
    <cellStyle name="Total 2 2 33 4" xfId="19110"/>
    <cellStyle name="Total 2 2 33 5" xfId="29375"/>
    <cellStyle name="Total 2 2 34" xfId="6666"/>
    <cellStyle name="Total 2 2 34 2" xfId="13298"/>
    <cellStyle name="Total 2 2 34 2 2" xfId="25205"/>
    <cellStyle name="Total 2 2 34 2 2 2" xfId="46493"/>
    <cellStyle name="Total 2 2 34 2 3" xfId="37179"/>
    <cellStyle name="Total 2 2 34 3" xfId="14771"/>
    <cellStyle name="Total 2 2 34 3 2" xfId="26486"/>
    <cellStyle name="Total 2 2 34 3 2 2" xfId="47774"/>
    <cellStyle name="Total 2 2 34 3 3" xfId="38460"/>
    <cellStyle name="Total 2 2 34 4" xfId="19111"/>
    <cellStyle name="Total 2 2 34 5" xfId="29430"/>
    <cellStyle name="Total 2 2 35" xfId="6667"/>
    <cellStyle name="Total 2 2 35 2" xfId="13374"/>
    <cellStyle name="Total 2 2 35 2 2" xfId="25265"/>
    <cellStyle name="Total 2 2 35 2 2 2" xfId="46553"/>
    <cellStyle name="Total 2 2 35 2 3" xfId="37239"/>
    <cellStyle name="Total 2 2 35 3" xfId="14555"/>
    <cellStyle name="Total 2 2 35 3 2" xfId="26270"/>
    <cellStyle name="Total 2 2 35 3 2 2" xfId="47558"/>
    <cellStyle name="Total 2 2 35 3 3" xfId="38244"/>
    <cellStyle name="Total 2 2 35 4" xfId="19112"/>
    <cellStyle name="Total 2 2 35 5" xfId="29483"/>
    <cellStyle name="Total 2 2 36" xfId="6668"/>
    <cellStyle name="Total 2 2 36 2" xfId="13380"/>
    <cellStyle name="Total 2 2 36 2 2" xfId="25271"/>
    <cellStyle name="Total 2 2 36 2 2 2" xfId="46559"/>
    <cellStyle name="Total 2 2 36 2 3" xfId="37245"/>
    <cellStyle name="Total 2 2 36 3" xfId="14134"/>
    <cellStyle name="Total 2 2 36 3 2" xfId="25895"/>
    <cellStyle name="Total 2 2 36 3 2 2" xfId="47183"/>
    <cellStyle name="Total 2 2 36 3 3" xfId="37869"/>
    <cellStyle name="Total 2 2 36 4" xfId="19113"/>
    <cellStyle name="Total 2 2 36 5" xfId="29489"/>
    <cellStyle name="Total 2 2 37" xfId="6669"/>
    <cellStyle name="Total 2 2 37 2" xfId="13548"/>
    <cellStyle name="Total 2 2 37 2 2" xfId="25408"/>
    <cellStyle name="Total 2 2 37 2 2 2" xfId="46696"/>
    <cellStyle name="Total 2 2 37 2 3" xfId="37382"/>
    <cellStyle name="Total 2 2 37 3" xfId="12608"/>
    <cellStyle name="Total 2 2 37 3 2" xfId="24632"/>
    <cellStyle name="Total 2 2 37 3 2 2" xfId="45920"/>
    <cellStyle name="Total 2 2 37 3 3" xfId="36606"/>
    <cellStyle name="Total 2 2 37 4" xfId="19114"/>
    <cellStyle name="Total 2 2 37 5" xfId="29608"/>
    <cellStyle name="Total 2 2 38" xfId="6670"/>
    <cellStyle name="Total 2 2 38 2" xfId="13436"/>
    <cellStyle name="Total 2 2 38 2 2" xfId="25318"/>
    <cellStyle name="Total 2 2 38 2 2 2" xfId="46606"/>
    <cellStyle name="Total 2 2 38 2 3" xfId="37292"/>
    <cellStyle name="Total 2 2 38 3" xfId="12265"/>
    <cellStyle name="Total 2 2 38 3 2" xfId="24341"/>
    <cellStyle name="Total 2 2 38 3 2 2" xfId="45629"/>
    <cellStyle name="Total 2 2 38 3 3" xfId="36315"/>
    <cellStyle name="Total 2 2 38 4" xfId="19115"/>
    <cellStyle name="Total 2 2 38 5" xfId="29529"/>
    <cellStyle name="Total 2 2 39" xfId="6671"/>
    <cellStyle name="Total 2 2 39 2" xfId="13510"/>
    <cellStyle name="Total 2 2 39 2 2" xfId="25377"/>
    <cellStyle name="Total 2 2 39 2 2 2" xfId="46665"/>
    <cellStyle name="Total 2 2 39 2 3" xfId="37351"/>
    <cellStyle name="Total 2 2 39 3" xfId="9364"/>
    <cellStyle name="Total 2 2 39 3 2" xfId="21569"/>
    <cellStyle name="Total 2 2 39 3 2 2" xfId="42857"/>
    <cellStyle name="Total 2 2 39 3 3" xfId="33543"/>
    <cellStyle name="Total 2 2 39 4" xfId="19116"/>
    <cellStyle name="Total 2 2 39 5" xfId="29581"/>
    <cellStyle name="Total 2 2 4" xfId="6672"/>
    <cellStyle name="Total 2 2 4 2" xfId="8049"/>
    <cellStyle name="Total 2 2 4 2 2" xfId="20357"/>
    <cellStyle name="Total 2 2 4 2 2 2" xfId="41645"/>
    <cellStyle name="Total 2 2 4 2 3" xfId="32331"/>
    <cellStyle name="Total 2 2 4 3" xfId="10555"/>
    <cellStyle name="Total 2 2 4 3 2" xfId="22760"/>
    <cellStyle name="Total 2 2 4 3 2 2" xfId="44048"/>
    <cellStyle name="Total 2 2 4 3 3" xfId="34734"/>
    <cellStyle name="Total 2 2 4 4" xfId="8530"/>
    <cellStyle name="Total 2 2 4 4 2" xfId="20738"/>
    <cellStyle name="Total 2 2 4 4 2 2" xfId="42026"/>
    <cellStyle name="Total 2 2 4 4 3" xfId="32712"/>
    <cellStyle name="Total 2 2 4 5" xfId="15497"/>
    <cellStyle name="Total 2 2 4 5 2" xfId="27212"/>
    <cellStyle name="Total 2 2 4 5 2 2" xfId="48500"/>
    <cellStyle name="Total 2 2 4 5 3" xfId="39186"/>
    <cellStyle name="Total 2 2 4 6" xfId="19117"/>
    <cellStyle name="Total 2 2 4 7" xfId="27686"/>
    <cellStyle name="Total 2 2 40" xfId="6673"/>
    <cellStyle name="Total 2 2 40 2" xfId="13615"/>
    <cellStyle name="Total 2 2 40 2 2" xfId="25465"/>
    <cellStyle name="Total 2 2 40 2 2 2" xfId="46753"/>
    <cellStyle name="Total 2 2 40 2 3" xfId="37439"/>
    <cellStyle name="Total 2 2 40 3" xfId="13581"/>
    <cellStyle name="Total 2 2 40 3 2" xfId="25435"/>
    <cellStyle name="Total 2 2 40 3 2 2" xfId="46723"/>
    <cellStyle name="Total 2 2 40 3 3" xfId="37409"/>
    <cellStyle name="Total 2 2 40 4" xfId="19118"/>
    <cellStyle name="Total 2 2 40 5" xfId="29661"/>
    <cellStyle name="Total 2 2 41" xfId="6674"/>
    <cellStyle name="Total 2 2 41 2" xfId="13686"/>
    <cellStyle name="Total 2 2 41 2 2" xfId="25524"/>
    <cellStyle name="Total 2 2 41 2 2 2" xfId="46812"/>
    <cellStyle name="Total 2 2 41 2 3" xfId="37498"/>
    <cellStyle name="Total 2 2 41 3" xfId="14832"/>
    <cellStyle name="Total 2 2 41 3 2" xfId="26547"/>
    <cellStyle name="Total 2 2 41 3 2 2" xfId="47835"/>
    <cellStyle name="Total 2 2 41 3 3" xfId="38521"/>
    <cellStyle name="Total 2 2 41 4" xfId="19119"/>
    <cellStyle name="Total 2 2 41 5" xfId="29714"/>
    <cellStyle name="Total 2 2 42" xfId="6675"/>
    <cellStyle name="Total 2 2 42 2" xfId="14018"/>
    <cellStyle name="Total 2 2 42 2 2" xfId="25797"/>
    <cellStyle name="Total 2 2 42 2 2 2" xfId="47085"/>
    <cellStyle name="Total 2 2 42 2 3" xfId="37771"/>
    <cellStyle name="Total 2 2 42 3" xfId="14831"/>
    <cellStyle name="Total 2 2 42 3 2" xfId="26546"/>
    <cellStyle name="Total 2 2 42 3 2 2" xfId="47834"/>
    <cellStyle name="Total 2 2 42 3 3" xfId="38520"/>
    <cellStyle name="Total 2 2 42 4" xfId="19120"/>
    <cellStyle name="Total 2 2 42 5" xfId="29956"/>
    <cellStyle name="Total 2 2 43" xfId="6676"/>
    <cellStyle name="Total 2 2 43 2" xfId="14094"/>
    <cellStyle name="Total 2 2 43 2 2" xfId="25862"/>
    <cellStyle name="Total 2 2 43 2 2 2" xfId="47150"/>
    <cellStyle name="Total 2 2 43 2 3" xfId="37836"/>
    <cellStyle name="Total 2 2 43 3" xfId="14879"/>
    <cellStyle name="Total 2 2 43 3 2" xfId="26594"/>
    <cellStyle name="Total 2 2 43 3 2 2" xfId="47882"/>
    <cellStyle name="Total 2 2 43 3 3" xfId="38568"/>
    <cellStyle name="Total 2 2 43 4" xfId="19121"/>
    <cellStyle name="Total 2 2 43 5" xfId="30013"/>
    <cellStyle name="Total 2 2 44" xfId="6677"/>
    <cellStyle name="Total 2 2 44 2" xfId="14167"/>
    <cellStyle name="Total 2 2 44 2 2" xfId="25922"/>
    <cellStyle name="Total 2 2 44 2 2 2" xfId="47210"/>
    <cellStyle name="Total 2 2 44 2 3" xfId="37896"/>
    <cellStyle name="Total 2 2 44 3" xfId="14696"/>
    <cellStyle name="Total 2 2 44 3 2" xfId="26411"/>
    <cellStyle name="Total 2 2 44 3 2 2" xfId="47699"/>
    <cellStyle name="Total 2 2 44 3 3" xfId="38385"/>
    <cellStyle name="Total 2 2 44 4" xfId="19122"/>
    <cellStyle name="Total 2 2 44 5" xfId="30063"/>
    <cellStyle name="Total 2 2 45" xfId="6678"/>
    <cellStyle name="Total 2 2 45 2" xfId="14247"/>
    <cellStyle name="Total 2 2 45 2 2" xfId="25991"/>
    <cellStyle name="Total 2 2 45 2 2 2" xfId="47279"/>
    <cellStyle name="Total 2 2 45 2 3" xfId="37965"/>
    <cellStyle name="Total 2 2 45 3" xfId="14597"/>
    <cellStyle name="Total 2 2 45 3 2" xfId="26312"/>
    <cellStyle name="Total 2 2 45 3 2 2" xfId="47600"/>
    <cellStyle name="Total 2 2 45 3 3" xfId="38286"/>
    <cellStyle name="Total 2 2 45 4" xfId="19123"/>
    <cellStyle name="Total 2 2 45 5" xfId="30126"/>
    <cellStyle name="Total 2 2 46" xfId="6679"/>
    <cellStyle name="Total 2 2 46 2" xfId="14306"/>
    <cellStyle name="Total 2 2 46 2 2" xfId="26041"/>
    <cellStyle name="Total 2 2 46 2 2 2" xfId="47329"/>
    <cellStyle name="Total 2 2 46 2 3" xfId="38015"/>
    <cellStyle name="Total 2 2 46 3" xfId="14614"/>
    <cellStyle name="Total 2 2 46 3 2" xfId="26329"/>
    <cellStyle name="Total 2 2 46 3 2 2" xfId="47617"/>
    <cellStyle name="Total 2 2 46 3 3" xfId="38303"/>
    <cellStyle name="Total 2 2 46 4" xfId="19124"/>
    <cellStyle name="Total 2 2 46 5" xfId="30168"/>
    <cellStyle name="Total 2 2 47" xfId="6680"/>
    <cellStyle name="Total 2 2 47 2" xfId="14358"/>
    <cellStyle name="Total 2 2 47 2 2" xfId="26084"/>
    <cellStyle name="Total 2 2 47 2 2 2" xfId="47372"/>
    <cellStyle name="Total 2 2 47 2 3" xfId="38058"/>
    <cellStyle name="Total 2 2 47 3" xfId="14520"/>
    <cellStyle name="Total 2 2 47 3 2" xfId="26235"/>
    <cellStyle name="Total 2 2 47 3 2 2" xfId="47523"/>
    <cellStyle name="Total 2 2 47 3 3" xfId="38209"/>
    <cellStyle name="Total 2 2 47 4" xfId="19125"/>
    <cellStyle name="Total 2 2 47 5" xfId="30203"/>
    <cellStyle name="Total 2 2 48" xfId="6681"/>
    <cellStyle name="Total 2 2 48 2" xfId="14399"/>
    <cellStyle name="Total 2 2 48 2 2" xfId="26119"/>
    <cellStyle name="Total 2 2 48 2 2 2" xfId="47407"/>
    <cellStyle name="Total 2 2 48 2 3" xfId="38093"/>
    <cellStyle name="Total 2 2 48 3" xfId="14010"/>
    <cellStyle name="Total 2 2 48 3 2" xfId="25790"/>
    <cellStyle name="Total 2 2 48 3 2 2" xfId="47078"/>
    <cellStyle name="Total 2 2 48 3 3" xfId="37764"/>
    <cellStyle name="Total 2 2 48 4" xfId="19126"/>
    <cellStyle name="Total 2 2 48 5" xfId="30234"/>
    <cellStyle name="Total 2 2 49" xfId="7626"/>
    <cellStyle name="Total 2 2 49 2" xfId="20034"/>
    <cellStyle name="Total 2 2 49 2 2" xfId="41322"/>
    <cellStyle name="Total 2 2 49 3" xfId="32008"/>
    <cellStyle name="Total 2 2 5" xfId="6682"/>
    <cellStyle name="Total 2 2 5 2" xfId="8120"/>
    <cellStyle name="Total 2 2 5 2 2" xfId="20410"/>
    <cellStyle name="Total 2 2 5 2 2 2" xfId="41698"/>
    <cellStyle name="Total 2 2 5 2 3" xfId="32384"/>
    <cellStyle name="Total 2 2 5 3" xfId="11279"/>
    <cellStyle name="Total 2 2 5 3 2" xfId="23484"/>
    <cellStyle name="Total 2 2 5 3 2 2" xfId="44772"/>
    <cellStyle name="Total 2 2 5 3 3" xfId="35458"/>
    <cellStyle name="Total 2 2 5 4" xfId="14822"/>
    <cellStyle name="Total 2 2 5 4 2" xfId="26537"/>
    <cellStyle name="Total 2 2 5 4 2 2" xfId="47825"/>
    <cellStyle name="Total 2 2 5 4 3" xfId="38511"/>
    <cellStyle name="Total 2 2 5 5" xfId="15583"/>
    <cellStyle name="Total 2 2 5 5 2" xfId="27298"/>
    <cellStyle name="Total 2 2 5 5 2 2" xfId="48586"/>
    <cellStyle name="Total 2 2 5 5 3" xfId="39272"/>
    <cellStyle name="Total 2 2 5 6" xfId="19127"/>
    <cellStyle name="Total 2 2 5 7" xfId="27896"/>
    <cellStyle name="Total 2 2 50" xfId="9261"/>
    <cellStyle name="Total 2 2 50 2" xfId="21469"/>
    <cellStyle name="Total 2 2 50 2 2" xfId="42757"/>
    <cellStyle name="Total 2 2 50 3" xfId="33443"/>
    <cellStyle name="Total 2 2 51" xfId="14154"/>
    <cellStyle name="Total 2 2 51 2" xfId="25910"/>
    <cellStyle name="Total 2 2 51 2 2" xfId="47198"/>
    <cellStyle name="Total 2 2 51 3" xfId="37884"/>
    <cellStyle name="Total 2 2 52" xfId="15111"/>
    <cellStyle name="Total 2 2 52 2" xfId="26826"/>
    <cellStyle name="Total 2 2 52 2 2" xfId="48114"/>
    <cellStyle name="Total 2 2 52 3" xfId="38800"/>
    <cellStyle name="Total 2 2 53" xfId="19084"/>
    <cellStyle name="Total 2 2 54" xfId="27634"/>
    <cellStyle name="Total 2 2 6" xfId="6683"/>
    <cellStyle name="Total 2 2 6 2" xfId="8179"/>
    <cellStyle name="Total 2 2 6 2 2" xfId="20452"/>
    <cellStyle name="Total 2 2 6 2 2 2" xfId="41740"/>
    <cellStyle name="Total 2 2 6 2 3" xfId="32426"/>
    <cellStyle name="Total 2 2 6 3" xfId="8503"/>
    <cellStyle name="Total 2 2 6 3 2" xfId="20711"/>
    <cellStyle name="Total 2 2 6 3 2 2" xfId="41999"/>
    <cellStyle name="Total 2 2 6 3 3" xfId="32685"/>
    <cellStyle name="Total 2 2 6 4" xfId="14028"/>
    <cellStyle name="Total 2 2 6 4 2" xfId="25806"/>
    <cellStyle name="Total 2 2 6 4 2 2" xfId="47094"/>
    <cellStyle name="Total 2 2 6 4 3" xfId="37780"/>
    <cellStyle name="Total 2 2 6 5" xfId="15656"/>
    <cellStyle name="Total 2 2 6 5 2" xfId="27371"/>
    <cellStyle name="Total 2 2 6 5 2 2" xfId="48659"/>
    <cellStyle name="Total 2 2 6 5 3" xfId="39345"/>
    <cellStyle name="Total 2 2 6 6" xfId="19128"/>
    <cellStyle name="Total 2 2 6 7" xfId="27741"/>
    <cellStyle name="Total 2 2 7" xfId="6684"/>
    <cellStyle name="Total 2 2 7 2" xfId="8395"/>
    <cellStyle name="Total 2 2 7 2 2" xfId="20614"/>
    <cellStyle name="Total 2 2 7 2 2 2" xfId="41902"/>
    <cellStyle name="Total 2 2 7 2 3" xfId="32588"/>
    <cellStyle name="Total 2 2 7 3" xfId="11281"/>
    <cellStyle name="Total 2 2 7 3 2" xfId="23486"/>
    <cellStyle name="Total 2 2 7 3 2 2" xfId="44774"/>
    <cellStyle name="Total 2 2 7 3 3" xfId="35460"/>
    <cellStyle name="Total 2 2 7 4" xfId="14483"/>
    <cellStyle name="Total 2 2 7 4 2" xfId="26198"/>
    <cellStyle name="Total 2 2 7 4 2 2" xfId="47486"/>
    <cellStyle name="Total 2 2 7 4 3" xfId="38172"/>
    <cellStyle name="Total 2 2 7 5" xfId="15861"/>
    <cellStyle name="Total 2 2 7 5 2" xfId="27576"/>
    <cellStyle name="Total 2 2 7 5 2 2" xfId="48864"/>
    <cellStyle name="Total 2 2 7 5 3" xfId="39550"/>
    <cellStyle name="Total 2 2 7 6" xfId="19129"/>
    <cellStyle name="Total 2 2 7 7" xfId="27898"/>
    <cellStyle name="Total 2 2 8" xfId="6685"/>
    <cellStyle name="Total 2 2 8 2" xfId="8317"/>
    <cellStyle name="Total 2 2 8 2 2" xfId="20553"/>
    <cellStyle name="Total 2 2 8 2 2 2" xfId="41841"/>
    <cellStyle name="Total 2 2 8 2 3" xfId="32527"/>
    <cellStyle name="Total 2 2 8 3" xfId="8510"/>
    <cellStyle name="Total 2 2 8 3 2" xfId="20718"/>
    <cellStyle name="Total 2 2 8 3 2 2" xfId="42006"/>
    <cellStyle name="Total 2 2 8 3 3" xfId="32692"/>
    <cellStyle name="Total 2 2 8 4" xfId="14788"/>
    <cellStyle name="Total 2 2 8 4 2" xfId="26503"/>
    <cellStyle name="Total 2 2 8 4 2 2" xfId="47791"/>
    <cellStyle name="Total 2 2 8 4 3" xfId="38477"/>
    <cellStyle name="Total 2 2 8 5" xfId="15761"/>
    <cellStyle name="Total 2 2 8 5 2" xfId="27476"/>
    <cellStyle name="Total 2 2 8 5 2 2" xfId="48764"/>
    <cellStyle name="Total 2 2 8 5 3" xfId="39450"/>
    <cellStyle name="Total 2 2 8 6" xfId="19130"/>
    <cellStyle name="Total 2 2 8 7" xfId="27712"/>
    <cellStyle name="Total 2 2 9" xfId="6686"/>
    <cellStyle name="Total 2 2 9 2" xfId="9363"/>
    <cellStyle name="Total 2 2 9 2 2" xfId="21568"/>
    <cellStyle name="Total 2 2 9 2 2 2" xfId="42856"/>
    <cellStyle name="Total 2 2 9 2 3" xfId="33542"/>
    <cellStyle name="Total 2 2 9 3" xfId="14724"/>
    <cellStyle name="Total 2 2 9 3 2" xfId="26439"/>
    <cellStyle name="Total 2 2 9 3 2 2" xfId="47727"/>
    <cellStyle name="Total 2 2 9 3 3" xfId="38413"/>
    <cellStyle name="Total 2 2 9 4" xfId="19131"/>
    <cellStyle name="Total 2 2 9 5" xfId="27716"/>
    <cellStyle name="Total 2 20" xfId="6687"/>
    <cellStyle name="Total 2 20 2" xfId="8319"/>
    <cellStyle name="Total 2 20 2 2" xfId="20555"/>
    <cellStyle name="Total 2 20 2 2 2" xfId="41843"/>
    <cellStyle name="Total 2 20 2 3" xfId="32529"/>
    <cellStyle name="Total 2 20 3" xfId="15763"/>
    <cellStyle name="Total 2 20 3 2" xfId="27478"/>
    <cellStyle name="Total 2 20 3 2 2" xfId="48766"/>
    <cellStyle name="Total 2 20 3 3" xfId="39452"/>
    <cellStyle name="Total 2 20 4" xfId="19132"/>
    <cellStyle name="Total 2 21" xfId="7623"/>
    <cellStyle name="Total 2 21 2" xfId="20031"/>
    <cellStyle name="Total 2 21 2 2" xfId="41319"/>
    <cellStyle name="Total 2 21 3" xfId="32005"/>
    <cellStyle name="Total 2 22" xfId="9258"/>
    <cellStyle name="Total 2 22 2" xfId="21466"/>
    <cellStyle name="Total 2 22 2 2" xfId="42754"/>
    <cellStyle name="Total 2 22 3" xfId="33440"/>
    <cellStyle name="Total 2 23" xfId="11228"/>
    <cellStyle name="Total 2 23 2" xfId="23433"/>
    <cellStyle name="Total 2 23 2 2" xfId="44721"/>
    <cellStyle name="Total 2 23 3" xfId="35407"/>
    <cellStyle name="Total 2 24" xfId="14897"/>
    <cellStyle name="Total 2 24 2" xfId="26612"/>
    <cellStyle name="Total 2 24 2 2" xfId="47900"/>
    <cellStyle name="Total 2 24 3" xfId="38586"/>
    <cellStyle name="Total 2 25" xfId="19026"/>
    <cellStyle name="Total 2 26" xfId="27611"/>
    <cellStyle name="Total 2 3" xfId="6688"/>
    <cellStyle name="Total 2 3 10" xfId="6689"/>
    <cellStyle name="Total 2 3 10 2" xfId="11689"/>
    <cellStyle name="Total 2 3 10 2 2" xfId="23861"/>
    <cellStyle name="Total 2 3 10 2 2 2" xfId="45149"/>
    <cellStyle name="Total 2 3 10 2 3" xfId="35835"/>
    <cellStyle name="Total 2 3 10 3" xfId="14441"/>
    <cellStyle name="Total 2 3 10 3 2" xfId="26157"/>
    <cellStyle name="Total 2 3 10 3 2 2" xfId="47445"/>
    <cellStyle name="Total 2 3 10 3 3" xfId="38131"/>
    <cellStyle name="Total 2 3 10 4" xfId="19134"/>
    <cellStyle name="Total 2 3 10 5" xfId="28254"/>
    <cellStyle name="Total 2 3 11" xfId="6690"/>
    <cellStyle name="Total 2 3 11 2" xfId="11758"/>
    <cellStyle name="Total 2 3 11 2 2" xfId="23918"/>
    <cellStyle name="Total 2 3 11 2 2 2" xfId="45206"/>
    <cellStyle name="Total 2 3 11 2 3" xfId="35892"/>
    <cellStyle name="Total 2 3 11 3" xfId="11297"/>
    <cellStyle name="Total 2 3 11 3 2" xfId="23502"/>
    <cellStyle name="Total 2 3 11 3 2 2" xfId="44790"/>
    <cellStyle name="Total 2 3 11 3 3" xfId="35476"/>
    <cellStyle name="Total 2 3 11 4" xfId="19135"/>
    <cellStyle name="Total 2 3 11 5" xfId="28305"/>
    <cellStyle name="Total 2 3 12" xfId="6691"/>
    <cellStyle name="Total 2 3 12 2" xfId="11830"/>
    <cellStyle name="Total 2 3 12 2 2" xfId="23979"/>
    <cellStyle name="Total 2 3 12 2 2 2" xfId="45267"/>
    <cellStyle name="Total 2 3 12 2 3" xfId="35953"/>
    <cellStyle name="Total 2 3 12 3" xfId="14834"/>
    <cellStyle name="Total 2 3 12 3 2" xfId="26549"/>
    <cellStyle name="Total 2 3 12 3 2 2" xfId="47837"/>
    <cellStyle name="Total 2 3 12 3 3" xfId="38523"/>
    <cellStyle name="Total 2 3 12 4" xfId="19136"/>
    <cellStyle name="Total 2 3 12 5" xfId="28359"/>
    <cellStyle name="Total 2 3 13" xfId="6692"/>
    <cellStyle name="Total 2 3 13 2" xfId="11904"/>
    <cellStyle name="Total 2 3 13 2 2" xfId="24042"/>
    <cellStyle name="Total 2 3 13 2 2 2" xfId="45330"/>
    <cellStyle name="Total 2 3 13 2 3" xfId="36016"/>
    <cellStyle name="Total 2 3 13 3" xfId="14630"/>
    <cellStyle name="Total 2 3 13 3 2" xfId="26345"/>
    <cellStyle name="Total 2 3 13 3 2 2" xfId="47633"/>
    <cellStyle name="Total 2 3 13 3 3" xfId="38319"/>
    <cellStyle name="Total 2 3 13 4" xfId="19137"/>
    <cellStyle name="Total 2 3 13 5" xfId="28413"/>
    <cellStyle name="Total 2 3 14" xfId="6693"/>
    <cellStyle name="Total 2 3 14 2" xfId="11441"/>
    <cellStyle name="Total 2 3 14 2 2" xfId="23645"/>
    <cellStyle name="Total 2 3 14 2 2 2" xfId="44933"/>
    <cellStyle name="Total 2 3 14 2 3" xfId="35619"/>
    <cellStyle name="Total 2 3 14 3" xfId="14835"/>
    <cellStyle name="Total 2 3 14 3 2" xfId="26550"/>
    <cellStyle name="Total 2 3 14 3 2 2" xfId="47838"/>
    <cellStyle name="Total 2 3 14 3 3" xfId="38524"/>
    <cellStyle name="Total 2 3 14 4" xfId="19138"/>
    <cellStyle name="Total 2 3 14 5" xfId="28058"/>
    <cellStyle name="Total 2 3 15" xfId="6694"/>
    <cellStyle name="Total 2 3 15 2" xfId="11503"/>
    <cellStyle name="Total 2 3 15 2 2" xfId="23703"/>
    <cellStyle name="Total 2 3 15 2 2 2" xfId="44991"/>
    <cellStyle name="Total 2 3 15 2 3" xfId="35677"/>
    <cellStyle name="Total 2 3 15 3" xfId="14782"/>
    <cellStyle name="Total 2 3 15 3 2" xfId="26497"/>
    <cellStyle name="Total 2 3 15 3 2 2" xfId="47785"/>
    <cellStyle name="Total 2 3 15 3 3" xfId="38471"/>
    <cellStyle name="Total 2 3 15 4" xfId="19139"/>
    <cellStyle name="Total 2 3 15 5" xfId="28111"/>
    <cellStyle name="Total 2 3 16" xfId="6695"/>
    <cellStyle name="Total 2 3 16 2" xfId="11922"/>
    <cellStyle name="Total 2 3 16 2 2" xfId="24057"/>
    <cellStyle name="Total 2 3 16 2 2 2" xfId="45345"/>
    <cellStyle name="Total 2 3 16 2 3" xfId="36031"/>
    <cellStyle name="Total 2 3 16 3" xfId="14701"/>
    <cellStyle name="Total 2 3 16 3 2" xfId="26416"/>
    <cellStyle name="Total 2 3 16 3 2 2" xfId="47704"/>
    <cellStyle name="Total 2 3 16 3 3" xfId="38390"/>
    <cellStyle name="Total 2 3 16 4" xfId="19140"/>
    <cellStyle name="Total 2 3 16 5" xfId="28427"/>
    <cellStyle name="Total 2 3 17" xfId="6696"/>
    <cellStyle name="Total 2 3 17 2" xfId="11774"/>
    <cellStyle name="Total 2 3 17 2 2" xfId="23931"/>
    <cellStyle name="Total 2 3 17 2 2 2" xfId="45219"/>
    <cellStyle name="Total 2 3 17 2 3" xfId="35905"/>
    <cellStyle name="Total 2 3 17 3" xfId="9624"/>
    <cellStyle name="Total 2 3 17 3 2" xfId="21829"/>
    <cellStyle name="Total 2 3 17 3 2 2" xfId="43117"/>
    <cellStyle name="Total 2 3 17 3 3" xfId="33803"/>
    <cellStyle name="Total 2 3 17 4" xfId="19141"/>
    <cellStyle name="Total 2 3 17 5" xfId="28317"/>
    <cellStyle name="Total 2 3 18" xfId="6697"/>
    <cellStyle name="Total 2 3 18 2" xfId="11852"/>
    <cellStyle name="Total 2 3 18 2 2" xfId="23998"/>
    <cellStyle name="Total 2 3 18 2 2 2" xfId="45286"/>
    <cellStyle name="Total 2 3 18 2 3" xfId="35972"/>
    <cellStyle name="Total 2 3 18 3" xfId="14461"/>
    <cellStyle name="Total 2 3 18 3 2" xfId="26176"/>
    <cellStyle name="Total 2 3 18 3 2 2" xfId="47464"/>
    <cellStyle name="Total 2 3 18 3 3" xfId="38150"/>
    <cellStyle name="Total 2 3 18 4" xfId="19142"/>
    <cellStyle name="Total 2 3 18 5" xfId="28373"/>
    <cellStyle name="Total 2 3 19" xfId="6698"/>
    <cellStyle name="Total 2 3 19 2" xfId="11945"/>
    <cellStyle name="Total 2 3 19 2 2" xfId="24076"/>
    <cellStyle name="Total 2 3 19 2 2 2" xfId="45364"/>
    <cellStyle name="Total 2 3 19 2 3" xfId="36050"/>
    <cellStyle name="Total 2 3 19 3" xfId="11514"/>
    <cellStyle name="Total 2 3 19 3 2" xfId="23711"/>
    <cellStyle name="Total 2 3 19 3 2 2" xfId="44999"/>
    <cellStyle name="Total 2 3 19 3 3" xfId="35685"/>
    <cellStyle name="Total 2 3 19 4" xfId="19143"/>
    <cellStyle name="Total 2 3 19 5" xfId="28442"/>
    <cellStyle name="Total 2 3 2" xfId="6699"/>
    <cellStyle name="Total 2 3 2 2" xfId="7812"/>
    <cellStyle name="Total 2 3 2 2 2" xfId="20154"/>
    <cellStyle name="Total 2 3 2 2 2 2" xfId="41442"/>
    <cellStyle name="Total 2 3 2 2 3" xfId="32128"/>
    <cellStyle name="Total 2 3 2 3" xfId="10257"/>
    <cellStyle name="Total 2 3 2 3 2" xfId="22462"/>
    <cellStyle name="Total 2 3 2 3 2 2" xfId="43750"/>
    <cellStyle name="Total 2 3 2 3 3" xfId="34436"/>
    <cellStyle name="Total 2 3 2 4" xfId="11386"/>
    <cellStyle name="Total 2 3 2 4 2" xfId="23591"/>
    <cellStyle name="Total 2 3 2 4 2 2" xfId="44879"/>
    <cellStyle name="Total 2 3 2 4 3" xfId="35565"/>
    <cellStyle name="Total 2 3 2 5" xfId="15259"/>
    <cellStyle name="Total 2 3 2 5 2" xfId="26974"/>
    <cellStyle name="Total 2 3 2 5 2 2" xfId="48262"/>
    <cellStyle name="Total 2 3 2 5 3" xfId="38948"/>
    <cellStyle name="Total 2 3 2 6" xfId="19144"/>
    <cellStyle name="Total 2 3 2 7" xfId="27784"/>
    <cellStyle name="Total 2 3 20" xfId="6700"/>
    <cellStyle name="Total 2 3 20 2" xfId="12023"/>
    <cellStyle name="Total 2 3 20 2 2" xfId="24142"/>
    <cellStyle name="Total 2 3 20 2 2 2" xfId="45430"/>
    <cellStyle name="Total 2 3 20 2 3" xfId="36116"/>
    <cellStyle name="Total 2 3 20 3" xfId="14709"/>
    <cellStyle name="Total 2 3 20 3 2" xfId="26424"/>
    <cellStyle name="Total 2 3 20 3 2 2" xfId="47712"/>
    <cellStyle name="Total 2 3 20 3 3" xfId="38398"/>
    <cellStyle name="Total 2 3 20 4" xfId="19145"/>
    <cellStyle name="Total 2 3 20 5" xfId="28496"/>
    <cellStyle name="Total 2 3 21" xfId="6701"/>
    <cellStyle name="Total 2 3 21 2" xfId="12337"/>
    <cellStyle name="Total 2 3 21 2 2" xfId="24402"/>
    <cellStyle name="Total 2 3 21 2 2 2" xfId="45690"/>
    <cellStyle name="Total 2 3 21 2 3" xfId="36376"/>
    <cellStyle name="Total 2 3 21 3" xfId="13207"/>
    <cellStyle name="Total 2 3 21 3 2" xfId="25133"/>
    <cellStyle name="Total 2 3 21 3 2 2" xfId="46421"/>
    <cellStyle name="Total 2 3 21 3 3" xfId="37107"/>
    <cellStyle name="Total 2 3 21 4" xfId="19146"/>
    <cellStyle name="Total 2 3 21 5" xfId="28723"/>
    <cellStyle name="Total 2 3 22" xfId="6702"/>
    <cellStyle name="Total 2 3 22 2" xfId="12179"/>
    <cellStyle name="Total 2 3 22 2 2" xfId="24272"/>
    <cellStyle name="Total 2 3 22 2 2 2" xfId="45560"/>
    <cellStyle name="Total 2 3 22 2 3" xfId="36246"/>
    <cellStyle name="Total 2 3 22 3" xfId="12814"/>
    <cellStyle name="Total 2 3 22 3 2" xfId="24804"/>
    <cellStyle name="Total 2 3 22 3 2 2" xfId="46092"/>
    <cellStyle name="Total 2 3 22 3 3" xfId="36778"/>
    <cellStyle name="Total 2 3 22 4" xfId="19147"/>
    <cellStyle name="Total 2 3 22 5" xfId="28605"/>
    <cellStyle name="Total 2 3 23" xfId="6703"/>
    <cellStyle name="Total 2 3 23 2" xfId="12436"/>
    <cellStyle name="Total 2 3 23 2 2" xfId="24487"/>
    <cellStyle name="Total 2 3 23 2 2 2" xfId="45775"/>
    <cellStyle name="Total 2 3 23 2 3" xfId="36461"/>
    <cellStyle name="Total 2 3 23 3" xfId="14752"/>
    <cellStyle name="Total 2 3 23 3 2" xfId="26467"/>
    <cellStyle name="Total 2 3 23 3 2 2" xfId="47755"/>
    <cellStyle name="Total 2 3 23 3 3" xfId="38441"/>
    <cellStyle name="Total 2 3 23 4" xfId="19148"/>
    <cellStyle name="Total 2 3 23 5" xfId="28802"/>
    <cellStyle name="Total 2 3 24" xfId="6704"/>
    <cellStyle name="Total 2 3 24 2" xfId="12307"/>
    <cellStyle name="Total 2 3 24 2 2" xfId="24377"/>
    <cellStyle name="Total 2 3 24 2 2 2" xfId="45665"/>
    <cellStyle name="Total 2 3 24 2 3" xfId="36351"/>
    <cellStyle name="Total 2 3 24 3" xfId="8454"/>
    <cellStyle name="Total 2 3 24 3 2" xfId="20662"/>
    <cellStyle name="Total 2 3 24 3 2 2" xfId="41950"/>
    <cellStyle name="Total 2 3 24 3 3" xfId="32636"/>
    <cellStyle name="Total 2 3 24 4" xfId="19149"/>
    <cellStyle name="Total 2 3 24 5" xfId="28704"/>
    <cellStyle name="Total 2 3 25" xfId="6705"/>
    <cellStyle name="Total 2 3 25 2" xfId="12388"/>
    <cellStyle name="Total 2 3 25 2 2" xfId="24447"/>
    <cellStyle name="Total 2 3 25 2 2 2" xfId="45735"/>
    <cellStyle name="Total 2 3 25 2 3" xfId="36421"/>
    <cellStyle name="Total 2 3 25 3" xfId="12716"/>
    <cellStyle name="Total 2 3 25 3 2" xfId="24721"/>
    <cellStyle name="Total 2 3 25 3 2 2" xfId="46009"/>
    <cellStyle name="Total 2 3 25 3 3" xfId="36695"/>
    <cellStyle name="Total 2 3 25 4" xfId="19150"/>
    <cellStyle name="Total 2 3 25 5" xfId="28765"/>
    <cellStyle name="Total 2 3 26" xfId="6706"/>
    <cellStyle name="Total 2 3 26 2" xfId="12471"/>
    <cellStyle name="Total 2 3 26 2 2" xfId="24518"/>
    <cellStyle name="Total 2 3 26 2 2 2" xfId="45806"/>
    <cellStyle name="Total 2 3 26 2 3" xfId="36492"/>
    <cellStyle name="Total 2 3 26 3" xfId="14133"/>
    <cellStyle name="Total 2 3 26 3 2" xfId="25894"/>
    <cellStyle name="Total 2 3 26 3 2 2" xfId="47182"/>
    <cellStyle name="Total 2 3 26 3 3" xfId="37868"/>
    <cellStyle name="Total 2 3 26 4" xfId="19151"/>
    <cellStyle name="Total 2 3 26 5" xfId="28829"/>
    <cellStyle name="Total 2 3 27" xfId="6707"/>
    <cellStyle name="Total 2 3 27 2" xfId="12774"/>
    <cellStyle name="Total 2 3 27 2 2" xfId="24769"/>
    <cellStyle name="Total 2 3 27 2 2 2" xfId="46057"/>
    <cellStyle name="Total 2 3 27 2 3" xfId="36743"/>
    <cellStyle name="Total 2 3 27 3" xfId="14612"/>
    <cellStyle name="Total 2 3 27 3 2" xfId="26327"/>
    <cellStyle name="Total 2 3 27 3 2 2" xfId="47615"/>
    <cellStyle name="Total 2 3 27 3 3" xfId="38301"/>
    <cellStyle name="Total 2 3 27 4" xfId="19152"/>
    <cellStyle name="Total 2 3 27 5" xfId="29048"/>
    <cellStyle name="Total 2 3 28" xfId="6708"/>
    <cellStyle name="Total 2 3 28 2" xfId="12611"/>
    <cellStyle name="Total 2 3 28 2 2" xfId="24634"/>
    <cellStyle name="Total 2 3 28 2 2 2" xfId="45922"/>
    <cellStyle name="Total 2 3 28 2 3" xfId="36608"/>
    <cellStyle name="Total 2 3 28 3" xfId="14346"/>
    <cellStyle name="Total 2 3 28 3 2" xfId="26073"/>
    <cellStyle name="Total 2 3 28 3 2 2" xfId="47361"/>
    <cellStyle name="Total 2 3 28 3 3" xfId="38047"/>
    <cellStyle name="Total 2 3 28 4" xfId="19153"/>
    <cellStyle name="Total 2 3 28 5" xfId="28930"/>
    <cellStyle name="Total 2 3 29" xfId="6709"/>
    <cellStyle name="Total 2 3 29 2" xfId="12882"/>
    <cellStyle name="Total 2 3 29 2 2" xfId="24861"/>
    <cellStyle name="Total 2 3 29 2 2 2" xfId="46149"/>
    <cellStyle name="Total 2 3 29 2 3" xfId="36835"/>
    <cellStyle name="Total 2 3 29 3" xfId="14472"/>
    <cellStyle name="Total 2 3 29 3 2" xfId="26187"/>
    <cellStyle name="Total 2 3 29 3 2 2" xfId="47475"/>
    <cellStyle name="Total 2 3 29 3 3" xfId="38161"/>
    <cellStyle name="Total 2 3 29 4" xfId="19154"/>
    <cellStyle name="Total 2 3 29 5" xfId="29127"/>
    <cellStyle name="Total 2 3 3" xfId="6710"/>
    <cellStyle name="Total 2 3 3 2" xfId="8011"/>
    <cellStyle name="Total 2 3 3 2 2" xfId="20327"/>
    <cellStyle name="Total 2 3 3 2 2 2" xfId="41615"/>
    <cellStyle name="Total 2 3 3 2 3" xfId="32301"/>
    <cellStyle name="Total 2 3 3 3" xfId="9629"/>
    <cellStyle name="Total 2 3 3 3 2" xfId="21834"/>
    <cellStyle name="Total 2 3 3 3 2 2" xfId="43122"/>
    <cellStyle name="Total 2 3 3 3 3" xfId="33808"/>
    <cellStyle name="Total 2 3 3 4" xfId="14809"/>
    <cellStyle name="Total 2 3 3 4 2" xfId="26524"/>
    <cellStyle name="Total 2 3 3 4 2 2" xfId="47812"/>
    <cellStyle name="Total 2 3 3 4 3" xfId="38498"/>
    <cellStyle name="Total 2 3 3 5" xfId="15453"/>
    <cellStyle name="Total 2 3 3 5 2" xfId="27168"/>
    <cellStyle name="Total 2 3 3 5 2 2" xfId="48456"/>
    <cellStyle name="Total 2 3 3 5 3" xfId="39142"/>
    <cellStyle name="Total 2 3 3 6" xfId="19155"/>
    <cellStyle name="Total 2 3 3 7" xfId="27887"/>
    <cellStyle name="Total 2 3 30" xfId="6711"/>
    <cellStyle name="Total 2 3 30 2" xfId="12747"/>
    <cellStyle name="Total 2 3 30 2 2" xfId="24748"/>
    <cellStyle name="Total 2 3 30 2 2 2" xfId="46036"/>
    <cellStyle name="Total 2 3 30 2 3" xfId="36722"/>
    <cellStyle name="Total 2 3 30 3" xfId="14499"/>
    <cellStyle name="Total 2 3 30 3 2" xfId="26214"/>
    <cellStyle name="Total 2 3 30 3 2 2" xfId="47502"/>
    <cellStyle name="Total 2 3 30 3 3" xfId="38188"/>
    <cellStyle name="Total 2 3 30 4" xfId="19156"/>
    <cellStyle name="Total 2 3 30 5" xfId="29029"/>
    <cellStyle name="Total 2 3 31" xfId="6712"/>
    <cellStyle name="Total 2 3 31 2" xfId="12828"/>
    <cellStyle name="Total 2 3 31 2 2" xfId="24816"/>
    <cellStyle name="Total 2 3 31 2 2 2" xfId="46104"/>
    <cellStyle name="Total 2 3 31 2 3" xfId="36790"/>
    <cellStyle name="Total 2 3 31 3" xfId="12790"/>
    <cellStyle name="Total 2 3 31 3 2" xfId="24784"/>
    <cellStyle name="Total 2 3 31 3 2 2" xfId="46072"/>
    <cellStyle name="Total 2 3 31 3 3" xfId="36758"/>
    <cellStyle name="Total 2 3 31 4" xfId="19157"/>
    <cellStyle name="Total 2 3 31 5" xfId="29090"/>
    <cellStyle name="Total 2 3 32" xfId="6713"/>
    <cellStyle name="Total 2 3 32 2" xfId="12918"/>
    <cellStyle name="Total 2 3 32 2 2" xfId="24892"/>
    <cellStyle name="Total 2 3 32 2 2 2" xfId="46180"/>
    <cellStyle name="Total 2 3 32 2 3" xfId="36866"/>
    <cellStyle name="Total 2 3 32 3" xfId="14686"/>
    <cellStyle name="Total 2 3 32 3 2" xfId="26401"/>
    <cellStyle name="Total 2 3 32 3 2 2" xfId="47689"/>
    <cellStyle name="Total 2 3 32 3 3" xfId="38375"/>
    <cellStyle name="Total 2 3 32 4" xfId="19158"/>
    <cellStyle name="Total 2 3 32 5" xfId="29154"/>
    <cellStyle name="Total 2 3 33" xfId="6714"/>
    <cellStyle name="Total 2 3 33 2" xfId="12982"/>
    <cellStyle name="Total 2 3 33 2 2" xfId="24946"/>
    <cellStyle name="Total 2 3 33 2 2 2" xfId="46234"/>
    <cellStyle name="Total 2 3 33 2 3" xfId="36920"/>
    <cellStyle name="Total 2 3 33 3" xfId="14850"/>
    <cellStyle name="Total 2 3 33 3 2" xfId="26565"/>
    <cellStyle name="Total 2 3 33 3 2 2" xfId="47853"/>
    <cellStyle name="Total 2 3 33 3 3" xfId="38539"/>
    <cellStyle name="Total 2 3 33 4" xfId="19159"/>
    <cellStyle name="Total 2 3 33 5" xfId="29200"/>
    <cellStyle name="Total 2 3 34" xfId="6715"/>
    <cellStyle name="Total 2 3 34 2" xfId="13055"/>
    <cellStyle name="Total 2 3 34 2 2" xfId="25007"/>
    <cellStyle name="Total 2 3 34 2 2 2" xfId="46295"/>
    <cellStyle name="Total 2 3 34 2 3" xfId="36981"/>
    <cellStyle name="Total 2 3 34 3" xfId="14736"/>
    <cellStyle name="Total 2 3 34 3 2" xfId="26451"/>
    <cellStyle name="Total 2 3 34 3 2 2" xfId="47739"/>
    <cellStyle name="Total 2 3 34 3 3" xfId="38425"/>
    <cellStyle name="Total 2 3 34 4" xfId="19160"/>
    <cellStyle name="Total 2 3 34 5" xfId="29254"/>
    <cellStyle name="Total 2 3 35" xfId="6716"/>
    <cellStyle name="Total 2 3 35 2" xfId="13132"/>
    <cellStyle name="Total 2 3 35 2 2" xfId="25071"/>
    <cellStyle name="Total 2 3 35 2 2 2" xfId="46359"/>
    <cellStyle name="Total 2 3 35 2 3" xfId="37045"/>
    <cellStyle name="Total 2 3 35 3" xfId="14571"/>
    <cellStyle name="Total 2 3 35 3 2" xfId="26286"/>
    <cellStyle name="Total 2 3 35 3 2 2" xfId="47574"/>
    <cellStyle name="Total 2 3 35 3 3" xfId="38260"/>
    <cellStyle name="Total 2 3 35 4" xfId="19161"/>
    <cellStyle name="Total 2 3 35 5" xfId="29309"/>
    <cellStyle name="Total 2 3 36" xfId="6717"/>
    <cellStyle name="Total 2 3 36 2" xfId="13475"/>
    <cellStyle name="Total 2 3 36 2 2" xfId="25349"/>
    <cellStyle name="Total 2 3 36 2 2 2" xfId="46637"/>
    <cellStyle name="Total 2 3 36 2 3" xfId="37323"/>
    <cellStyle name="Total 2 3 36 3" xfId="14764"/>
    <cellStyle name="Total 2 3 36 3 2" xfId="26479"/>
    <cellStyle name="Total 2 3 36 3 2 2" xfId="47767"/>
    <cellStyle name="Total 2 3 36 3 3" xfId="38453"/>
    <cellStyle name="Total 2 3 36 4" xfId="19162"/>
    <cellStyle name="Total 2 3 36 5" xfId="29555"/>
    <cellStyle name="Total 2 3 37" xfId="6718"/>
    <cellStyle name="Total 2 3 37 2" xfId="13524"/>
    <cellStyle name="Total 2 3 37 2 2" xfId="25386"/>
    <cellStyle name="Total 2 3 37 2 2 2" xfId="46674"/>
    <cellStyle name="Total 2 3 37 2 3" xfId="37360"/>
    <cellStyle name="Total 2 3 37 3" xfId="14478"/>
    <cellStyle name="Total 2 3 37 3 2" xfId="26193"/>
    <cellStyle name="Total 2 3 37 3 2 2" xfId="47481"/>
    <cellStyle name="Total 2 3 37 3 3" xfId="38167"/>
    <cellStyle name="Total 2 3 37 4" xfId="19163"/>
    <cellStyle name="Total 2 3 37 5" xfId="29590"/>
    <cellStyle name="Total 2 3 38" xfId="6719"/>
    <cellStyle name="Total 2 3 38 2" xfId="13623"/>
    <cellStyle name="Total 2 3 38 2 2" xfId="25470"/>
    <cellStyle name="Total 2 3 38 2 2 2" xfId="46758"/>
    <cellStyle name="Total 2 3 38 2 3" xfId="37444"/>
    <cellStyle name="Total 2 3 38 3" xfId="11903"/>
    <cellStyle name="Total 2 3 38 3 2" xfId="24041"/>
    <cellStyle name="Total 2 3 38 3 2 2" xfId="45329"/>
    <cellStyle name="Total 2 3 38 3 3" xfId="36015"/>
    <cellStyle name="Total 2 3 38 4" xfId="19164"/>
    <cellStyle name="Total 2 3 38 5" xfId="29664"/>
    <cellStyle name="Total 2 3 39" xfId="6720"/>
    <cellStyle name="Total 2 3 39 2" xfId="13691"/>
    <cellStyle name="Total 2 3 39 2 2" xfId="25527"/>
    <cellStyle name="Total 2 3 39 2 2 2" xfId="46815"/>
    <cellStyle name="Total 2 3 39 2 3" xfId="37501"/>
    <cellStyle name="Total 2 3 39 3" xfId="11785"/>
    <cellStyle name="Total 2 3 39 3 2" xfId="23939"/>
    <cellStyle name="Total 2 3 39 3 2 2" xfId="45227"/>
    <cellStyle name="Total 2 3 39 3 3" xfId="35913"/>
    <cellStyle name="Total 2 3 39 4" xfId="19165"/>
    <cellStyle name="Total 2 3 39 5" xfId="29717"/>
    <cellStyle name="Total 2 3 4" xfId="6721"/>
    <cellStyle name="Total 2 3 4 2" xfId="8096"/>
    <cellStyle name="Total 2 3 4 2 2" xfId="20391"/>
    <cellStyle name="Total 2 3 4 2 2 2" xfId="41679"/>
    <cellStyle name="Total 2 3 4 2 3" xfId="32365"/>
    <cellStyle name="Total 2 3 4 3" xfId="10065"/>
    <cellStyle name="Total 2 3 4 3 2" xfId="22270"/>
    <cellStyle name="Total 2 3 4 3 2 2" xfId="43558"/>
    <cellStyle name="Total 2 3 4 3 3" xfId="34244"/>
    <cellStyle name="Total 2 3 4 4" xfId="14206"/>
    <cellStyle name="Total 2 3 4 4 2" xfId="25956"/>
    <cellStyle name="Total 2 3 4 4 2 2" xfId="47244"/>
    <cellStyle name="Total 2 3 4 4 3" xfId="37930"/>
    <cellStyle name="Total 2 3 4 5" xfId="15561"/>
    <cellStyle name="Total 2 3 4 5 2" xfId="27276"/>
    <cellStyle name="Total 2 3 4 5 2 2" xfId="48564"/>
    <cellStyle name="Total 2 3 4 5 3" xfId="39250"/>
    <cellStyle name="Total 2 3 4 6" xfId="19166"/>
    <cellStyle name="Total 2 3 4 7" xfId="27938"/>
    <cellStyle name="Total 2 3 40" xfId="6722"/>
    <cellStyle name="Total 2 3 40 2" xfId="13767"/>
    <cellStyle name="Total 2 3 40 2 2" xfId="25591"/>
    <cellStyle name="Total 2 3 40 2 2 2" xfId="46879"/>
    <cellStyle name="Total 2 3 40 2 3" xfId="37565"/>
    <cellStyle name="Total 2 3 40 3" xfId="14891"/>
    <cellStyle name="Total 2 3 40 3 2" xfId="26606"/>
    <cellStyle name="Total 2 3 40 3 2 2" xfId="47894"/>
    <cellStyle name="Total 2 3 40 3 3" xfId="38580"/>
    <cellStyle name="Total 2 3 40 4" xfId="19167"/>
    <cellStyle name="Total 2 3 40 5" xfId="29772"/>
    <cellStyle name="Total 2 3 41" xfId="6723"/>
    <cellStyle name="Total 2 3 41 2" xfId="13838"/>
    <cellStyle name="Total 2 3 41 2 2" xfId="25651"/>
    <cellStyle name="Total 2 3 41 2 2 2" xfId="46939"/>
    <cellStyle name="Total 2 3 41 2 3" xfId="37625"/>
    <cellStyle name="Total 2 3 41 3" xfId="14457"/>
    <cellStyle name="Total 2 3 41 3 2" xfId="26172"/>
    <cellStyle name="Total 2 3 41 3 2 2" xfId="47460"/>
    <cellStyle name="Total 2 3 41 3 3" xfId="38146"/>
    <cellStyle name="Total 2 3 41 4" xfId="19168"/>
    <cellStyle name="Total 2 3 41 5" xfId="29824"/>
    <cellStyle name="Total 2 3 42" xfId="6724"/>
    <cellStyle name="Total 2 3 42 2" xfId="13760"/>
    <cellStyle name="Total 2 3 42 2 2" xfId="25586"/>
    <cellStyle name="Total 2 3 42 2 2 2" xfId="46874"/>
    <cellStyle name="Total 2 3 42 2 3" xfId="37560"/>
    <cellStyle name="Total 2 3 42 3" xfId="12458"/>
    <cellStyle name="Total 2 3 42 3 2" xfId="24507"/>
    <cellStyle name="Total 2 3 42 3 2 2" xfId="45795"/>
    <cellStyle name="Total 2 3 42 3 3" xfId="36481"/>
    <cellStyle name="Total 2 3 42 4" xfId="19169"/>
    <cellStyle name="Total 2 3 42 5" xfId="29768"/>
    <cellStyle name="Total 2 3 43" xfId="6725"/>
    <cellStyle name="Total 2 3 43 2" xfId="14090"/>
    <cellStyle name="Total 2 3 43 2 2" xfId="25858"/>
    <cellStyle name="Total 2 3 43 2 2 2" xfId="47146"/>
    <cellStyle name="Total 2 3 43 2 3" xfId="37832"/>
    <cellStyle name="Total 2 3 43 3" xfId="14450"/>
    <cellStyle name="Total 2 3 43 3 2" xfId="26165"/>
    <cellStyle name="Total 2 3 43 3 2 2" xfId="47453"/>
    <cellStyle name="Total 2 3 43 3 3" xfId="38139"/>
    <cellStyle name="Total 2 3 43 4" xfId="19170"/>
    <cellStyle name="Total 2 3 43 5" xfId="30009"/>
    <cellStyle name="Total 2 3 44" xfId="6726"/>
    <cellStyle name="Total 2 3 44 2" xfId="14161"/>
    <cellStyle name="Total 2 3 44 2 2" xfId="25916"/>
    <cellStyle name="Total 2 3 44 2 2 2" xfId="47204"/>
    <cellStyle name="Total 2 3 44 2 3" xfId="37890"/>
    <cellStyle name="Total 2 3 44 3" xfId="8505"/>
    <cellStyle name="Total 2 3 44 3 2" xfId="20713"/>
    <cellStyle name="Total 2 3 44 3 2 2" xfId="42001"/>
    <cellStyle name="Total 2 3 44 3 3" xfId="32687"/>
    <cellStyle name="Total 2 3 44 4" xfId="19171"/>
    <cellStyle name="Total 2 3 44 5" xfId="30059"/>
    <cellStyle name="Total 2 3 45" xfId="6727"/>
    <cellStyle name="Total 2 3 45 2" xfId="14225"/>
    <cellStyle name="Total 2 3 45 2 2" xfId="25971"/>
    <cellStyle name="Total 2 3 45 2 2 2" xfId="47259"/>
    <cellStyle name="Total 2 3 45 2 3" xfId="37945"/>
    <cellStyle name="Total 2 3 45 3" xfId="14680"/>
    <cellStyle name="Total 2 3 45 3 2" xfId="26395"/>
    <cellStyle name="Total 2 3 45 3 2 2" xfId="47683"/>
    <cellStyle name="Total 2 3 45 3 3" xfId="38369"/>
    <cellStyle name="Total 2 3 45 4" xfId="19172"/>
    <cellStyle name="Total 2 3 45 5" xfId="30107"/>
    <cellStyle name="Total 2 3 46" xfId="6728"/>
    <cellStyle name="Total 2 3 46 2" xfId="14284"/>
    <cellStyle name="Total 2 3 46 2 2" xfId="26021"/>
    <cellStyle name="Total 2 3 46 2 2 2" xfId="47309"/>
    <cellStyle name="Total 2 3 46 2 3" xfId="37995"/>
    <cellStyle name="Total 2 3 46 3" xfId="11927"/>
    <cellStyle name="Total 2 3 46 3 2" xfId="24060"/>
    <cellStyle name="Total 2 3 46 3 2 2" xfId="45348"/>
    <cellStyle name="Total 2 3 46 3 3" xfId="36034"/>
    <cellStyle name="Total 2 3 46 4" xfId="19173"/>
    <cellStyle name="Total 2 3 46 5" xfId="30152"/>
    <cellStyle name="Total 2 3 47" xfId="6729"/>
    <cellStyle name="Total 2 3 47 2" xfId="14340"/>
    <cellStyle name="Total 2 3 47 2 2" xfId="26068"/>
    <cellStyle name="Total 2 3 47 2 2 2" xfId="47356"/>
    <cellStyle name="Total 2 3 47 2 3" xfId="38042"/>
    <cellStyle name="Total 2 3 47 3" xfId="12017"/>
    <cellStyle name="Total 2 3 47 3 2" xfId="24137"/>
    <cellStyle name="Total 2 3 47 3 2 2" xfId="45425"/>
    <cellStyle name="Total 2 3 47 3 3" xfId="36111"/>
    <cellStyle name="Total 2 3 47 4" xfId="19174"/>
    <cellStyle name="Total 2 3 47 5" xfId="30191"/>
    <cellStyle name="Total 2 3 48" xfId="6730"/>
    <cellStyle name="Total 2 3 48 2" xfId="14387"/>
    <cellStyle name="Total 2 3 48 2 2" xfId="26108"/>
    <cellStyle name="Total 2 3 48 2 2 2" xfId="47396"/>
    <cellStyle name="Total 2 3 48 2 3" xfId="38082"/>
    <cellStyle name="Total 2 3 48 3" xfId="13722"/>
    <cellStyle name="Total 2 3 48 3 2" xfId="25553"/>
    <cellStyle name="Total 2 3 48 3 2 2" xfId="46841"/>
    <cellStyle name="Total 2 3 48 3 3" xfId="37527"/>
    <cellStyle name="Total 2 3 48 4" xfId="19175"/>
    <cellStyle name="Total 2 3 48 5" xfId="30224"/>
    <cellStyle name="Total 2 3 49" xfId="7627"/>
    <cellStyle name="Total 2 3 49 2" xfId="20035"/>
    <cellStyle name="Total 2 3 49 2 2" xfId="41323"/>
    <cellStyle name="Total 2 3 49 3" xfId="32009"/>
    <cellStyle name="Total 2 3 5" xfId="6731"/>
    <cellStyle name="Total 2 3 5 2" xfId="8036"/>
    <cellStyle name="Total 2 3 5 2 2" xfId="20346"/>
    <cellStyle name="Total 2 3 5 2 2 2" xfId="41634"/>
    <cellStyle name="Total 2 3 5 2 3" xfId="32320"/>
    <cellStyle name="Total 2 3 5 3" xfId="11367"/>
    <cellStyle name="Total 2 3 5 3 2" xfId="23572"/>
    <cellStyle name="Total 2 3 5 3 2 2" xfId="44860"/>
    <cellStyle name="Total 2 3 5 3 3" xfId="35546"/>
    <cellStyle name="Total 2 3 5 4" xfId="14800"/>
    <cellStyle name="Total 2 3 5 4 2" xfId="26515"/>
    <cellStyle name="Total 2 3 5 4 2 2" xfId="47803"/>
    <cellStyle name="Total 2 3 5 4 3" xfId="38489"/>
    <cellStyle name="Total 2 3 5 5" xfId="15485"/>
    <cellStyle name="Total 2 3 5 5 2" xfId="27200"/>
    <cellStyle name="Total 2 3 5 5 2 2" xfId="48488"/>
    <cellStyle name="Total 2 3 5 5 3" xfId="39174"/>
    <cellStyle name="Total 2 3 5 6" xfId="19176"/>
    <cellStyle name="Total 2 3 5 7" xfId="27992"/>
    <cellStyle name="Total 2 3 50" xfId="9262"/>
    <cellStyle name="Total 2 3 50 2" xfId="21470"/>
    <cellStyle name="Total 2 3 50 2 2" xfId="42758"/>
    <cellStyle name="Total 2 3 50 3" xfId="33444"/>
    <cellStyle name="Total 2 3 51" xfId="13473"/>
    <cellStyle name="Total 2 3 51 2" xfId="25347"/>
    <cellStyle name="Total 2 3 51 2 2" xfId="46635"/>
    <cellStyle name="Total 2 3 51 3" xfId="37321"/>
    <cellStyle name="Total 2 3 52" xfId="15112"/>
    <cellStyle name="Total 2 3 52 2" xfId="26827"/>
    <cellStyle name="Total 2 3 52 2 2" xfId="48115"/>
    <cellStyle name="Total 2 3 52 3" xfId="38801"/>
    <cellStyle name="Total 2 3 53" xfId="19133"/>
    <cellStyle name="Total 2 3 54" xfId="27639"/>
    <cellStyle name="Total 2 3 6" xfId="6732"/>
    <cellStyle name="Total 2 3 6 2" xfId="8180"/>
    <cellStyle name="Total 2 3 6 2 2" xfId="20453"/>
    <cellStyle name="Total 2 3 6 2 2 2" xfId="41741"/>
    <cellStyle name="Total 2 3 6 2 3" xfId="32427"/>
    <cellStyle name="Total 2 3 6 3" xfId="11424"/>
    <cellStyle name="Total 2 3 6 3 2" xfId="23628"/>
    <cellStyle name="Total 2 3 6 3 2 2" xfId="44916"/>
    <cellStyle name="Total 2 3 6 3 3" xfId="35602"/>
    <cellStyle name="Total 2 3 6 4" xfId="14590"/>
    <cellStyle name="Total 2 3 6 4 2" xfId="26305"/>
    <cellStyle name="Total 2 3 6 4 2 2" xfId="47593"/>
    <cellStyle name="Total 2 3 6 4 3" xfId="38279"/>
    <cellStyle name="Total 2 3 6 5" xfId="15657"/>
    <cellStyle name="Total 2 3 6 5 2" xfId="27372"/>
    <cellStyle name="Total 2 3 6 5 2 2" xfId="48660"/>
    <cellStyle name="Total 2 3 6 5 3" xfId="39346"/>
    <cellStyle name="Total 2 3 6 6" xfId="19177"/>
    <cellStyle name="Total 2 3 6 7" xfId="28046"/>
    <cellStyle name="Total 2 3 7" xfId="6733"/>
    <cellStyle name="Total 2 3 7 2" xfId="8396"/>
    <cellStyle name="Total 2 3 7 2 2" xfId="20615"/>
    <cellStyle name="Total 2 3 7 2 2 2" xfId="41903"/>
    <cellStyle name="Total 2 3 7 2 3" xfId="32589"/>
    <cellStyle name="Total 2 3 7 3" xfId="11490"/>
    <cellStyle name="Total 2 3 7 3 2" xfId="23690"/>
    <cellStyle name="Total 2 3 7 3 2 2" xfId="44978"/>
    <cellStyle name="Total 2 3 7 3 3" xfId="35664"/>
    <cellStyle name="Total 2 3 7 4" xfId="8439"/>
    <cellStyle name="Total 2 3 7 4 2" xfId="20647"/>
    <cellStyle name="Total 2 3 7 4 2 2" xfId="41935"/>
    <cellStyle name="Total 2 3 7 4 3" xfId="32621"/>
    <cellStyle name="Total 2 3 7 5" xfId="15862"/>
    <cellStyle name="Total 2 3 7 5 2" xfId="27577"/>
    <cellStyle name="Total 2 3 7 5 2 2" xfId="48865"/>
    <cellStyle name="Total 2 3 7 5 3" xfId="39551"/>
    <cellStyle name="Total 2 3 7 6" xfId="19178"/>
    <cellStyle name="Total 2 3 7 7" xfId="28099"/>
    <cellStyle name="Total 2 3 8" xfId="6734"/>
    <cellStyle name="Total 2 3 8 2" xfId="8316"/>
    <cellStyle name="Total 2 3 8 2 2" xfId="20552"/>
    <cellStyle name="Total 2 3 8 2 2 2" xfId="41840"/>
    <cellStyle name="Total 2 3 8 2 3" xfId="32526"/>
    <cellStyle name="Total 2 3 8 3" xfId="11553"/>
    <cellStyle name="Total 2 3 8 3 2" xfId="23746"/>
    <cellStyle name="Total 2 3 8 3 2 2" xfId="45034"/>
    <cellStyle name="Total 2 3 8 3 3" xfId="35720"/>
    <cellStyle name="Total 2 3 8 4" xfId="12847"/>
    <cellStyle name="Total 2 3 8 4 2" xfId="24829"/>
    <cellStyle name="Total 2 3 8 4 2 2" xfId="46117"/>
    <cellStyle name="Total 2 3 8 4 3" xfId="36803"/>
    <cellStyle name="Total 2 3 8 5" xfId="15760"/>
    <cellStyle name="Total 2 3 8 5 2" xfId="27475"/>
    <cellStyle name="Total 2 3 8 5 2 2" xfId="48763"/>
    <cellStyle name="Total 2 3 8 5 3" xfId="39449"/>
    <cellStyle name="Total 2 3 8 6" xfId="19179"/>
    <cellStyle name="Total 2 3 8 7" xfId="28152"/>
    <cellStyle name="Total 2 3 9" xfId="6735"/>
    <cellStyle name="Total 2 3 9 2" xfId="11620"/>
    <cellStyle name="Total 2 3 9 2 2" xfId="23804"/>
    <cellStyle name="Total 2 3 9 2 2 2" xfId="45092"/>
    <cellStyle name="Total 2 3 9 2 3" xfId="35778"/>
    <cellStyle name="Total 2 3 9 3" xfId="11275"/>
    <cellStyle name="Total 2 3 9 3 2" xfId="23480"/>
    <cellStyle name="Total 2 3 9 3 2 2" xfId="44768"/>
    <cellStyle name="Total 2 3 9 3 3" xfId="35454"/>
    <cellStyle name="Total 2 3 9 4" xfId="19180"/>
    <cellStyle name="Total 2 3 9 5" xfId="28203"/>
    <cellStyle name="Total 2 4" xfId="6736"/>
    <cellStyle name="Total 2 4 10" xfId="6737"/>
    <cellStyle name="Total 2 4 10 2" xfId="11667"/>
    <cellStyle name="Total 2 4 10 2 2" xfId="23841"/>
    <cellStyle name="Total 2 4 10 2 2 2" xfId="45129"/>
    <cellStyle name="Total 2 4 10 2 3" xfId="35815"/>
    <cellStyle name="Total 2 4 10 3" xfId="11573"/>
    <cellStyle name="Total 2 4 10 3 2" xfId="23765"/>
    <cellStyle name="Total 2 4 10 3 2 2" xfId="45053"/>
    <cellStyle name="Total 2 4 10 3 3" xfId="35739"/>
    <cellStyle name="Total 2 4 10 4" xfId="19182"/>
    <cellStyle name="Total 2 4 10 5" xfId="28234"/>
    <cellStyle name="Total 2 4 11" xfId="6738"/>
    <cellStyle name="Total 2 4 11 2" xfId="11736"/>
    <cellStyle name="Total 2 4 11 2 2" xfId="23898"/>
    <cellStyle name="Total 2 4 11 2 2 2" xfId="45186"/>
    <cellStyle name="Total 2 4 11 2 3" xfId="35872"/>
    <cellStyle name="Total 2 4 11 3" xfId="12617"/>
    <cellStyle name="Total 2 4 11 3 2" xfId="24638"/>
    <cellStyle name="Total 2 4 11 3 2 2" xfId="45926"/>
    <cellStyle name="Total 2 4 11 3 3" xfId="36612"/>
    <cellStyle name="Total 2 4 11 4" xfId="19183"/>
    <cellStyle name="Total 2 4 11 5" xfId="28285"/>
    <cellStyle name="Total 2 4 12" xfId="6739"/>
    <cellStyle name="Total 2 4 12 2" xfId="11809"/>
    <cellStyle name="Total 2 4 12 2 2" xfId="23960"/>
    <cellStyle name="Total 2 4 12 2 2 2" xfId="45248"/>
    <cellStyle name="Total 2 4 12 2 3" xfId="35934"/>
    <cellStyle name="Total 2 4 12 3" xfId="11567"/>
    <cellStyle name="Total 2 4 12 3 2" xfId="23759"/>
    <cellStyle name="Total 2 4 12 3 2 2" xfId="45047"/>
    <cellStyle name="Total 2 4 12 3 3" xfId="35733"/>
    <cellStyle name="Total 2 4 12 4" xfId="19184"/>
    <cellStyle name="Total 2 4 12 5" xfId="28340"/>
    <cellStyle name="Total 2 4 13" xfId="6740"/>
    <cellStyle name="Total 2 4 13 2" xfId="11882"/>
    <cellStyle name="Total 2 4 13 2 2" xfId="24022"/>
    <cellStyle name="Total 2 4 13 2 2 2" xfId="45310"/>
    <cellStyle name="Total 2 4 13 2 3" xfId="35996"/>
    <cellStyle name="Total 2 4 13 3" xfId="14644"/>
    <cellStyle name="Total 2 4 13 3 2" xfId="26359"/>
    <cellStyle name="Total 2 4 13 3 2 2" xfId="47647"/>
    <cellStyle name="Total 2 4 13 3 3" xfId="38333"/>
    <cellStyle name="Total 2 4 13 4" xfId="19185"/>
    <cellStyle name="Total 2 4 13 5" xfId="28393"/>
    <cellStyle name="Total 2 4 14" xfId="6741"/>
    <cellStyle name="Total 2 4 14 2" xfId="11978"/>
    <cellStyle name="Total 2 4 14 2 2" xfId="24103"/>
    <cellStyle name="Total 2 4 14 2 2 2" xfId="45391"/>
    <cellStyle name="Total 2 4 14 2 3" xfId="36077"/>
    <cellStyle name="Total 2 4 14 3" xfId="12018"/>
    <cellStyle name="Total 2 4 14 3 2" xfId="24138"/>
    <cellStyle name="Total 2 4 14 3 2 2" xfId="45426"/>
    <cellStyle name="Total 2 4 14 3 3" xfId="36112"/>
    <cellStyle name="Total 2 4 14 4" xfId="19186"/>
    <cellStyle name="Total 2 4 14 5" xfId="28465"/>
    <cellStyle name="Total 2 4 15" xfId="6742"/>
    <cellStyle name="Total 2 4 15 2" xfId="12059"/>
    <cellStyle name="Total 2 4 15 2 2" xfId="24171"/>
    <cellStyle name="Total 2 4 15 2 2 2" xfId="45459"/>
    <cellStyle name="Total 2 4 15 2 3" xfId="36145"/>
    <cellStyle name="Total 2 4 15 3" xfId="12884"/>
    <cellStyle name="Total 2 4 15 3 2" xfId="24863"/>
    <cellStyle name="Total 2 4 15 3 2 2" xfId="46151"/>
    <cellStyle name="Total 2 4 15 3 3" xfId="36837"/>
    <cellStyle name="Total 2 4 15 4" xfId="19187"/>
    <cellStyle name="Total 2 4 15 5" xfId="28519"/>
    <cellStyle name="Total 2 4 16" xfId="6743"/>
    <cellStyle name="Total 2 4 16 2" xfId="12139"/>
    <cellStyle name="Total 2 4 16 2 2" xfId="24238"/>
    <cellStyle name="Total 2 4 16 2 2 2" xfId="45526"/>
    <cellStyle name="Total 2 4 16 2 3" xfId="36212"/>
    <cellStyle name="Total 2 4 16 3" xfId="14613"/>
    <cellStyle name="Total 2 4 16 3 2" xfId="26328"/>
    <cellStyle name="Total 2 4 16 3 2 2" xfId="47616"/>
    <cellStyle name="Total 2 4 16 3 3" xfId="38302"/>
    <cellStyle name="Total 2 4 16 4" xfId="19188"/>
    <cellStyle name="Total 2 4 16 5" xfId="28574"/>
    <cellStyle name="Total 2 4 17" xfId="6744"/>
    <cellStyle name="Total 2 4 17 2" xfId="12212"/>
    <cellStyle name="Total 2 4 17 2 2" xfId="24299"/>
    <cellStyle name="Total 2 4 17 2 2 2" xfId="45587"/>
    <cellStyle name="Total 2 4 17 2 3" xfId="36273"/>
    <cellStyle name="Total 2 4 17 3" xfId="9580"/>
    <cellStyle name="Total 2 4 17 3 2" xfId="21785"/>
    <cellStyle name="Total 2 4 17 3 2 2" xfId="43073"/>
    <cellStyle name="Total 2 4 17 3 3" xfId="33759"/>
    <cellStyle name="Total 2 4 17 4" xfId="19189"/>
    <cellStyle name="Total 2 4 17 5" xfId="28628"/>
    <cellStyle name="Total 2 4 18" xfId="6745"/>
    <cellStyle name="Total 2 4 18 2" xfId="12283"/>
    <cellStyle name="Total 2 4 18 2 2" xfId="24358"/>
    <cellStyle name="Total 2 4 18 2 2 2" xfId="45646"/>
    <cellStyle name="Total 2 4 18 2 3" xfId="36332"/>
    <cellStyle name="Total 2 4 18 3" xfId="14575"/>
    <cellStyle name="Total 2 4 18 3 2" xfId="26290"/>
    <cellStyle name="Total 2 4 18 3 2 2" xfId="47578"/>
    <cellStyle name="Total 2 4 18 3 3" xfId="38264"/>
    <cellStyle name="Total 2 4 18 4" xfId="19190"/>
    <cellStyle name="Total 2 4 18 5" xfId="28683"/>
    <cellStyle name="Total 2 4 19" xfId="6746"/>
    <cellStyle name="Total 2 4 19 2" xfId="12354"/>
    <cellStyle name="Total 2 4 19 2 2" xfId="24418"/>
    <cellStyle name="Total 2 4 19 2 2 2" xfId="45706"/>
    <cellStyle name="Total 2 4 19 2 3" xfId="36392"/>
    <cellStyle name="Total 2 4 19 3" xfId="14541"/>
    <cellStyle name="Total 2 4 19 3 2" xfId="26256"/>
    <cellStyle name="Total 2 4 19 3 2 2" xfId="47544"/>
    <cellStyle name="Total 2 4 19 3 3" xfId="38230"/>
    <cellStyle name="Total 2 4 19 4" xfId="19191"/>
    <cellStyle name="Total 2 4 19 5" xfId="28737"/>
    <cellStyle name="Total 2 4 2" xfId="6747"/>
    <cellStyle name="Total 2 4 2 2" xfId="7813"/>
    <cellStyle name="Total 2 4 2 2 2" xfId="20155"/>
    <cellStyle name="Total 2 4 2 2 2 2" xfId="41443"/>
    <cellStyle name="Total 2 4 2 2 3" xfId="32129"/>
    <cellStyle name="Total 2 4 2 3" xfId="10258"/>
    <cellStyle name="Total 2 4 2 3 2" xfId="22463"/>
    <cellStyle name="Total 2 4 2 3 2 2" xfId="43751"/>
    <cellStyle name="Total 2 4 2 3 3" xfId="34437"/>
    <cellStyle name="Total 2 4 2 4" xfId="9256"/>
    <cellStyle name="Total 2 4 2 4 2" xfId="21464"/>
    <cellStyle name="Total 2 4 2 4 2 2" xfId="42752"/>
    <cellStyle name="Total 2 4 2 4 3" xfId="33438"/>
    <cellStyle name="Total 2 4 2 5" xfId="15260"/>
    <cellStyle name="Total 2 4 2 5 2" xfId="26975"/>
    <cellStyle name="Total 2 4 2 5 2 2" xfId="48263"/>
    <cellStyle name="Total 2 4 2 5 3" xfId="38949"/>
    <cellStyle name="Total 2 4 2 6" xfId="19192"/>
    <cellStyle name="Total 2 4 2 7" xfId="27785"/>
    <cellStyle name="Total 2 4 20" xfId="6748"/>
    <cellStyle name="Total 2 4 20 2" xfId="12418"/>
    <cellStyle name="Total 2 4 20 2 2" xfId="24471"/>
    <cellStyle name="Total 2 4 20 2 2 2" xfId="45759"/>
    <cellStyle name="Total 2 4 20 2 3" xfId="36445"/>
    <cellStyle name="Total 2 4 20 3" xfId="14553"/>
    <cellStyle name="Total 2 4 20 3 2" xfId="26268"/>
    <cellStyle name="Total 2 4 20 3 2 2" xfId="47556"/>
    <cellStyle name="Total 2 4 20 3 3" xfId="38242"/>
    <cellStyle name="Total 2 4 20 4" xfId="19193"/>
    <cellStyle name="Total 2 4 20 5" xfId="28789"/>
    <cellStyle name="Total 2 4 21" xfId="6749"/>
    <cellStyle name="Total 2 4 21 2" xfId="12106"/>
    <cellStyle name="Total 2 4 21 2 2" xfId="24211"/>
    <cellStyle name="Total 2 4 21 2 2 2" xfId="45499"/>
    <cellStyle name="Total 2 4 21 2 3" xfId="36185"/>
    <cellStyle name="Total 2 4 21 3" xfId="14476"/>
    <cellStyle name="Total 2 4 21 3 2" xfId="26191"/>
    <cellStyle name="Total 2 4 21 3 2 2" xfId="47479"/>
    <cellStyle name="Total 2 4 21 3 3" xfId="38165"/>
    <cellStyle name="Total 2 4 21 4" xfId="19194"/>
    <cellStyle name="Total 2 4 21 5" xfId="28551"/>
    <cellStyle name="Total 2 4 22" xfId="6750"/>
    <cellStyle name="Total 2 4 22 2" xfId="12570"/>
    <cellStyle name="Total 2 4 22 2 2" xfId="24599"/>
    <cellStyle name="Total 2 4 22 2 2 2" xfId="45887"/>
    <cellStyle name="Total 2 4 22 2 3" xfId="36573"/>
    <cellStyle name="Total 2 4 22 3" xfId="9564"/>
    <cellStyle name="Total 2 4 22 3 2" xfId="21769"/>
    <cellStyle name="Total 2 4 22 3 2 2" xfId="43057"/>
    <cellStyle name="Total 2 4 22 3 3" xfId="33743"/>
    <cellStyle name="Total 2 4 22 4" xfId="19195"/>
    <cellStyle name="Total 2 4 22 5" xfId="28899"/>
    <cellStyle name="Total 2 4 23" xfId="6751"/>
    <cellStyle name="Total 2 4 23 2" xfId="12643"/>
    <cellStyle name="Total 2 4 23 2 2" xfId="24660"/>
    <cellStyle name="Total 2 4 23 2 2 2" xfId="45948"/>
    <cellStyle name="Total 2 4 23 2 3" xfId="36634"/>
    <cellStyle name="Total 2 4 23 3" xfId="8435"/>
    <cellStyle name="Total 2 4 23 3 2" xfId="20643"/>
    <cellStyle name="Total 2 4 23 3 2 2" xfId="41931"/>
    <cellStyle name="Total 2 4 23 3 3" xfId="32617"/>
    <cellStyle name="Total 2 4 23 4" xfId="19196"/>
    <cellStyle name="Total 2 4 23 5" xfId="28953"/>
    <cellStyle name="Total 2 4 24" xfId="6752"/>
    <cellStyle name="Total 2 4 24 2" xfId="12722"/>
    <cellStyle name="Total 2 4 24 2 2" xfId="24727"/>
    <cellStyle name="Total 2 4 24 2 2 2" xfId="46015"/>
    <cellStyle name="Total 2 4 24 2 3" xfId="36701"/>
    <cellStyle name="Total 2 4 24 3" xfId="14527"/>
    <cellStyle name="Total 2 4 24 3 2" xfId="26242"/>
    <cellStyle name="Total 2 4 24 3 2 2" xfId="47530"/>
    <cellStyle name="Total 2 4 24 3 3" xfId="38216"/>
    <cellStyle name="Total 2 4 24 4" xfId="19197"/>
    <cellStyle name="Total 2 4 24 5" xfId="29008"/>
    <cellStyle name="Total 2 4 25" xfId="6753"/>
    <cellStyle name="Total 2 4 25 2" xfId="12791"/>
    <cellStyle name="Total 2 4 25 2 2" xfId="24785"/>
    <cellStyle name="Total 2 4 25 2 2 2" xfId="46073"/>
    <cellStyle name="Total 2 4 25 2 3" xfId="36759"/>
    <cellStyle name="Total 2 4 25 3" xfId="14852"/>
    <cellStyle name="Total 2 4 25 3 2" xfId="26567"/>
    <cellStyle name="Total 2 4 25 3 2 2" xfId="47855"/>
    <cellStyle name="Total 2 4 25 3 3" xfId="38541"/>
    <cellStyle name="Total 2 4 25 4" xfId="19198"/>
    <cellStyle name="Total 2 4 25 5" xfId="29062"/>
    <cellStyle name="Total 2 4 26" xfId="6754"/>
    <cellStyle name="Total 2 4 26 2" xfId="12863"/>
    <cellStyle name="Total 2 4 26 2 2" xfId="24844"/>
    <cellStyle name="Total 2 4 26 2 2 2" xfId="46132"/>
    <cellStyle name="Total 2 4 26 2 3" xfId="36818"/>
    <cellStyle name="Total 2 4 26 3" xfId="13175"/>
    <cellStyle name="Total 2 4 26 3 2" xfId="25106"/>
    <cellStyle name="Total 2 4 26 3 2 2" xfId="46394"/>
    <cellStyle name="Total 2 4 26 3 3" xfId="37080"/>
    <cellStyle name="Total 2 4 26 4" xfId="19199"/>
    <cellStyle name="Total 2 4 26 5" xfId="29114"/>
    <cellStyle name="Total 2 4 27" xfId="6755"/>
    <cellStyle name="Total 2 4 27 2" xfId="12537"/>
    <cellStyle name="Total 2 4 27 2 2" xfId="24572"/>
    <cellStyle name="Total 2 4 27 2 2 2" xfId="45860"/>
    <cellStyle name="Total 2 4 27 2 3" xfId="36546"/>
    <cellStyle name="Total 2 4 27 3" xfId="14065"/>
    <cellStyle name="Total 2 4 27 3 2" xfId="25837"/>
    <cellStyle name="Total 2 4 27 3 2 2" xfId="47125"/>
    <cellStyle name="Total 2 4 27 3 3" xfId="37811"/>
    <cellStyle name="Total 2 4 27 4" xfId="19200"/>
    <cellStyle name="Total 2 4 27 5" xfId="28876"/>
    <cellStyle name="Total 2 4 28" xfId="6756"/>
    <cellStyle name="Total 2 4 28 2" xfId="13018"/>
    <cellStyle name="Total 2 4 28 2 2" xfId="24976"/>
    <cellStyle name="Total 2 4 28 2 2 2" xfId="46264"/>
    <cellStyle name="Total 2 4 28 2 3" xfId="36950"/>
    <cellStyle name="Total 2 4 28 3" xfId="14871"/>
    <cellStyle name="Total 2 4 28 3 2" xfId="26586"/>
    <cellStyle name="Total 2 4 28 3 2 2" xfId="47874"/>
    <cellStyle name="Total 2 4 28 3 3" xfId="38560"/>
    <cellStyle name="Total 2 4 28 4" xfId="19201"/>
    <cellStyle name="Total 2 4 28 5" xfId="29223"/>
    <cellStyle name="Total 2 4 29" xfId="6757"/>
    <cellStyle name="Total 2 4 29 2" xfId="13087"/>
    <cellStyle name="Total 2 4 29 2 2" xfId="25033"/>
    <cellStyle name="Total 2 4 29 2 2 2" xfId="46321"/>
    <cellStyle name="Total 2 4 29 2 3" xfId="37007"/>
    <cellStyle name="Total 2 4 29 3" xfId="14454"/>
    <cellStyle name="Total 2 4 29 3 2" xfId="26169"/>
    <cellStyle name="Total 2 4 29 3 2 2" xfId="47457"/>
    <cellStyle name="Total 2 4 29 3 3" xfId="38143"/>
    <cellStyle name="Total 2 4 29 4" xfId="19202"/>
    <cellStyle name="Total 2 4 29 5" xfId="29277"/>
    <cellStyle name="Total 2 4 3" xfId="6758"/>
    <cellStyle name="Total 2 4 3 2" xfId="8012"/>
    <cellStyle name="Total 2 4 3 2 2" xfId="20328"/>
    <cellStyle name="Total 2 4 3 2 2 2" xfId="41616"/>
    <cellStyle name="Total 2 4 3 2 3" xfId="32302"/>
    <cellStyle name="Total 2 4 3 3" xfId="9628"/>
    <cellStyle name="Total 2 4 3 3 2" xfId="21833"/>
    <cellStyle name="Total 2 4 3 3 2 2" xfId="43121"/>
    <cellStyle name="Total 2 4 3 3 3" xfId="33807"/>
    <cellStyle name="Total 2 4 3 4" xfId="13399"/>
    <cellStyle name="Total 2 4 3 4 2" xfId="25288"/>
    <cellStyle name="Total 2 4 3 4 2 2" xfId="46576"/>
    <cellStyle name="Total 2 4 3 4 3" xfId="37262"/>
    <cellStyle name="Total 2 4 3 5" xfId="15454"/>
    <cellStyle name="Total 2 4 3 5 2" xfId="27169"/>
    <cellStyle name="Total 2 4 3 5 2 2" xfId="48457"/>
    <cellStyle name="Total 2 4 3 5 3" xfId="39143"/>
    <cellStyle name="Total 2 4 3 6" xfId="19203"/>
    <cellStyle name="Total 2 4 3 7" xfId="27888"/>
    <cellStyle name="Total 2 4 30" xfId="6759"/>
    <cellStyle name="Total 2 4 30 2" xfId="13167"/>
    <cellStyle name="Total 2 4 30 2 2" xfId="25099"/>
    <cellStyle name="Total 2 4 30 2 2 2" xfId="46387"/>
    <cellStyle name="Total 2 4 30 2 3" xfId="37073"/>
    <cellStyle name="Total 2 4 30 3" xfId="14691"/>
    <cellStyle name="Total 2 4 30 3 2" xfId="26406"/>
    <cellStyle name="Total 2 4 30 3 2 2" xfId="47694"/>
    <cellStyle name="Total 2 4 30 3 3" xfId="38380"/>
    <cellStyle name="Total 2 4 30 4" xfId="19204"/>
    <cellStyle name="Total 2 4 30 5" xfId="29332"/>
    <cellStyle name="Total 2 4 31" xfId="6760"/>
    <cellStyle name="Total 2 4 31 2" xfId="13241"/>
    <cellStyle name="Total 2 4 31 2 2" xfId="25160"/>
    <cellStyle name="Total 2 4 31 2 2 2" xfId="46448"/>
    <cellStyle name="Total 2 4 31 2 3" xfId="37134"/>
    <cellStyle name="Total 2 4 31 3" xfId="13187"/>
    <cellStyle name="Total 2 4 31 3 2" xfId="25116"/>
    <cellStyle name="Total 2 4 31 3 2 2" xfId="46404"/>
    <cellStyle name="Total 2 4 31 3 3" xfId="37090"/>
    <cellStyle name="Total 2 4 31 4" xfId="19205"/>
    <cellStyle name="Total 2 4 31 5" xfId="29387"/>
    <cellStyle name="Total 2 4 32" xfId="6761"/>
    <cellStyle name="Total 2 4 32 2" xfId="13315"/>
    <cellStyle name="Total 2 4 32 2 2" xfId="25220"/>
    <cellStyle name="Total 2 4 32 2 2 2" xfId="46508"/>
    <cellStyle name="Total 2 4 32 2 3" xfId="37194"/>
    <cellStyle name="Total 2 4 32 3" xfId="14746"/>
    <cellStyle name="Total 2 4 32 3 2" xfId="26461"/>
    <cellStyle name="Total 2 4 32 3 2 2" xfId="47749"/>
    <cellStyle name="Total 2 4 32 3 3" xfId="38435"/>
    <cellStyle name="Total 2 4 32 4" xfId="19206"/>
    <cellStyle name="Total 2 4 32 5" xfId="29443"/>
    <cellStyle name="Total 2 4 33" xfId="6762"/>
    <cellStyle name="Total 2 4 33 2" xfId="13391"/>
    <cellStyle name="Total 2 4 33 2 2" xfId="25281"/>
    <cellStyle name="Total 2 4 33 2 2 2" xfId="46569"/>
    <cellStyle name="Total 2 4 33 2 3" xfId="37255"/>
    <cellStyle name="Total 2 4 33 3" xfId="9287"/>
    <cellStyle name="Total 2 4 33 3 2" xfId="21495"/>
    <cellStyle name="Total 2 4 33 3 2 2" xfId="42783"/>
    <cellStyle name="Total 2 4 33 3 3" xfId="33469"/>
    <cellStyle name="Total 2 4 33 4" xfId="19207"/>
    <cellStyle name="Total 2 4 33 5" xfId="29497"/>
    <cellStyle name="Total 2 4 34" xfId="6763"/>
    <cellStyle name="Total 2 4 34 2" xfId="13467"/>
    <cellStyle name="Total 2 4 34 2 2" xfId="25342"/>
    <cellStyle name="Total 2 4 34 2 2 2" xfId="46630"/>
    <cellStyle name="Total 2 4 34 2 3" xfId="37316"/>
    <cellStyle name="Total 2 4 34 3" xfId="12007"/>
    <cellStyle name="Total 2 4 34 3 2" xfId="24127"/>
    <cellStyle name="Total 2 4 34 3 2 2" xfId="45415"/>
    <cellStyle name="Total 2 4 34 3 3" xfId="36101"/>
    <cellStyle name="Total 2 4 34 4" xfId="19208"/>
    <cellStyle name="Total 2 4 34 5" xfId="29551"/>
    <cellStyle name="Total 2 4 35" xfId="6764"/>
    <cellStyle name="Total 2 4 35 2" xfId="13540"/>
    <cellStyle name="Total 2 4 35 2 2" xfId="25401"/>
    <cellStyle name="Total 2 4 35 2 2 2" xfId="46689"/>
    <cellStyle name="Total 2 4 35 2 3" xfId="37375"/>
    <cellStyle name="Total 2 4 35 3" xfId="14720"/>
    <cellStyle name="Total 2 4 35 3 2" xfId="26435"/>
    <cellStyle name="Total 2 4 35 3 2 2" xfId="47723"/>
    <cellStyle name="Total 2 4 35 3 3" xfId="38409"/>
    <cellStyle name="Total 2 4 35 4" xfId="19209"/>
    <cellStyle name="Total 2 4 35 5" xfId="29603"/>
    <cellStyle name="Total 2 4 36" xfId="6765"/>
    <cellStyle name="Total 2 4 36 2" xfId="13450"/>
    <cellStyle name="Total 2 4 36 2 2" xfId="25327"/>
    <cellStyle name="Total 2 4 36 2 2 2" xfId="46615"/>
    <cellStyle name="Total 2 4 36 2 3" xfId="37301"/>
    <cellStyle name="Total 2 4 36 3" xfId="11347"/>
    <cellStyle name="Total 2 4 36 3 2" xfId="23552"/>
    <cellStyle name="Total 2 4 36 3 2 2" xfId="44840"/>
    <cellStyle name="Total 2 4 36 3 3" xfId="35526"/>
    <cellStyle name="Total 2 4 36 4" xfId="19210"/>
    <cellStyle name="Total 2 4 36 5" xfId="29537"/>
    <cellStyle name="Total 2 4 37" xfId="6766"/>
    <cellStyle name="Total 2 4 37 2" xfId="13504"/>
    <cellStyle name="Total 2 4 37 2 2" xfId="25373"/>
    <cellStyle name="Total 2 4 37 2 2 2" xfId="46661"/>
    <cellStyle name="Total 2 4 37 2 3" xfId="37347"/>
    <cellStyle name="Total 2 4 37 3" xfId="14801"/>
    <cellStyle name="Total 2 4 37 3 2" xfId="26516"/>
    <cellStyle name="Total 2 4 37 3 2 2" xfId="47804"/>
    <cellStyle name="Total 2 4 37 3 3" xfId="38490"/>
    <cellStyle name="Total 2 4 37 4" xfId="19211"/>
    <cellStyle name="Total 2 4 37 5" xfId="29578"/>
    <cellStyle name="Total 2 4 38" xfId="6767"/>
    <cellStyle name="Total 2 4 38 2" xfId="13596"/>
    <cellStyle name="Total 2 4 38 2 2" xfId="25449"/>
    <cellStyle name="Total 2 4 38 2 2 2" xfId="46737"/>
    <cellStyle name="Total 2 4 38 2 3" xfId="37423"/>
    <cellStyle name="Total 2 4 38 3" xfId="14532"/>
    <cellStyle name="Total 2 4 38 3 2" xfId="26247"/>
    <cellStyle name="Total 2 4 38 3 2 2" xfId="47535"/>
    <cellStyle name="Total 2 4 38 3 3" xfId="38221"/>
    <cellStyle name="Total 2 4 38 4" xfId="19212"/>
    <cellStyle name="Total 2 4 38 5" xfId="29647"/>
    <cellStyle name="Total 2 4 39" xfId="6768"/>
    <cellStyle name="Total 2 4 39 2" xfId="13668"/>
    <cellStyle name="Total 2 4 39 2 2" xfId="25508"/>
    <cellStyle name="Total 2 4 39 2 2 2" xfId="46796"/>
    <cellStyle name="Total 2 4 39 2 3" xfId="37482"/>
    <cellStyle name="Total 2 4 39 3" xfId="12379"/>
    <cellStyle name="Total 2 4 39 3 2" xfId="24439"/>
    <cellStyle name="Total 2 4 39 3 2 2" xfId="45727"/>
    <cellStyle name="Total 2 4 39 3 3" xfId="36413"/>
    <cellStyle name="Total 2 4 39 4" xfId="19213"/>
    <cellStyle name="Total 2 4 39 5" xfId="29700"/>
    <cellStyle name="Total 2 4 4" xfId="6769"/>
    <cellStyle name="Total 2 4 4 2" xfId="8048"/>
    <cellStyle name="Total 2 4 4 2 2" xfId="20356"/>
    <cellStyle name="Total 2 4 4 2 2 2" xfId="41644"/>
    <cellStyle name="Total 2 4 4 2 3" xfId="32330"/>
    <cellStyle name="Total 2 4 4 3" xfId="10379"/>
    <cellStyle name="Total 2 4 4 3 2" xfId="22584"/>
    <cellStyle name="Total 2 4 4 3 2 2" xfId="43872"/>
    <cellStyle name="Total 2 4 4 3 3" xfId="34558"/>
    <cellStyle name="Total 2 4 4 4" xfId="12879"/>
    <cellStyle name="Total 2 4 4 4 2" xfId="24859"/>
    <cellStyle name="Total 2 4 4 4 2 2" xfId="46147"/>
    <cellStyle name="Total 2 4 4 4 3" xfId="36833"/>
    <cellStyle name="Total 2 4 4 5" xfId="15496"/>
    <cellStyle name="Total 2 4 4 5 2" xfId="27211"/>
    <cellStyle name="Total 2 4 4 5 2 2" xfId="48499"/>
    <cellStyle name="Total 2 4 4 5 3" xfId="39185"/>
    <cellStyle name="Total 2 4 4 6" xfId="19214"/>
    <cellStyle name="Total 2 4 4 7" xfId="27918"/>
    <cellStyle name="Total 2 4 40" xfId="6770"/>
    <cellStyle name="Total 2 4 40 2" xfId="13742"/>
    <cellStyle name="Total 2 4 40 2 2" xfId="25571"/>
    <cellStyle name="Total 2 4 40 2 2 2" xfId="46859"/>
    <cellStyle name="Total 2 4 40 2 3" xfId="37545"/>
    <cellStyle name="Total 2 4 40 3" xfId="14734"/>
    <cellStyle name="Total 2 4 40 3 2" xfId="26449"/>
    <cellStyle name="Total 2 4 40 3 2 2" xfId="47737"/>
    <cellStyle name="Total 2 4 40 3 3" xfId="38423"/>
    <cellStyle name="Total 2 4 40 4" xfId="19215"/>
    <cellStyle name="Total 2 4 40 5" xfId="29754"/>
    <cellStyle name="Total 2 4 41" xfId="6771"/>
    <cellStyle name="Total 2 4 41 2" xfId="13816"/>
    <cellStyle name="Total 2 4 41 2 2" xfId="25633"/>
    <cellStyle name="Total 2 4 41 2 2 2" xfId="46921"/>
    <cellStyle name="Total 2 4 41 2 3" xfId="37607"/>
    <cellStyle name="Total 2 4 41 3" xfId="14882"/>
    <cellStyle name="Total 2 4 41 3 2" xfId="26597"/>
    <cellStyle name="Total 2 4 41 3 2 2" xfId="47885"/>
    <cellStyle name="Total 2 4 41 3 3" xfId="38571"/>
    <cellStyle name="Total 2 4 41 4" xfId="19216"/>
    <cellStyle name="Total 2 4 41 5" xfId="29807"/>
    <cellStyle name="Total 2 4 42" xfId="6772"/>
    <cellStyle name="Total 2 4 42 2" xfId="13916"/>
    <cellStyle name="Total 2 4 42 2 2" xfId="25715"/>
    <cellStyle name="Total 2 4 42 2 2 2" xfId="47003"/>
    <cellStyle name="Total 2 4 42 2 3" xfId="37689"/>
    <cellStyle name="Total 2 4 42 3" xfId="12655"/>
    <cellStyle name="Total 2 4 42 3 2" xfId="24671"/>
    <cellStyle name="Total 2 4 42 3 2 2" xfId="45959"/>
    <cellStyle name="Total 2 4 42 3 3" xfId="36645"/>
    <cellStyle name="Total 2 4 42 4" xfId="19217"/>
    <cellStyle name="Total 2 4 42 5" xfId="29878"/>
    <cellStyle name="Total 2 4 43" xfId="6773"/>
    <cellStyle name="Total 2 4 43 2" xfId="13832"/>
    <cellStyle name="Total 2 4 43 2 2" xfId="25647"/>
    <cellStyle name="Total 2 4 43 2 2 2" xfId="46935"/>
    <cellStyle name="Total 2 4 43 2 3" xfId="37621"/>
    <cellStyle name="Total 2 4 43 3" xfId="12231"/>
    <cellStyle name="Total 2 4 43 3 2" xfId="24316"/>
    <cellStyle name="Total 2 4 43 3 2 2" xfId="45604"/>
    <cellStyle name="Total 2 4 43 3 3" xfId="36290"/>
    <cellStyle name="Total 2 4 43 4" xfId="19218"/>
    <cellStyle name="Total 2 4 43 5" xfId="29821"/>
    <cellStyle name="Total 2 4 44" xfId="6774"/>
    <cellStyle name="Total 2 4 44 2" xfId="14055"/>
    <cellStyle name="Total 2 4 44 2 2" xfId="25829"/>
    <cellStyle name="Total 2 4 44 2 2 2" xfId="47117"/>
    <cellStyle name="Total 2 4 44 2 3" xfId="37803"/>
    <cellStyle name="Total 2 4 44 3" xfId="12869"/>
    <cellStyle name="Total 2 4 44 3 2" xfId="24849"/>
    <cellStyle name="Total 2 4 44 3 2 2" xfId="46137"/>
    <cellStyle name="Total 2 4 44 3 3" xfId="36823"/>
    <cellStyle name="Total 2 4 44 4" xfId="19219"/>
    <cellStyle name="Total 2 4 44 5" xfId="29986"/>
    <cellStyle name="Total 2 4 45" xfId="6775"/>
    <cellStyle name="Total 2 4 45 2" xfId="14223"/>
    <cellStyle name="Total 2 4 45 2 2" xfId="25969"/>
    <cellStyle name="Total 2 4 45 2 2 2" xfId="47257"/>
    <cellStyle name="Total 2 4 45 2 3" xfId="37943"/>
    <cellStyle name="Total 2 4 45 3" xfId="9365"/>
    <cellStyle name="Total 2 4 45 3 2" xfId="21570"/>
    <cellStyle name="Total 2 4 45 3 2 2" xfId="42858"/>
    <cellStyle name="Total 2 4 45 3 3" xfId="33544"/>
    <cellStyle name="Total 2 4 45 4" xfId="19220"/>
    <cellStyle name="Total 2 4 45 5" xfId="30106"/>
    <cellStyle name="Total 2 4 46" xfId="6776"/>
    <cellStyle name="Total 2 4 46 2" xfId="14282"/>
    <cellStyle name="Total 2 4 46 2 2" xfId="26019"/>
    <cellStyle name="Total 2 4 46 2 2 2" xfId="47307"/>
    <cellStyle name="Total 2 4 46 2 3" xfId="37993"/>
    <cellStyle name="Total 2 4 46 3" xfId="8427"/>
    <cellStyle name="Total 2 4 46 3 2" xfId="20635"/>
    <cellStyle name="Total 2 4 46 3 2 2" xfId="41923"/>
    <cellStyle name="Total 2 4 46 3 3" xfId="32609"/>
    <cellStyle name="Total 2 4 46 4" xfId="19221"/>
    <cellStyle name="Total 2 4 46 5" xfId="30151"/>
    <cellStyle name="Total 2 4 47" xfId="6777"/>
    <cellStyle name="Total 2 4 47 2" xfId="14338"/>
    <cellStyle name="Total 2 4 47 2 2" xfId="26066"/>
    <cellStyle name="Total 2 4 47 2 2 2" xfId="47354"/>
    <cellStyle name="Total 2 4 47 2 3" xfId="38040"/>
    <cellStyle name="Total 2 4 47 3" xfId="14731"/>
    <cellStyle name="Total 2 4 47 3 2" xfId="26446"/>
    <cellStyle name="Total 2 4 47 3 2 2" xfId="47734"/>
    <cellStyle name="Total 2 4 47 3 3" xfId="38420"/>
    <cellStyle name="Total 2 4 47 4" xfId="19222"/>
    <cellStyle name="Total 2 4 47 5" xfId="30190"/>
    <cellStyle name="Total 2 4 48" xfId="6778"/>
    <cellStyle name="Total 2 4 48 2" xfId="14386"/>
    <cellStyle name="Total 2 4 48 2 2" xfId="26107"/>
    <cellStyle name="Total 2 4 48 2 2 2" xfId="47395"/>
    <cellStyle name="Total 2 4 48 2 3" xfId="38081"/>
    <cellStyle name="Total 2 4 48 3" xfId="8451"/>
    <cellStyle name="Total 2 4 48 3 2" xfId="20659"/>
    <cellStyle name="Total 2 4 48 3 2 2" xfId="41947"/>
    <cellStyle name="Total 2 4 48 3 3" xfId="32633"/>
    <cellStyle name="Total 2 4 48 4" xfId="19223"/>
    <cellStyle name="Total 2 4 48 5" xfId="30223"/>
    <cellStyle name="Total 2 4 49" xfId="7628"/>
    <cellStyle name="Total 2 4 49 2" xfId="20036"/>
    <cellStyle name="Total 2 4 49 2 2" xfId="41324"/>
    <cellStyle name="Total 2 4 49 3" xfId="32010"/>
    <cellStyle name="Total 2 4 5" xfId="6779"/>
    <cellStyle name="Total 2 4 5 2" xfId="8119"/>
    <cellStyle name="Total 2 4 5 2 2" xfId="20409"/>
    <cellStyle name="Total 2 4 5 2 2 2" xfId="41697"/>
    <cellStyle name="Total 2 4 5 2 3" xfId="32383"/>
    <cellStyle name="Total 2 4 5 3" xfId="11348"/>
    <cellStyle name="Total 2 4 5 3 2" xfId="23553"/>
    <cellStyle name="Total 2 4 5 3 2 2" xfId="44841"/>
    <cellStyle name="Total 2 4 5 3 3" xfId="35527"/>
    <cellStyle name="Total 2 4 5 4" xfId="14577"/>
    <cellStyle name="Total 2 4 5 4 2" xfId="26292"/>
    <cellStyle name="Total 2 4 5 4 2 2" xfId="47580"/>
    <cellStyle name="Total 2 4 5 4 3" xfId="38266"/>
    <cellStyle name="Total 2 4 5 5" xfId="15582"/>
    <cellStyle name="Total 2 4 5 5 2" xfId="27297"/>
    <cellStyle name="Total 2 4 5 5 2 2" xfId="48585"/>
    <cellStyle name="Total 2 4 5 5 3" xfId="39271"/>
    <cellStyle name="Total 2 4 5 6" xfId="19224"/>
    <cellStyle name="Total 2 4 5 7" xfId="27972"/>
    <cellStyle name="Total 2 4 50" xfId="9263"/>
    <cellStyle name="Total 2 4 50 2" xfId="21471"/>
    <cellStyle name="Total 2 4 50 2 2" xfId="42759"/>
    <cellStyle name="Total 2 4 50 3" xfId="33445"/>
    <cellStyle name="Total 2 4 51" xfId="11495"/>
    <cellStyle name="Total 2 4 51 2" xfId="23695"/>
    <cellStyle name="Total 2 4 51 2 2" xfId="44983"/>
    <cellStyle name="Total 2 4 51 3" xfId="35669"/>
    <cellStyle name="Total 2 4 52" xfId="15113"/>
    <cellStyle name="Total 2 4 52 2" xfId="26828"/>
    <cellStyle name="Total 2 4 52 2 2" xfId="48116"/>
    <cellStyle name="Total 2 4 52 3" xfId="38802"/>
    <cellStyle name="Total 2 4 53" xfId="19181"/>
    <cellStyle name="Total 2 4 54" xfId="27642"/>
    <cellStyle name="Total 2 4 6" xfId="6780"/>
    <cellStyle name="Total 2 4 6 2" xfId="8181"/>
    <cellStyle name="Total 2 4 6 2 2" xfId="20454"/>
    <cellStyle name="Total 2 4 6 2 2 2" xfId="41742"/>
    <cellStyle name="Total 2 4 6 2 3" xfId="32428"/>
    <cellStyle name="Total 2 4 6 3" xfId="11404"/>
    <cellStyle name="Total 2 4 6 3 2" xfId="23608"/>
    <cellStyle name="Total 2 4 6 3 2 2" xfId="44896"/>
    <cellStyle name="Total 2 4 6 3 3" xfId="35582"/>
    <cellStyle name="Total 2 4 6 4" xfId="14544"/>
    <cellStyle name="Total 2 4 6 4 2" xfId="26259"/>
    <cellStyle name="Total 2 4 6 4 2 2" xfId="47547"/>
    <cellStyle name="Total 2 4 6 4 3" xfId="38233"/>
    <cellStyle name="Total 2 4 6 5" xfId="15658"/>
    <cellStyle name="Total 2 4 6 5 2" xfId="27373"/>
    <cellStyle name="Total 2 4 6 5 2 2" xfId="48661"/>
    <cellStyle name="Total 2 4 6 5 3" xfId="39347"/>
    <cellStyle name="Total 2 4 6 6" xfId="19225"/>
    <cellStyle name="Total 2 4 6 7" xfId="28026"/>
    <cellStyle name="Total 2 4 7" xfId="6781"/>
    <cellStyle name="Total 2 4 7 2" xfId="8397"/>
    <cellStyle name="Total 2 4 7 2 2" xfId="20616"/>
    <cellStyle name="Total 2 4 7 2 2 2" xfId="41904"/>
    <cellStyle name="Total 2 4 7 2 3" xfId="32590"/>
    <cellStyle name="Total 2 4 7 3" xfId="11468"/>
    <cellStyle name="Total 2 4 7 3 2" xfId="23668"/>
    <cellStyle name="Total 2 4 7 3 2 2" xfId="44956"/>
    <cellStyle name="Total 2 4 7 3 3" xfId="35642"/>
    <cellStyle name="Total 2 4 7 4" xfId="9383"/>
    <cellStyle name="Total 2 4 7 4 2" xfId="21588"/>
    <cellStyle name="Total 2 4 7 4 2 2" xfId="42876"/>
    <cellStyle name="Total 2 4 7 4 3" xfId="33562"/>
    <cellStyle name="Total 2 4 7 5" xfId="15863"/>
    <cellStyle name="Total 2 4 7 5 2" xfId="27578"/>
    <cellStyle name="Total 2 4 7 5 2 2" xfId="48866"/>
    <cellStyle name="Total 2 4 7 5 3" xfId="39552"/>
    <cellStyle name="Total 2 4 7 6" xfId="19226"/>
    <cellStyle name="Total 2 4 7 7" xfId="28079"/>
    <cellStyle name="Total 2 4 8" xfId="6782"/>
    <cellStyle name="Total 2 4 8 2" xfId="8315"/>
    <cellStyle name="Total 2 4 8 2 2" xfId="20551"/>
    <cellStyle name="Total 2 4 8 2 2 2" xfId="41839"/>
    <cellStyle name="Total 2 4 8 2 3" xfId="32525"/>
    <cellStyle name="Total 2 4 8 3" xfId="11534"/>
    <cellStyle name="Total 2 4 8 3 2" xfId="23728"/>
    <cellStyle name="Total 2 4 8 3 2 2" xfId="45016"/>
    <cellStyle name="Total 2 4 8 3 3" xfId="35702"/>
    <cellStyle name="Total 2 4 8 4" xfId="14733"/>
    <cellStyle name="Total 2 4 8 4 2" xfId="26448"/>
    <cellStyle name="Total 2 4 8 4 2 2" xfId="47736"/>
    <cellStyle name="Total 2 4 8 4 3" xfId="38422"/>
    <cellStyle name="Total 2 4 8 5" xfId="15759"/>
    <cellStyle name="Total 2 4 8 5 2" xfId="27474"/>
    <cellStyle name="Total 2 4 8 5 2 2" xfId="48762"/>
    <cellStyle name="Total 2 4 8 5 3" xfId="39448"/>
    <cellStyle name="Total 2 4 8 6" xfId="19227"/>
    <cellStyle name="Total 2 4 8 7" xfId="28132"/>
    <cellStyle name="Total 2 4 9" xfId="6783"/>
    <cellStyle name="Total 2 4 9 2" xfId="11598"/>
    <cellStyle name="Total 2 4 9 2 2" xfId="23784"/>
    <cellStyle name="Total 2 4 9 2 2 2" xfId="45072"/>
    <cellStyle name="Total 2 4 9 2 3" xfId="35758"/>
    <cellStyle name="Total 2 4 9 3" xfId="12868"/>
    <cellStyle name="Total 2 4 9 3 2" xfId="24848"/>
    <cellStyle name="Total 2 4 9 3 2 2" xfId="46136"/>
    <cellStyle name="Total 2 4 9 3 3" xfId="36822"/>
    <cellStyle name="Total 2 4 9 4" xfId="19228"/>
    <cellStyle name="Total 2 4 9 5" xfId="28183"/>
    <cellStyle name="Total 2 5" xfId="6784"/>
    <cellStyle name="Total 2 5 10" xfId="6785"/>
    <cellStyle name="Total 2 5 10 2" xfId="11663"/>
    <cellStyle name="Total 2 5 10 2 2" xfId="23839"/>
    <cellStyle name="Total 2 5 10 2 2 2" xfId="45127"/>
    <cellStyle name="Total 2 5 10 2 3" xfId="35813"/>
    <cellStyle name="Total 2 5 10 3" xfId="12825"/>
    <cellStyle name="Total 2 5 10 3 2" xfId="24814"/>
    <cellStyle name="Total 2 5 10 3 2 2" xfId="46102"/>
    <cellStyle name="Total 2 5 10 3 3" xfId="36788"/>
    <cellStyle name="Total 2 5 10 4" xfId="19230"/>
    <cellStyle name="Total 2 5 10 5" xfId="28233"/>
    <cellStyle name="Total 2 5 11" xfId="6786"/>
    <cellStyle name="Total 2 5 11 2" xfId="11732"/>
    <cellStyle name="Total 2 5 11 2 2" xfId="23896"/>
    <cellStyle name="Total 2 5 11 2 2 2" xfId="45184"/>
    <cellStyle name="Total 2 5 11 2 3" xfId="35870"/>
    <cellStyle name="Total 2 5 11 3" xfId="12445"/>
    <cellStyle name="Total 2 5 11 3 2" xfId="24495"/>
    <cellStyle name="Total 2 5 11 3 2 2" xfId="45783"/>
    <cellStyle name="Total 2 5 11 3 3" xfId="36469"/>
    <cellStyle name="Total 2 5 11 4" xfId="19231"/>
    <cellStyle name="Total 2 5 11 5" xfId="28284"/>
    <cellStyle name="Total 2 5 12" xfId="6787"/>
    <cellStyle name="Total 2 5 12 2" xfId="11804"/>
    <cellStyle name="Total 2 5 12 2 2" xfId="23957"/>
    <cellStyle name="Total 2 5 12 2 2 2" xfId="45245"/>
    <cellStyle name="Total 2 5 12 2 3" xfId="35931"/>
    <cellStyle name="Total 2 5 12 3" xfId="14415"/>
    <cellStyle name="Total 2 5 12 3 2" xfId="26132"/>
    <cellStyle name="Total 2 5 12 3 2 2" xfId="47420"/>
    <cellStyle name="Total 2 5 12 3 3" xfId="38106"/>
    <cellStyle name="Total 2 5 12 4" xfId="19232"/>
    <cellStyle name="Total 2 5 12 5" xfId="28339"/>
    <cellStyle name="Total 2 5 13" xfId="6788"/>
    <cellStyle name="Total 2 5 13 2" xfId="11877"/>
    <cellStyle name="Total 2 5 13 2 2" xfId="24019"/>
    <cellStyle name="Total 2 5 13 2 2 2" xfId="45307"/>
    <cellStyle name="Total 2 5 13 2 3" xfId="35993"/>
    <cellStyle name="Total 2 5 13 3" xfId="13128"/>
    <cellStyle name="Total 2 5 13 3 2" xfId="25068"/>
    <cellStyle name="Total 2 5 13 3 2 2" xfId="46356"/>
    <cellStyle name="Total 2 5 13 3 3" xfId="37042"/>
    <cellStyle name="Total 2 5 13 4" xfId="19233"/>
    <cellStyle name="Total 2 5 13 5" xfId="28392"/>
    <cellStyle name="Total 2 5 14" xfId="6789"/>
    <cellStyle name="Total 2 5 14 2" xfId="11953"/>
    <cellStyle name="Total 2 5 14 2 2" xfId="24080"/>
    <cellStyle name="Total 2 5 14 2 2 2" xfId="45368"/>
    <cellStyle name="Total 2 5 14 2 3" xfId="36054"/>
    <cellStyle name="Total 2 5 14 3" xfId="14660"/>
    <cellStyle name="Total 2 5 14 3 2" xfId="26375"/>
    <cellStyle name="Total 2 5 14 3 2 2" xfId="47663"/>
    <cellStyle name="Total 2 5 14 3 3" xfId="38349"/>
    <cellStyle name="Total 2 5 14 4" xfId="19234"/>
    <cellStyle name="Total 2 5 14 5" xfId="28446"/>
    <cellStyle name="Total 2 5 15" xfId="6790"/>
    <cellStyle name="Total 2 5 15 2" xfId="12031"/>
    <cellStyle name="Total 2 5 15 2 2" xfId="24146"/>
    <cellStyle name="Total 2 5 15 2 2 2" xfId="45434"/>
    <cellStyle name="Total 2 5 15 2 3" xfId="36120"/>
    <cellStyle name="Total 2 5 15 3" xfId="14079"/>
    <cellStyle name="Total 2 5 15 3 2" xfId="25849"/>
    <cellStyle name="Total 2 5 15 3 2 2" xfId="47137"/>
    <cellStyle name="Total 2 5 15 3 3" xfId="37823"/>
    <cellStyle name="Total 2 5 15 4" xfId="19235"/>
    <cellStyle name="Total 2 5 15 5" xfId="28500"/>
    <cellStyle name="Total 2 5 16" xfId="6791"/>
    <cellStyle name="Total 2 5 16 2" xfId="12116"/>
    <cellStyle name="Total 2 5 16 2 2" xfId="24217"/>
    <cellStyle name="Total 2 5 16 2 2 2" xfId="45505"/>
    <cellStyle name="Total 2 5 16 2 3" xfId="36191"/>
    <cellStyle name="Total 2 5 16 3" xfId="13131"/>
    <cellStyle name="Total 2 5 16 3 2" xfId="25070"/>
    <cellStyle name="Total 2 5 16 3 2 2" xfId="46358"/>
    <cellStyle name="Total 2 5 16 3 3" xfId="37044"/>
    <cellStyle name="Total 2 5 16 4" xfId="19236"/>
    <cellStyle name="Total 2 5 16 5" xfId="28555"/>
    <cellStyle name="Total 2 5 17" xfId="6792"/>
    <cellStyle name="Total 2 5 17 2" xfId="12188"/>
    <cellStyle name="Total 2 5 17 2 2" xfId="24277"/>
    <cellStyle name="Total 2 5 17 2 2 2" xfId="45565"/>
    <cellStyle name="Total 2 5 17 2 3" xfId="36251"/>
    <cellStyle name="Total 2 5 17 3" xfId="11440"/>
    <cellStyle name="Total 2 5 17 3 2" xfId="23644"/>
    <cellStyle name="Total 2 5 17 3 2 2" xfId="44932"/>
    <cellStyle name="Total 2 5 17 3 3" xfId="35618"/>
    <cellStyle name="Total 2 5 17 4" xfId="19237"/>
    <cellStyle name="Total 2 5 17 5" xfId="28609"/>
    <cellStyle name="Total 2 5 18" xfId="6793"/>
    <cellStyle name="Total 2 5 18 2" xfId="12258"/>
    <cellStyle name="Total 2 5 18 2 2" xfId="24335"/>
    <cellStyle name="Total 2 5 18 2 2 2" xfId="45623"/>
    <cellStyle name="Total 2 5 18 2 3" xfId="36309"/>
    <cellStyle name="Total 2 5 18 3" xfId="8531"/>
    <cellStyle name="Total 2 5 18 3 2" xfId="20739"/>
    <cellStyle name="Total 2 5 18 3 2 2" xfId="42027"/>
    <cellStyle name="Total 2 5 18 3 3" xfId="32713"/>
    <cellStyle name="Total 2 5 18 4" xfId="19238"/>
    <cellStyle name="Total 2 5 18 5" xfId="28664"/>
    <cellStyle name="Total 2 5 19" xfId="6794"/>
    <cellStyle name="Total 2 5 19 2" xfId="12328"/>
    <cellStyle name="Total 2 5 19 2 2" xfId="24394"/>
    <cellStyle name="Total 2 5 19 2 2 2" xfId="45682"/>
    <cellStyle name="Total 2 5 19 2 3" xfId="36368"/>
    <cellStyle name="Total 2 5 19 3" xfId="13085"/>
    <cellStyle name="Total 2 5 19 3 2" xfId="25031"/>
    <cellStyle name="Total 2 5 19 3 2 2" xfId="46319"/>
    <cellStyle name="Total 2 5 19 3 3" xfId="37005"/>
    <cellStyle name="Total 2 5 19 4" xfId="19239"/>
    <cellStyle name="Total 2 5 19 5" xfId="28717"/>
    <cellStyle name="Total 2 5 2" xfId="6795"/>
    <cellStyle name="Total 2 5 2 2" xfId="7814"/>
    <cellStyle name="Total 2 5 2 2 2" xfId="20156"/>
    <cellStyle name="Total 2 5 2 2 2 2" xfId="41444"/>
    <cellStyle name="Total 2 5 2 2 3" xfId="32130"/>
    <cellStyle name="Total 2 5 2 3" xfId="10259"/>
    <cellStyle name="Total 2 5 2 3 2" xfId="22464"/>
    <cellStyle name="Total 2 5 2 3 2 2" xfId="43752"/>
    <cellStyle name="Total 2 5 2 3 3" xfId="34438"/>
    <cellStyle name="Total 2 5 2 4" xfId="12064"/>
    <cellStyle name="Total 2 5 2 4 2" xfId="24175"/>
    <cellStyle name="Total 2 5 2 4 2 2" xfId="45463"/>
    <cellStyle name="Total 2 5 2 4 3" xfId="36149"/>
    <cellStyle name="Total 2 5 2 5" xfId="15261"/>
    <cellStyle name="Total 2 5 2 5 2" xfId="26976"/>
    <cellStyle name="Total 2 5 2 5 2 2" xfId="48264"/>
    <cellStyle name="Total 2 5 2 5 3" xfId="38950"/>
    <cellStyle name="Total 2 5 2 6" xfId="19240"/>
    <cellStyle name="Total 2 5 2 7" xfId="27786"/>
    <cellStyle name="Total 2 5 20" xfId="6796"/>
    <cellStyle name="Total 2 5 20 2" xfId="12395"/>
    <cellStyle name="Total 2 5 20 2 2" xfId="24451"/>
    <cellStyle name="Total 2 5 20 2 2 2" xfId="45739"/>
    <cellStyle name="Total 2 5 20 2 3" xfId="36425"/>
    <cellStyle name="Total 2 5 20 3" xfId="13595"/>
    <cellStyle name="Total 2 5 20 3 2" xfId="25448"/>
    <cellStyle name="Total 2 5 20 3 2 2" xfId="46736"/>
    <cellStyle name="Total 2 5 20 3 3" xfId="37422"/>
    <cellStyle name="Total 2 5 20 4" xfId="19241"/>
    <cellStyle name="Total 2 5 20 5" xfId="28770"/>
    <cellStyle name="Total 2 5 21" xfId="6797"/>
    <cellStyle name="Total 2 5 21 2" xfId="12492"/>
    <cellStyle name="Total 2 5 21 2 2" xfId="24535"/>
    <cellStyle name="Total 2 5 21 2 2 2" xfId="45823"/>
    <cellStyle name="Total 2 5 21 2 3" xfId="36509"/>
    <cellStyle name="Total 2 5 21 3" xfId="14138"/>
    <cellStyle name="Total 2 5 21 3 2" xfId="25898"/>
    <cellStyle name="Total 2 5 21 3 2 2" xfId="47186"/>
    <cellStyle name="Total 2 5 21 3 3" xfId="37872"/>
    <cellStyle name="Total 2 5 21 4" xfId="19242"/>
    <cellStyle name="Total 2 5 21 5" xfId="28845"/>
    <cellStyle name="Total 2 5 22" xfId="6798"/>
    <cellStyle name="Total 2 5 22 2" xfId="12545"/>
    <cellStyle name="Total 2 5 22 2 2" xfId="24576"/>
    <cellStyle name="Total 2 5 22 2 2 2" xfId="45864"/>
    <cellStyle name="Total 2 5 22 2 3" xfId="36550"/>
    <cellStyle name="Total 2 5 22 3" xfId="14760"/>
    <cellStyle name="Total 2 5 22 3 2" xfId="26475"/>
    <cellStyle name="Total 2 5 22 3 2 2" xfId="47763"/>
    <cellStyle name="Total 2 5 22 3 3" xfId="38449"/>
    <cellStyle name="Total 2 5 22 4" xfId="19243"/>
    <cellStyle name="Total 2 5 22 5" xfId="28880"/>
    <cellStyle name="Total 2 5 23" xfId="6799"/>
    <cellStyle name="Total 2 5 23 2" xfId="12620"/>
    <cellStyle name="Total 2 5 23 2 2" xfId="24639"/>
    <cellStyle name="Total 2 5 23 2 2 2" xfId="45927"/>
    <cellStyle name="Total 2 5 23 2 3" xfId="36613"/>
    <cellStyle name="Total 2 5 23 3" xfId="14774"/>
    <cellStyle name="Total 2 5 23 3 2" xfId="26489"/>
    <cellStyle name="Total 2 5 23 3 2 2" xfId="47777"/>
    <cellStyle name="Total 2 5 23 3 3" xfId="38463"/>
    <cellStyle name="Total 2 5 23 4" xfId="19244"/>
    <cellStyle name="Total 2 5 23 5" xfId="28934"/>
    <cellStyle name="Total 2 5 24" xfId="6800"/>
    <cellStyle name="Total 2 5 24 2" xfId="12699"/>
    <cellStyle name="Total 2 5 24 2 2" xfId="24706"/>
    <cellStyle name="Total 2 5 24 2 2 2" xfId="45994"/>
    <cellStyle name="Total 2 5 24 2 3" xfId="36680"/>
    <cellStyle name="Total 2 5 24 3" xfId="13776"/>
    <cellStyle name="Total 2 5 24 3 2" xfId="25600"/>
    <cellStyle name="Total 2 5 24 3 2 2" xfId="46888"/>
    <cellStyle name="Total 2 5 24 3 3" xfId="37574"/>
    <cellStyle name="Total 2 5 24 4" xfId="19245"/>
    <cellStyle name="Total 2 5 24 5" xfId="28989"/>
    <cellStyle name="Total 2 5 25" xfId="6801"/>
    <cellStyle name="Total 2 5 25 2" xfId="12767"/>
    <cellStyle name="Total 2 5 25 2 2" xfId="24763"/>
    <cellStyle name="Total 2 5 25 2 2 2" xfId="46051"/>
    <cellStyle name="Total 2 5 25 2 3" xfId="36737"/>
    <cellStyle name="Total 2 5 25 3" xfId="11899"/>
    <cellStyle name="Total 2 5 25 3 2" xfId="24037"/>
    <cellStyle name="Total 2 5 25 3 2 2" xfId="45325"/>
    <cellStyle name="Total 2 5 25 3 3" xfId="36011"/>
    <cellStyle name="Total 2 5 25 4" xfId="19246"/>
    <cellStyle name="Total 2 5 25 5" xfId="29042"/>
    <cellStyle name="Total 2 5 26" xfId="6802"/>
    <cellStyle name="Total 2 5 26 2" xfId="12836"/>
    <cellStyle name="Total 2 5 26 2 2" xfId="24820"/>
    <cellStyle name="Total 2 5 26 2 2 2" xfId="46108"/>
    <cellStyle name="Total 2 5 26 2 3" xfId="36794"/>
    <cellStyle name="Total 2 5 26 3" xfId="14791"/>
    <cellStyle name="Total 2 5 26 3 2" xfId="26506"/>
    <cellStyle name="Total 2 5 26 3 2 2" xfId="47794"/>
    <cellStyle name="Total 2 5 26 3 3" xfId="38480"/>
    <cellStyle name="Total 2 5 26 4" xfId="19247"/>
    <cellStyle name="Total 2 5 26 5" xfId="29095"/>
    <cellStyle name="Total 2 5 27" xfId="6803"/>
    <cellStyle name="Total 2 5 27 2" xfId="12940"/>
    <cellStyle name="Total 2 5 27 2 2" xfId="24910"/>
    <cellStyle name="Total 2 5 27 2 2 2" xfId="46198"/>
    <cellStyle name="Total 2 5 27 2 3" xfId="36884"/>
    <cellStyle name="Total 2 5 27 3" xfId="8457"/>
    <cellStyle name="Total 2 5 27 3 2" xfId="20665"/>
    <cellStyle name="Total 2 5 27 3 2 2" xfId="41953"/>
    <cellStyle name="Total 2 5 27 3 3" xfId="32639"/>
    <cellStyle name="Total 2 5 27 4" xfId="19248"/>
    <cellStyle name="Total 2 5 27 5" xfId="29170"/>
    <cellStyle name="Total 2 5 28" xfId="6804"/>
    <cellStyle name="Total 2 5 28 2" xfId="12992"/>
    <cellStyle name="Total 2 5 28 2 2" xfId="24952"/>
    <cellStyle name="Total 2 5 28 2 2 2" xfId="46240"/>
    <cellStyle name="Total 2 5 28 2 3" xfId="36926"/>
    <cellStyle name="Total 2 5 28 3" xfId="13867"/>
    <cellStyle name="Total 2 5 28 3 2" xfId="25674"/>
    <cellStyle name="Total 2 5 28 3 2 2" xfId="46962"/>
    <cellStyle name="Total 2 5 28 3 3" xfId="37648"/>
    <cellStyle name="Total 2 5 28 4" xfId="19249"/>
    <cellStyle name="Total 2 5 28 5" xfId="29204"/>
    <cellStyle name="Total 2 5 29" xfId="6805"/>
    <cellStyle name="Total 2 5 29 2" xfId="13063"/>
    <cellStyle name="Total 2 5 29 2 2" xfId="25011"/>
    <cellStyle name="Total 2 5 29 2 2 2" xfId="46299"/>
    <cellStyle name="Total 2 5 29 2 3" xfId="36985"/>
    <cellStyle name="Total 2 5 29 3" xfId="8480"/>
    <cellStyle name="Total 2 5 29 3 2" xfId="20688"/>
    <cellStyle name="Total 2 5 29 3 2 2" xfId="41976"/>
    <cellStyle name="Total 2 5 29 3 3" xfId="32662"/>
    <cellStyle name="Total 2 5 29 4" xfId="19250"/>
    <cellStyle name="Total 2 5 29 5" xfId="29258"/>
    <cellStyle name="Total 2 5 3" xfId="6806"/>
    <cellStyle name="Total 2 5 3 2" xfId="8013"/>
    <cellStyle name="Total 2 5 3 2 2" xfId="20329"/>
    <cellStyle name="Total 2 5 3 2 2 2" xfId="41617"/>
    <cellStyle name="Total 2 5 3 2 3" xfId="32303"/>
    <cellStyle name="Total 2 5 3 3" xfId="9627"/>
    <cellStyle name="Total 2 5 3 3 2" xfId="21832"/>
    <cellStyle name="Total 2 5 3 3 2 2" xfId="43120"/>
    <cellStyle name="Total 2 5 3 3 3" xfId="33806"/>
    <cellStyle name="Total 2 5 3 4" xfId="14722"/>
    <cellStyle name="Total 2 5 3 4 2" xfId="26437"/>
    <cellStyle name="Total 2 5 3 4 2 2" xfId="47725"/>
    <cellStyle name="Total 2 5 3 4 3" xfId="38411"/>
    <cellStyle name="Total 2 5 3 5" xfId="15455"/>
    <cellStyle name="Total 2 5 3 5 2" xfId="27170"/>
    <cellStyle name="Total 2 5 3 5 2 2" xfId="48458"/>
    <cellStyle name="Total 2 5 3 5 3" xfId="39144"/>
    <cellStyle name="Total 2 5 3 6" xfId="19251"/>
    <cellStyle name="Total 2 5 3 7" xfId="27889"/>
    <cellStyle name="Total 2 5 30" xfId="6807"/>
    <cellStyle name="Total 2 5 30 2" xfId="13143"/>
    <cellStyle name="Total 2 5 30 2 2" xfId="25078"/>
    <cellStyle name="Total 2 5 30 2 2 2" xfId="46366"/>
    <cellStyle name="Total 2 5 30 2 3" xfId="37052"/>
    <cellStyle name="Total 2 5 30 3" xfId="8445"/>
    <cellStyle name="Total 2 5 30 3 2" xfId="20653"/>
    <cellStyle name="Total 2 5 30 3 2 2" xfId="41941"/>
    <cellStyle name="Total 2 5 30 3 3" xfId="32627"/>
    <cellStyle name="Total 2 5 30 4" xfId="19252"/>
    <cellStyle name="Total 2 5 30 5" xfId="29313"/>
    <cellStyle name="Total 2 5 31" xfId="6808"/>
    <cellStyle name="Total 2 5 31 2" xfId="13218"/>
    <cellStyle name="Total 2 5 31 2 2" xfId="25139"/>
    <cellStyle name="Total 2 5 31 2 2 2" xfId="46427"/>
    <cellStyle name="Total 2 5 31 2 3" xfId="37113"/>
    <cellStyle name="Total 2 5 31 3" xfId="14497"/>
    <cellStyle name="Total 2 5 31 3 2" xfId="26212"/>
    <cellStyle name="Total 2 5 31 3 2 2" xfId="47500"/>
    <cellStyle name="Total 2 5 31 3 3" xfId="38186"/>
    <cellStyle name="Total 2 5 31 4" xfId="19253"/>
    <cellStyle name="Total 2 5 31 5" xfId="29369"/>
    <cellStyle name="Total 2 5 32" xfId="6809"/>
    <cellStyle name="Total 2 5 32 2" xfId="13290"/>
    <cellStyle name="Total 2 5 32 2 2" xfId="25198"/>
    <cellStyle name="Total 2 5 32 2 2 2" xfId="46486"/>
    <cellStyle name="Total 2 5 32 2 3" xfId="37172"/>
    <cellStyle name="Total 2 5 32 3" xfId="8516"/>
    <cellStyle name="Total 2 5 32 3 2" xfId="20724"/>
    <cellStyle name="Total 2 5 32 3 2 2" xfId="42012"/>
    <cellStyle name="Total 2 5 32 3 3" xfId="32698"/>
    <cellStyle name="Total 2 5 32 4" xfId="19254"/>
    <cellStyle name="Total 2 5 32 5" xfId="29424"/>
    <cellStyle name="Total 2 5 33" xfId="6810"/>
    <cellStyle name="Total 2 5 33 2" xfId="13366"/>
    <cellStyle name="Total 2 5 33 2 2" xfId="25258"/>
    <cellStyle name="Total 2 5 33 2 2 2" xfId="46546"/>
    <cellStyle name="Total 2 5 33 2 3" xfId="37232"/>
    <cellStyle name="Total 2 5 33 3" xfId="14881"/>
    <cellStyle name="Total 2 5 33 3 2" xfId="26596"/>
    <cellStyle name="Total 2 5 33 3 2 2" xfId="47884"/>
    <cellStyle name="Total 2 5 33 3 3" xfId="38570"/>
    <cellStyle name="Total 2 5 33 4" xfId="19255"/>
    <cellStyle name="Total 2 5 33 5" xfId="29477"/>
    <cellStyle name="Total 2 5 34" xfId="6811"/>
    <cellStyle name="Total 2 5 34 2" xfId="13442"/>
    <cellStyle name="Total 2 5 34 2 2" xfId="25320"/>
    <cellStyle name="Total 2 5 34 2 2 2" xfId="46608"/>
    <cellStyle name="Total 2 5 34 2 3" xfId="37294"/>
    <cellStyle name="Total 2 5 34 3" xfId="14611"/>
    <cellStyle name="Total 2 5 34 3 2" xfId="26326"/>
    <cellStyle name="Total 2 5 34 3 2 2" xfId="47614"/>
    <cellStyle name="Total 2 5 34 3 3" xfId="38300"/>
    <cellStyle name="Total 2 5 34 4" xfId="19256"/>
    <cellStyle name="Total 2 5 34 5" xfId="29531"/>
    <cellStyle name="Total 2 5 35" xfId="6812"/>
    <cellStyle name="Total 2 5 35 2" xfId="13515"/>
    <cellStyle name="Total 2 5 35 2 2" xfId="25379"/>
    <cellStyle name="Total 2 5 35 2 2 2" xfId="46667"/>
    <cellStyle name="Total 2 5 35 2 3" xfId="37353"/>
    <cellStyle name="Total 2 5 35 3" xfId="12843"/>
    <cellStyle name="Total 2 5 35 3 2" xfId="24826"/>
    <cellStyle name="Total 2 5 35 3 2 2" xfId="46114"/>
    <cellStyle name="Total 2 5 35 3 3" xfId="36800"/>
    <cellStyle name="Total 2 5 35 4" xfId="19257"/>
    <cellStyle name="Total 2 5 35 5" xfId="29584"/>
    <cellStyle name="Total 2 5 36" xfId="6813"/>
    <cellStyle name="Total 2 5 36 2" xfId="13210"/>
    <cellStyle name="Total 2 5 36 2 2" xfId="25135"/>
    <cellStyle name="Total 2 5 36 2 2 2" xfId="46423"/>
    <cellStyle name="Total 2 5 36 2 3" xfId="37109"/>
    <cellStyle name="Total 2 5 36 3" xfId="14405"/>
    <cellStyle name="Total 2 5 36 3 2" xfId="26124"/>
    <cellStyle name="Total 2 5 36 3 2 2" xfId="47412"/>
    <cellStyle name="Total 2 5 36 3 3" xfId="38098"/>
    <cellStyle name="Total 2 5 36 4" xfId="19258"/>
    <cellStyle name="Total 2 5 36 5" xfId="29365"/>
    <cellStyle name="Total 2 5 37" xfId="6814"/>
    <cellStyle name="Total 2 5 37 2" xfId="13281"/>
    <cellStyle name="Total 2 5 37 2 2" xfId="25194"/>
    <cellStyle name="Total 2 5 37 2 2 2" xfId="46482"/>
    <cellStyle name="Total 2 5 37 2 3" xfId="37168"/>
    <cellStyle name="Total 2 5 37 3" xfId="14795"/>
    <cellStyle name="Total 2 5 37 3 2" xfId="26510"/>
    <cellStyle name="Total 2 5 37 3 2 2" xfId="47798"/>
    <cellStyle name="Total 2 5 37 3 3" xfId="38484"/>
    <cellStyle name="Total 2 5 37 4" xfId="19259"/>
    <cellStyle name="Total 2 5 37 5" xfId="29420"/>
    <cellStyle name="Total 2 5 38" xfId="6815"/>
    <cellStyle name="Total 2 5 38 2" xfId="13535"/>
    <cellStyle name="Total 2 5 38 2 2" xfId="25396"/>
    <cellStyle name="Total 2 5 38 2 2 2" xfId="46684"/>
    <cellStyle name="Total 2 5 38 2 3" xfId="37370"/>
    <cellStyle name="Total 2 5 38 3" xfId="12860"/>
    <cellStyle name="Total 2 5 38 3 2" xfId="24841"/>
    <cellStyle name="Total 2 5 38 3 2 2" xfId="46129"/>
    <cellStyle name="Total 2 5 38 3 3" xfId="36815"/>
    <cellStyle name="Total 2 5 38 4" xfId="19260"/>
    <cellStyle name="Total 2 5 38 5" xfId="29599"/>
    <cellStyle name="Total 2 5 39" xfId="6816"/>
    <cellStyle name="Total 2 5 39 2" xfId="13633"/>
    <cellStyle name="Total 2 5 39 2 2" xfId="25479"/>
    <cellStyle name="Total 2 5 39 2 2 2" xfId="46767"/>
    <cellStyle name="Total 2 5 39 2 3" xfId="37453"/>
    <cellStyle name="Total 2 5 39 3" xfId="11255"/>
    <cellStyle name="Total 2 5 39 3 2" xfId="23460"/>
    <cellStyle name="Total 2 5 39 3 2 2" xfId="44748"/>
    <cellStyle name="Total 2 5 39 3 3" xfId="35434"/>
    <cellStyle name="Total 2 5 39 4" xfId="19261"/>
    <cellStyle name="Total 2 5 39 5" xfId="29673"/>
    <cellStyle name="Total 2 5 4" xfId="6817"/>
    <cellStyle name="Total 2 5 4 2" xfId="8095"/>
    <cellStyle name="Total 2 5 4 2 2" xfId="20390"/>
    <cellStyle name="Total 2 5 4 2 2 2" xfId="41678"/>
    <cellStyle name="Total 2 5 4 2 3" xfId="32364"/>
    <cellStyle name="Total 2 5 4 3" xfId="10066"/>
    <cellStyle name="Total 2 5 4 3 2" xfId="22271"/>
    <cellStyle name="Total 2 5 4 3 2 2" xfId="43559"/>
    <cellStyle name="Total 2 5 4 3 3" xfId="34245"/>
    <cellStyle name="Total 2 5 4 4" xfId="14348"/>
    <cellStyle name="Total 2 5 4 4 2" xfId="26075"/>
    <cellStyle name="Total 2 5 4 4 2 2" xfId="47363"/>
    <cellStyle name="Total 2 5 4 4 3" xfId="38049"/>
    <cellStyle name="Total 2 5 4 5" xfId="15560"/>
    <cellStyle name="Total 2 5 4 5 2" xfId="27275"/>
    <cellStyle name="Total 2 5 4 5 2 2" xfId="48563"/>
    <cellStyle name="Total 2 5 4 5 3" xfId="39249"/>
    <cellStyle name="Total 2 5 4 6" xfId="19262"/>
    <cellStyle name="Total 2 5 4 7" xfId="27917"/>
    <cellStyle name="Total 2 5 40" xfId="6818"/>
    <cellStyle name="Total 2 5 40 2" xfId="13703"/>
    <cellStyle name="Total 2 5 40 2 2" xfId="25537"/>
    <cellStyle name="Total 2 5 40 2 2 2" xfId="46825"/>
    <cellStyle name="Total 2 5 40 2 3" xfId="37511"/>
    <cellStyle name="Total 2 5 40 3" xfId="8447"/>
    <cellStyle name="Total 2 5 40 3 2" xfId="20655"/>
    <cellStyle name="Total 2 5 40 3 2 2" xfId="41943"/>
    <cellStyle name="Total 2 5 40 3 3" xfId="32629"/>
    <cellStyle name="Total 2 5 40 4" xfId="19263"/>
    <cellStyle name="Total 2 5 40 5" xfId="29726"/>
    <cellStyle name="Total 2 5 41" xfId="6819"/>
    <cellStyle name="Total 2 5 41 2" xfId="13781"/>
    <cellStyle name="Total 2 5 41 2 2" xfId="25604"/>
    <cellStyle name="Total 2 5 41 2 2 2" xfId="46892"/>
    <cellStyle name="Total 2 5 41 2 3" xfId="37578"/>
    <cellStyle name="Total 2 5 41 3" xfId="14817"/>
    <cellStyle name="Total 2 5 41 3 2" xfId="26532"/>
    <cellStyle name="Total 2 5 41 3 2 2" xfId="47820"/>
    <cellStyle name="Total 2 5 41 3 3" xfId="38506"/>
    <cellStyle name="Total 2 5 41 4" xfId="19264"/>
    <cellStyle name="Total 2 5 41 5" xfId="29781"/>
    <cellStyle name="Total 2 5 42" xfId="6820"/>
    <cellStyle name="Total 2 5 42 2" xfId="13888"/>
    <cellStyle name="Total 2 5 42 2 2" xfId="25693"/>
    <cellStyle name="Total 2 5 42 2 2 2" xfId="46981"/>
    <cellStyle name="Total 2 5 42 2 3" xfId="37667"/>
    <cellStyle name="Total 2 5 42 3" xfId="12049"/>
    <cellStyle name="Total 2 5 42 3 2" xfId="24162"/>
    <cellStyle name="Total 2 5 42 3 2 2" xfId="45450"/>
    <cellStyle name="Total 2 5 42 3 3" xfId="36136"/>
    <cellStyle name="Total 2 5 42 4" xfId="19265"/>
    <cellStyle name="Total 2 5 42 5" xfId="29862"/>
    <cellStyle name="Total 2 5 43" xfId="6821"/>
    <cellStyle name="Total 2 5 43 2" xfId="13983"/>
    <cellStyle name="Total 2 5 43 2 2" xfId="25769"/>
    <cellStyle name="Total 2 5 43 2 2 2" xfId="47057"/>
    <cellStyle name="Total 2 5 43 2 3" xfId="37743"/>
    <cellStyle name="Total 2 5 43 3" xfId="11748"/>
    <cellStyle name="Total 2 5 43 3 2" xfId="23909"/>
    <cellStyle name="Total 2 5 43 3 2 2" xfId="45197"/>
    <cellStyle name="Total 2 5 43 3 3" xfId="35883"/>
    <cellStyle name="Total 2 5 43 4" xfId="19266"/>
    <cellStyle name="Total 2 5 43 5" xfId="29929"/>
    <cellStyle name="Total 2 5 44" xfId="6822"/>
    <cellStyle name="Total 2 5 44 2" xfId="14030"/>
    <cellStyle name="Total 2 5 44 2 2" xfId="25807"/>
    <cellStyle name="Total 2 5 44 2 2 2" xfId="47095"/>
    <cellStyle name="Total 2 5 44 2 3" xfId="37781"/>
    <cellStyle name="Total 2 5 44 3" xfId="14465"/>
    <cellStyle name="Total 2 5 44 3 2" xfId="26180"/>
    <cellStyle name="Total 2 5 44 3 2 2" xfId="47468"/>
    <cellStyle name="Total 2 5 44 3 3" xfId="38154"/>
    <cellStyle name="Total 2 5 44 4" xfId="19267"/>
    <cellStyle name="Total 2 5 44 5" xfId="29966"/>
    <cellStyle name="Total 2 5 45" xfId="6823"/>
    <cellStyle name="Total 2 5 45 2" xfId="13978"/>
    <cellStyle name="Total 2 5 45 2 2" xfId="25766"/>
    <cellStyle name="Total 2 5 45 2 2 2" xfId="47054"/>
    <cellStyle name="Total 2 5 45 2 3" xfId="37740"/>
    <cellStyle name="Total 2 5 45 3" xfId="12335"/>
    <cellStyle name="Total 2 5 45 3 2" xfId="24400"/>
    <cellStyle name="Total 2 5 45 3 2 2" xfId="45688"/>
    <cellStyle name="Total 2 5 45 3 3" xfId="36374"/>
    <cellStyle name="Total 2 5 45 4" xfId="19268"/>
    <cellStyle name="Total 2 5 45 5" xfId="29926"/>
    <cellStyle name="Total 2 5 46" xfId="6824"/>
    <cellStyle name="Total 2 5 46 2" xfId="13876"/>
    <cellStyle name="Total 2 5 46 2 2" xfId="25682"/>
    <cellStyle name="Total 2 5 46 2 2 2" xfId="46970"/>
    <cellStyle name="Total 2 5 46 2 3" xfId="37656"/>
    <cellStyle name="Total 2 5 46 3" xfId="14531"/>
    <cellStyle name="Total 2 5 46 3 2" xfId="26246"/>
    <cellStyle name="Total 2 5 46 3 2 2" xfId="47534"/>
    <cellStyle name="Total 2 5 46 3 3" xfId="38220"/>
    <cellStyle name="Total 2 5 46 4" xfId="19269"/>
    <cellStyle name="Total 2 5 46 5" xfId="29853"/>
    <cellStyle name="Total 2 5 47" xfId="6825"/>
    <cellStyle name="Total 2 5 47 2" xfId="13895"/>
    <cellStyle name="Total 2 5 47 2 2" xfId="25699"/>
    <cellStyle name="Total 2 5 47 2 2 2" xfId="46987"/>
    <cellStyle name="Total 2 5 47 2 3" xfId="37673"/>
    <cellStyle name="Total 2 5 47 3" xfId="12019"/>
    <cellStyle name="Total 2 5 47 3 2" xfId="24139"/>
    <cellStyle name="Total 2 5 47 3 2 2" xfId="45427"/>
    <cellStyle name="Total 2 5 47 3 3" xfId="36113"/>
    <cellStyle name="Total 2 5 47 4" xfId="19270"/>
    <cellStyle name="Total 2 5 47 5" xfId="29867"/>
    <cellStyle name="Total 2 5 48" xfId="6826"/>
    <cellStyle name="Total 2 5 48 2" xfId="13909"/>
    <cellStyle name="Total 2 5 48 2 2" xfId="25711"/>
    <cellStyle name="Total 2 5 48 2 2 2" xfId="46999"/>
    <cellStyle name="Total 2 5 48 2 3" xfId="37685"/>
    <cellStyle name="Total 2 5 48 3" xfId="14432"/>
    <cellStyle name="Total 2 5 48 3 2" xfId="26148"/>
    <cellStyle name="Total 2 5 48 3 2 2" xfId="47436"/>
    <cellStyle name="Total 2 5 48 3 3" xfId="38122"/>
    <cellStyle name="Total 2 5 48 4" xfId="19271"/>
    <cellStyle name="Total 2 5 48 5" xfId="29875"/>
    <cellStyle name="Total 2 5 49" xfId="7629"/>
    <cellStyle name="Total 2 5 49 2" xfId="20037"/>
    <cellStyle name="Total 2 5 49 2 2" xfId="41325"/>
    <cellStyle name="Total 2 5 49 3" xfId="32011"/>
    <cellStyle name="Total 2 5 5" xfId="6827"/>
    <cellStyle name="Total 2 5 5 2" xfId="8086"/>
    <cellStyle name="Total 2 5 5 2 2" xfId="20383"/>
    <cellStyle name="Total 2 5 5 2 2 2" xfId="41671"/>
    <cellStyle name="Total 2 5 5 2 3" xfId="32357"/>
    <cellStyle name="Total 2 5 5 3" xfId="11345"/>
    <cellStyle name="Total 2 5 5 3 2" xfId="23550"/>
    <cellStyle name="Total 2 5 5 3 2 2" xfId="44838"/>
    <cellStyle name="Total 2 5 5 3 3" xfId="35524"/>
    <cellStyle name="Total 2 5 5 4" xfId="11977"/>
    <cellStyle name="Total 2 5 5 4 2" xfId="24102"/>
    <cellStyle name="Total 2 5 5 4 2 2" xfId="45390"/>
    <cellStyle name="Total 2 5 5 4 3" xfId="36076"/>
    <cellStyle name="Total 2 5 5 5" xfId="15551"/>
    <cellStyle name="Total 2 5 5 5 2" xfId="27266"/>
    <cellStyle name="Total 2 5 5 5 2 2" xfId="48554"/>
    <cellStyle name="Total 2 5 5 5 3" xfId="39240"/>
    <cellStyle name="Total 2 5 5 6" xfId="19272"/>
    <cellStyle name="Total 2 5 5 7" xfId="27971"/>
    <cellStyle name="Total 2 5 50" xfId="9264"/>
    <cellStyle name="Total 2 5 50 2" xfId="21472"/>
    <cellStyle name="Total 2 5 50 2 2" xfId="42760"/>
    <cellStyle name="Total 2 5 50 3" xfId="33446"/>
    <cellStyle name="Total 2 5 51" xfId="14507"/>
    <cellStyle name="Total 2 5 51 2" xfId="26222"/>
    <cellStyle name="Total 2 5 51 2 2" xfId="47510"/>
    <cellStyle name="Total 2 5 51 3" xfId="38196"/>
    <cellStyle name="Total 2 5 52" xfId="15114"/>
    <cellStyle name="Total 2 5 52 2" xfId="26829"/>
    <cellStyle name="Total 2 5 52 2 2" xfId="48117"/>
    <cellStyle name="Total 2 5 52 3" xfId="38803"/>
    <cellStyle name="Total 2 5 53" xfId="19229"/>
    <cellStyle name="Total 2 5 54" xfId="27645"/>
    <cellStyle name="Total 2 5 6" xfId="6828"/>
    <cellStyle name="Total 2 5 6 2" xfId="8182"/>
    <cellStyle name="Total 2 5 6 2 2" xfId="20455"/>
    <cellStyle name="Total 2 5 6 2 2 2" xfId="41743"/>
    <cellStyle name="Total 2 5 6 2 3" xfId="32429"/>
    <cellStyle name="Total 2 5 6 3" xfId="11403"/>
    <cellStyle name="Total 2 5 6 3 2" xfId="23607"/>
    <cellStyle name="Total 2 5 6 3 2 2" xfId="44895"/>
    <cellStyle name="Total 2 5 6 3 3" xfId="35581"/>
    <cellStyle name="Total 2 5 6 4" xfId="14339"/>
    <cellStyle name="Total 2 5 6 4 2" xfId="26067"/>
    <cellStyle name="Total 2 5 6 4 2 2" xfId="47355"/>
    <cellStyle name="Total 2 5 6 4 3" xfId="38041"/>
    <cellStyle name="Total 2 5 6 5" xfId="15659"/>
    <cellStyle name="Total 2 5 6 5 2" xfId="27374"/>
    <cellStyle name="Total 2 5 6 5 2 2" xfId="48662"/>
    <cellStyle name="Total 2 5 6 5 3" xfId="39348"/>
    <cellStyle name="Total 2 5 6 6" xfId="19273"/>
    <cellStyle name="Total 2 5 6 7" xfId="28025"/>
    <cellStyle name="Total 2 5 7" xfId="6829"/>
    <cellStyle name="Total 2 5 7 2" xfId="8398"/>
    <cellStyle name="Total 2 5 7 2 2" xfId="20617"/>
    <cellStyle name="Total 2 5 7 2 2 2" xfId="41905"/>
    <cellStyle name="Total 2 5 7 2 3" xfId="32591"/>
    <cellStyle name="Total 2 5 7 3" xfId="11465"/>
    <cellStyle name="Total 2 5 7 3 2" xfId="23667"/>
    <cellStyle name="Total 2 5 7 3 2 2" xfId="44955"/>
    <cellStyle name="Total 2 5 7 3 3" xfId="35641"/>
    <cellStyle name="Total 2 5 7 4" xfId="13322"/>
    <cellStyle name="Total 2 5 7 4 2" xfId="25226"/>
    <cellStyle name="Total 2 5 7 4 2 2" xfId="46514"/>
    <cellStyle name="Total 2 5 7 4 3" xfId="37200"/>
    <cellStyle name="Total 2 5 7 5" xfId="15864"/>
    <cellStyle name="Total 2 5 7 5 2" xfId="27579"/>
    <cellStyle name="Total 2 5 7 5 2 2" xfId="48867"/>
    <cellStyle name="Total 2 5 7 5 3" xfId="39553"/>
    <cellStyle name="Total 2 5 7 6" xfId="19274"/>
    <cellStyle name="Total 2 5 7 7" xfId="28078"/>
    <cellStyle name="Total 2 5 8" xfId="6830"/>
    <cellStyle name="Total 2 5 8 2" xfId="8314"/>
    <cellStyle name="Total 2 5 8 2 2" xfId="20550"/>
    <cellStyle name="Total 2 5 8 2 2 2" xfId="41838"/>
    <cellStyle name="Total 2 5 8 2 3" xfId="32524"/>
    <cellStyle name="Total 2 5 8 3" xfId="11531"/>
    <cellStyle name="Total 2 5 8 3 2" xfId="23727"/>
    <cellStyle name="Total 2 5 8 3 2 2" xfId="45015"/>
    <cellStyle name="Total 2 5 8 3 3" xfId="35701"/>
    <cellStyle name="Total 2 5 8 4" xfId="11835"/>
    <cellStyle name="Total 2 5 8 4 2" xfId="23984"/>
    <cellStyle name="Total 2 5 8 4 2 2" xfId="45272"/>
    <cellStyle name="Total 2 5 8 4 3" xfId="35958"/>
    <cellStyle name="Total 2 5 8 5" xfId="15758"/>
    <cellStyle name="Total 2 5 8 5 2" xfId="27473"/>
    <cellStyle name="Total 2 5 8 5 2 2" xfId="48761"/>
    <cellStyle name="Total 2 5 8 5 3" xfId="39447"/>
    <cellStyle name="Total 2 5 8 6" xfId="19275"/>
    <cellStyle name="Total 2 5 8 7" xfId="28131"/>
    <cellStyle name="Total 2 5 9" xfId="6831"/>
    <cellStyle name="Total 2 5 9 2" xfId="11594"/>
    <cellStyle name="Total 2 5 9 2 2" xfId="23782"/>
    <cellStyle name="Total 2 5 9 2 2 2" xfId="45070"/>
    <cellStyle name="Total 2 5 9 2 3" xfId="35756"/>
    <cellStyle name="Total 2 5 9 3" xfId="14647"/>
    <cellStyle name="Total 2 5 9 3 2" xfId="26362"/>
    <cellStyle name="Total 2 5 9 3 2 2" xfId="47650"/>
    <cellStyle name="Total 2 5 9 3 3" xfId="38336"/>
    <cellStyle name="Total 2 5 9 4" xfId="19276"/>
    <cellStyle name="Total 2 5 9 5" xfId="28182"/>
    <cellStyle name="Total 2 6" xfId="6832"/>
    <cellStyle name="Total 2 6 10" xfId="6833"/>
    <cellStyle name="Total 2 6 10 2" xfId="11522"/>
    <cellStyle name="Total 2 6 10 2 2" xfId="23718"/>
    <cellStyle name="Total 2 6 10 2 2 2" xfId="45006"/>
    <cellStyle name="Total 2 6 10 2 3" xfId="35692"/>
    <cellStyle name="Total 2 6 10 3" xfId="13381"/>
    <cellStyle name="Total 2 6 10 3 2" xfId="25272"/>
    <cellStyle name="Total 2 6 10 3 2 2" xfId="46560"/>
    <cellStyle name="Total 2 6 10 3 3" xfId="37246"/>
    <cellStyle name="Total 2 6 10 4" xfId="19278"/>
    <cellStyle name="Total 2 6 10 5" xfId="28124"/>
    <cellStyle name="Total 2 6 11" xfId="6834"/>
    <cellStyle name="Total 2 6 11 2" xfId="11586"/>
    <cellStyle name="Total 2 6 11 2 2" xfId="23775"/>
    <cellStyle name="Total 2 6 11 2 2 2" xfId="45063"/>
    <cellStyle name="Total 2 6 11 2 3" xfId="35749"/>
    <cellStyle name="Total 2 6 11 3" xfId="11240"/>
    <cellStyle name="Total 2 6 11 3 2" xfId="23445"/>
    <cellStyle name="Total 2 6 11 3 2 2" xfId="44733"/>
    <cellStyle name="Total 2 6 11 3 3" xfId="35419"/>
    <cellStyle name="Total 2 6 11 4" xfId="19279"/>
    <cellStyle name="Total 2 6 11 5" xfId="28175"/>
    <cellStyle name="Total 2 6 12" xfId="6835"/>
    <cellStyle name="Total 2 6 12 2" xfId="11654"/>
    <cellStyle name="Total 2 6 12 2 2" xfId="23831"/>
    <cellStyle name="Total 2 6 12 2 2 2" xfId="45119"/>
    <cellStyle name="Total 2 6 12 2 3" xfId="35805"/>
    <cellStyle name="Total 2 6 12 3" xfId="11309"/>
    <cellStyle name="Total 2 6 12 3 2" xfId="23514"/>
    <cellStyle name="Total 2 6 12 3 2 2" xfId="44802"/>
    <cellStyle name="Total 2 6 12 3 3" xfId="35488"/>
    <cellStyle name="Total 2 6 12 4" xfId="19280"/>
    <cellStyle name="Total 2 6 12 5" xfId="28227"/>
    <cellStyle name="Total 2 6 13" xfId="6836"/>
    <cellStyle name="Total 2 6 13 2" xfId="11724"/>
    <cellStyle name="Total 2 6 13 2 2" xfId="23889"/>
    <cellStyle name="Total 2 6 13 2 2 2" xfId="45177"/>
    <cellStyle name="Total 2 6 13 2 3" xfId="35863"/>
    <cellStyle name="Total 2 6 13 3" xfId="11470"/>
    <cellStyle name="Total 2 6 13 3 2" xfId="23670"/>
    <cellStyle name="Total 2 6 13 3 2 2" xfId="44958"/>
    <cellStyle name="Total 2 6 13 3 3" xfId="35644"/>
    <cellStyle name="Total 2 6 13 4" xfId="19281"/>
    <cellStyle name="Total 2 6 13 5" xfId="28277"/>
    <cellStyle name="Total 2 6 14" xfId="6837"/>
    <cellStyle name="Total 2 6 14 2" xfId="11949"/>
    <cellStyle name="Total 2 6 14 2 2" xfId="24079"/>
    <cellStyle name="Total 2 6 14 2 2 2" xfId="45367"/>
    <cellStyle name="Total 2 6 14 2 3" xfId="36053"/>
    <cellStyle name="Total 2 6 14 3" xfId="9385"/>
    <cellStyle name="Total 2 6 14 3 2" xfId="21590"/>
    <cellStyle name="Total 2 6 14 3 2 2" xfId="42878"/>
    <cellStyle name="Total 2 6 14 3 3" xfId="33564"/>
    <cellStyle name="Total 2 6 14 4" xfId="19282"/>
    <cellStyle name="Total 2 6 14 5" xfId="28445"/>
    <cellStyle name="Total 2 6 15" xfId="6838"/>
    <cellStyle name="Total 2 6 15 2" xfId="12027"/>
    <cellStyle name="Total 2 6 15 2 2" xfId="24145"/>
    <cellStyle name="Total 2 6 15 2 2 2" xfId="45433"/>
    <cellStyle name="Total 2 6 15 2 3" xfId="36119"/>
    <cellStyle name="Total 2 6 15 3" xfId="14808"/>
    <cellStyle name="Total 2 6 15 3 2" xfId="26523"/>
    <cellStyle name="Total 2 6 15 3 2 2" xfId="47811"/>
    <cellStyle name="Total 2 6 15 3 3" xfId="38497"/>
    <cellStyle name="Total 2 6 15 4" xfId="19283"/>
    <cellStyle name="Total 2 6 15 5" xfId="28499"/>
    <cellStyle name="Total 2 6 16" xfId="6839"/>
    <cellStyle name="Total 2 6 16 2" xfId="12111"/>
    <cellStyle name="Total 2 6 16 2 2" xfId="24215"/>
    <cellStyle name="Total 2 6 16 2 2 2" xfId="45503"/>
    <cellStyle name="Total 2 6 16 2 3" xfId="36189"/>
    <cellStyle name="Total 2 6 16 3" xfId="14670"/>
    <cellStyle name="Total 2 6 16 3 2" xfId="26385"/>
    <cellStyle name="Total 2 6 16 3 2 2" xfId="47673"/>
    <cellStyle name="Total 2 6 16 3 3" xfId="38359"/>
    <cellStyle name="Total 2 6 16 4" xfId="19284"/>
    <cellStyle name="Total 2 6 16 5" xfId="28554"/>
    <cellStyle name="Total 2 6 17" xfId="6840"/>
    <cellStyle name="Total 2 6 17 2" xfId="12183"/>
    <cellStyle name="Total 2 6 17 2 2" xfId="24275"/>
    <cellStyle name="Total 2 6 17 2 2 2" xfId="45563"/>
    <cellStyle name="Total 2 6 17 2 3" xfId="36249"/>
    <cellStyle name="Total 2 6 17 3" xfId="14615"/>
    <cellStyle name="Total 2 6 17 3 2" xfId="26330"/>
    <cellStyle name="Total 2 6 17 3 2 2" xfId="47618"/>
    <cellStyle name="Total 2 6 17 3 3" xfId="38304"/>
    <cellStyle name="Total 2 6 17 4" xfId="19285"/>
    <cellStyle name="Total 2 6 17 5" xfId="28608"/>
    <cellStyle name="Total 2 6 18" xfId="6841"/>
    <cellStyle name="Total 2 6 18 2" xfId="12254"/>
    <cellStyle name="Total 2 6 18 2 2" xfId="24334"/>
    <cellStyle name="Total 2 6 18 2 2 2" xfId="45622"/>
    <cellStyle name="Total 2 6 18 2 3" xfId="36308"/>
    <cellStyle name="Total 2 6 18 3" xfId="14464"/>
    <cellStyle name="Total 2 6 18 3 2" xfId="26179"/>
    <cellStyle name="Total 2 6 18 3 2 2" xfId="47467"/>
    <cellStyle name="Total 2 6 18 3 3" xfId="38153"/>
    <cellStyle name="Total 2 6 18 4" xfId="19286"/>
    <cellStyle name="Total 2 6 18 5" xfId="28663"/>
    <cellStyle name="Total 2 6 19" xfId="6842"/>
    <cellStyle name="Total 2 6 19 2" xfId="12325"/>
    <cellStyle name="Total 2 6 19 2 2" xfId="24393"/>
    <cellStyle name="Total 2 6 19 2 2 2" xfId="45681"/>
    <cellStyle name="Total 2 6 19 2 3" xfId="36367"/>
    <cellStyle name="Total 2 6 19 3" xfId="14489"/>
    <cellStyle name="Total 2 6 19 3 2" xfId="26204"/>
    <cellStyle name="Total 2 6 19 3 2 2" xfId="47492"/>
    <cellStyle name="Total 2 6 19 3 3" xfId="38178"/>
    <cellStyle name="Total 2 6 19 4" xfId="19287"/>
    <cellStyle name="Total 2 6 19 5" xfId="28716"/>
    <cellStyle name="Total 2 6 2" xfId="6843"/>
    <cellStyle name="Total 2 6 2 2" xfId="7815"/>
    <cellStyle name="Total 2 6 2 2 2" xfId="20157"/>
    <cellStyle name="Total 2 6 2 2 2 2" xfId="41445"/>
    <cellStyle name="Total 2 6 2 2 3" xfId="32131"/>
    <cellStyle name="Total 2 6 2 3" xfId="10260"/>
    <cellStyle name="Total 2 6 2 3 2" xfId="22465"/>
    <cellStyle name="Total 2 6 2 3 2 2" xfId="43753"/>
    <cellStyle name="Total 2 6 2 3 3" xfId="34439"/>
    <cellStyle name="Total 2 6 2 4" xfId="14890"/>
    <cellStyle name="Total 2 6 2 4 2" xfId="26605"/>
    <cellStyle name="Total 2 6 2 4 2 2" xfId="47893"/>
    <cellStyle name="Total 2 6 2 4 3" xfId="38579"/>
    <cellStyle name="Total 2 6 2 5" xfId="15262"/>
    <cellStyle name="Total 2 6 2 5 2" xfId="26977"/>
    <cellStyle name="Total 2 6 2 5 2 2" xfId="48265"/>
    <cellStyle name="Total 2 6 2 5 3" xfId="38951"/>
    <cellStyle name="Total 2 6 2 6" xfId="19288"/>
    <cellStyle name="Total 2 6 2 7" xfId="27787"/>
    <cellStyle name="Total 2 6 20" xfId="6844"/>
    <cellStyle name="Total 2 6 20 2" xfId="12391"/>
    <cellStyle name="Total 2 6 20 2 2" xfId="24450"/>
    <cellStyle name="Total 2 6 20 2 2 2" xfId="45738"/>
    <cellStyle name="Total 2 6 20 2 3" xfId="36424"/>
    <cellStyle name="Total 2 6 20 3" xfId="14512"/>
    <cellStyle name="Total 2 6 20 3 2" xfId="26227"/>
    <cellStyle name="Total 2 6 20 3 2 2" xfId="47515"/>
    <cellStyle name="Total 2 6 20 3 3" xfId="38201"/>
    <cellStyle name="Total 2 6 20 4" xfId="19289"/>
    <cellStyle name="Total 2 6 20 5" xfId="28769"/>
    <cellStyle name="Total 2 6 21" xfId="6845"/>
    <cellStyle name="Total 2 6 21 2" xfId="12468"/>
    <cellStyle name="Total 2 6 21 2 2" xfId="24515"/>
    <cellStyle name="Total 2 6 21 2 2 2" xfId="45803"/>
    <cellStyle name="Total 2 6 21 2 3" xfId="36489"/>
    <cellStyle name="Total 2 6 21 3" xfId="13100"/>
    <cellStyle name="Total 2 6 21 3 2" xfId="25045"/>
    <cellStyle name="Total 2 6 21 3 2 2" xfId="46333"/>
    <cellStyle name="Total 2 6 21 3 3" xfId="37019"/>
    <cellStyle name="Total 2 6 21 4" xfId="19290"/>
    <cellStyle name="Total 2 6 21 5" xfId="28826"/>
    <cellStyle name="Total 2 6 22" xfId="6846"/>
    <cellStyle name="Total 2 6 22 2" xfId="12541"/>
    <cellStyle name="Total 2 6 22 2 2" xfId="24575"/>
    <cellStyle name="Total 2 6 22 2 2 2" xfId="45863"/>
    <cellStyle name="Total 2 6 22 2 3" xfId="36549"/>
    <cellStyle name="Total 2 6 22 3" xfId="11276"/>
    <cellStyle name="Total 2 6 22 3 2" xfId="23481"/>
    <cellStyle name="Total 2 6 22 3 2 2" xfId="44769"/>
    <cellStyle name="Total 2 6 22 3 3" xfId="35455"/>
    <cellStyle name="Total 2 6 22 4" xfId="19291"/>
    <cellStyle name="Total 2 6 22 5" xfId="28879"/>
    <cellStyle name="Total 2 6 23" xfId="6847"/>
    <cellStyle name="Total 2 6 23 2" xfId="12615"/>
    <cellStyle name="Total 2 6 23 2 2" xfId="24637"/>
    <cellStyle name="Total 2 6 23 2 2 2" xfId="45925"/>
    <cellStyle name="Total 2 6 23 2 3" xfId="36611"/>
    <cellStyle name="Total 2 6 23 3" xfId="13017"/>
    <cellStyle name="Total 2 6 23 3 2" xfId="24975"/>
    <cellStyle name="Total 2 6 23 3 2 2" xfId="46263"/>
    <cellStyle name="Total 2 6 23 3 3" xfId="36949"/>
    <cellStyle name="Total 2 6 23 4" xfId="19292"/>
    <cellStyle name="Total 2 6 23 5" xfId="28933"/>
    <cellStyle name="Total 2 6 24" xfId="6848"/>
    <cellStyle name="Total 2 6 24 2" xfId="12695"/>
    <cellStyle name="Total 2 6 24 2 2" xfId="24705"/>
    <cellStyle name="Total 2 6 24 2 2 2" xfId="45993"/>
    <cellStyle name="Total 2 6 24 2 3" xfId="36679"/>
    <cellStyle name="Total 2 6 24 3" xfId="11307"/>
    <cellStyle name="Total 2 6 24 3 2" xfId="23512"/>
    <cellStyle name="Total 2 6 24 3 2 2" xfId="44800"/>
    <cellStyle name="Total 2 6 24 3 3" xfId="35486"/>
    <cellStyle name="Total 2 6 24 4" xfId="19293"/>
    <cellStyle name="Total 2 6 24 5" xfId="28988"/>
    <cellStyle name="Total 2 6 25" xfId="6849"/>
    <cellStyle name="Total 2 6 25 2" xfId="12764"/>
    <cellStyle name="Total 2 6 25 2 2" xfId="24762"/>
    <cellStyle name="Total 2 6 25 2 2 2" xfId="46050"/>
    <cellStyle name="Total 2 6 25 2 3" xfId="36736"/>
    <cellStyle name="Total 2 6 25 3" xfId="8434"/>
    <cellStyle name="Total 2 6 25 3 2" xfId="20642"/>
    <cellStyle name="Total 2 6 25 3 2 2" xfId="41930"/>
    <cellStyle name="Total 2 6 25 3 3" xfId="32616"/>
    <cellStyle name="Total 2 6 25 4" xfId="19294"/>
    <cellStyle name="Total 2 6 25 5" xfId="29041"/>
    <cellStyle name="Total 2 6 26" xfId="6850"/>
    <cellStyle name="Total 2 6 26 2" xfId="12831"/>
    <cellStyle name="Total 2 6 26 2 2" xfId="24819"/>
    <cellStyle name="Total 2 6 26 2 2 2" xfId="46107"/>
    <cellStyle name="Total 2 6 26 2 3" xfId="36793"/>
    <cellStyle name="Total 2 6 26 3" xfId="14667"/>
    <cellStyle name="Total 2 6 26 3 2" xfId="26382"/>
    <cellStyle name="Total 2 6 26 3 2 2" xfId="47670"/>
    <cellStyle name="Total 2 6 26 3 3" xfId="38356"/>
    <cellStyle name="Total 2 6 26 4" xfId="19295"/>
    <cellStyle name="Total 2 6 26 5" xfId="29094"/>
    <cellStyle name="Total 2 6 27" xfId="6851"/>
    <cellStyle name="Total 2 6 27 2" xfId="12915"/>
    <cellStyle name="Total 2 6 27 2 2" xfId="24889"/>
    <cellStyle name="Total 2 6 27 2 2 2" xfId="46177"/>
    <cellStyle name="Total 2 6 27 2 3" xfId="36863"/>
    <cellStyle name="Total 2 6 27 3" xfId="13886"/>
    <cellStyle name="Total 2 6 27 3 2" xfId="25691"/>
    <cellStyle name="Total 2 6 27 3 2 2" xfId="46979"/>
    <cellStyle name="Total 2 6 27 3 3" xfId="37665"/>
    <cellStyle name="Total 2 6 27 4" xfId="19296"/>
    <cellStyle name="Total 2 6 27 5" xfId="29151"/>
    <cellStyle name="Total 2 6 28" xfId="6852"/>
    <cellStyle name="Total 2 6 28 2" xfId="12987"/>
    <cellStyle name="Total 2 6 28 2 2" xfId="24950"/>
    <cellStyle name="Total 2 6 28 2 2 2" xfId="46238"/>
    <cellStyle name="Total 2 6 28 2 3" xfId="36924"/>
    <cellStyle name="Total 2 6 28 3" xfId="14011"/>
    <cellStyle name="Total 2 6 28 3 2" xfId="25791"/>
    <cellStyle name="Total 2 6 28 3 2 2" xfId="47079"/>
    <cellStyle name="Total 2 6 28 3 3" xfId="37765"/>
    <cellStyle name="Total 2 6 28 4" xfId="19297"/>
    <cellStyle name="Total 2 6 28 5" xfId="29203"/>
    <cellStyle name="Total 2 6 29" xfId="6853"/>
    <cellStyle name="Total 2 6 29 2" xfId="13059"/>
    <cellStyle name="Total 2 6 29 2 2" xfId="25010"/>
    <cellStyle name="Total 2 6 29 2 2 2" xfId="46298"/>
    <cellStyle name="Total 2 6 29 2 3" xfId="36984"/>
    <cellStyle name="Total 2 6 29 3" xfId="12417"/>
    <cellStyle name="Total 2 6 29 3 2" xfId="24470"/>
    <cellStyle name="Total 2 6 29 3 2 2" xfId="45758"/>
    <cellStyle name="Total 2 6 29 3 3" xfId="36444"/>
    <cellStyle name="Total 2 6 29 4" xfId="19298"/>
    <cellStyle name="Total 2 6 29 5" xfId="29257"/>
    <cellStyle name="Total 2 6 3" xfId="6854"/>
    <cellStyle name="Total 2 6 3 2" xfId="8014"/>
    <cellStyle name="Total 2 6 3 2 2" xfId="20330"/>
    <cellStyle name="Total 2 6 3 2 2 2" xfId="41618"/>
    <cellStyle name="Total 2 6 3 2 3" xfId="32304"/>
    <cellStyle name="Total 2 6 3 3" xfId="9626"/>
    <cellStyle name="Total 2 6 3 3 2" xfId="21831"/>
    <cellStyle name="Total 2 6 3 3 2 2" xfId="43119"/>
    <cellStyle name="Total 2 6 3 3 3" xfId="33805"/>
    <cellStyle name="Total 2 6 3 4" xfId="14823"/>
    <cellStyle name="Total 2 6 3 4 2" xfId="26538"/>
    <cellStyle name="Total 2 6 3 4 2 2" xfId="47826"/>
    <cellStyle name="Total 2 6 3 4 3" xfId="38512"/>
    <cellStyle name="Total 2 6 3 5" xfId="15456"/>
    <cellStyle name="Total 2 6 3 5 2" xfId="27171"/>
    <cellStyle name="Total 2 6 3 5 2 2" xfId="48459"/>
    <cellStyle name="Total 2 6 3 5 3" xfId="39145"/>
    <cellStyle name="Total 2 6 3 6" xfId="19299"/>
    <cellStyle name="Total 2 6 3 7" xfId="27890"/>
    <cellStyle name="Total 2 6 30" xfId="6855"/>
    <cellStyle name="Total 2 6 30 2" xfId="13138"/>
    <cellStyle name="Total 2 6 30 2 2" xfId="25076"/>
    <cellStyle name="Total 2 6 30 2 2 2" xfId="46364"/>
    <cellStyle name="Total 2 6 30 2 3" xfId="37050"/>
    <cellStyle name="Total 2 6 30 3" xfId="14579"/>
    <cellStyle name="Total 2 6 30 3 2" xfId="26294"/>
    <cellStyle name="Total 2 6 30 3 2 2" xfId="47582"/>
    <cellStyle name="Total 2 6 30 3 3" xfId="38268"/>
    <cellStyle name="Total 2 6 30 4" xfId="19300"/>
    <cellStyle name="Total 2 6 30 5" xfId="29312"/>
    <cellStyle name="Total 2 6 31" xfId="6856"/>
    <cellStyle name="Total 2 6 31 2" xfId="13214"/>
    <cellStyle name="Total 2 6 31 2 2" xfId="25138"/>
    <cellStyle name="Total 2 6 31 2 2 2" xfId="46426"/>
    <cellStyle name="Total 2 6 31 2 3" xfId="37112"/>
    <cellStyle name="Total 2 6 31 3" xfId="8526"/>
    <cellStyle name="Total 2 6 31 3 2" xfId="20734"/>
    <cellStyle name="Total 2 6 31 3 2 2" xfId="42022"/>
    <cellStyle name="Total 2 6 31 3 3" xfId="32708"/>
    <cellStyle name="Total 2 6 31 4" xfId="19301"/>
    <cellStyle name="Total 2 6 31 5" xfId="29368"/>
    <cellStyle name="Total 2 6 32" xfId="6857"/>
    <cellStyle name="Total 2 6 32 2" xfId="13285"/>
    <cellStyle name="Total 2 6 32 2 2" xfId="25197"/>
    <cellStyle name="Total 2 6 32 2 2 2" xfId="46485"/>
    <cellStyle name="Total 2 6 32 2 3" xfId="37171"/>
    <cellStyle name="Total 2 6 32 3" xfId="13484"/>
    <cellStyle name="Total 2 6 32 3 2" xfId="25358"/>
    <cellStyle name="Total 2 6 32 3 2 2" xfId="46646"/>
    <cellStyle name="Total 2 6 32 3 3" xfId="37332"/>
    <cellStyle name="Total 2 6 32 4" xfId="19302"/>
    <cellStyle name="Total 2 6 32 5" xfId="29423"/>
    <cellStyle name="Total 2 6 33" xfId="6858"/>
    <cellStyle name="Total 2 6 33 2" xfId="13361"/>
    <cellStyle name="Total 2 6 33 2 2" xfId="25257"/>
    <cellStyle name="Total 2 6 33 2 2 2" xfId="46545"/>
    <cellStyle name="Total 2 6 33 2 3" xfId="37231"/>
    <cellStyle name="Total 2 6 33 3" xfId="11245"/>
    <cellStyle name="Total 2 6 33 3 2" xfId="23450"/>
    <cellStyle name="Total 2 6 33 3 2 2" xfId="44738"/>
    <cellStyle name="Total 2 6 33 3 3" xfId="35424"/>
    <cellStyle name="Total 2 6 33 4" xfId="19303"/>
    <cellStyle name="Total 2 6 33 5" xfId="29476"/>
    <cellStyle name="Total 2 6 34" xfId="6859"/>
    <cellStyle name="Total 2 6 34 2" xfId="13438"/>
    <cellStyle name="Total 2 6 34 2 2" xfId="25319"/>
    <cellStyle name="Total 2 6 34 2 2 2" xfId="46607"/>
    <cellStyle name="Total 2 6 34 2 3" xfId="37293"/>
    <cellStyle name="Total 2 6 34 3" xfId="14634"/>
    <cellStyle name="Total 2 6 34 3 2" xfId="26349"/>
    <cellStyle name="Total 2 6 34 3 2 2" xfId="47637"/>
    <cellStyle name="Total 2 6 34 3 3" xfId="38323"/>
    <cellStyle name="Total 2 6 34 4" xfId="19304"/>
    <cellStyle name="Total 2 6 34 5" xfId="29530"/>
    <cellStyle name="Total 2 6 35" xfId="6860"/>
    <cellStyle name="Total 2 6 35 2" xfId="13511"/>
    <cellStyle name="Total 2 6 35 2 2" xfId="25378"/>
    <cellStyle name="Total 2 6 35 2 2 2" xfId="46666"/>
    <cellStyle name="Total 2 6 35 2 3" xfId="37352"/>
    <cellStyle name="Total 2 6 35 3" xfId="14603"/>
    <cellStyle name="Total 2 6 35 3 2" xfId="26318"/>
    <cellStyle name="Total 2 6 35 3 2 2" xfId="47606"/>
    <cellStyle name="Total 2 6 35 3 3" xfId="38292"/>
    <cellStyle name="Total 2 6 35 4" xfId="19305"/>
    <cellStyle name="Total 2 6 35 5" xfId="29583"/>
    <cellStyle name="Total 2 6 36" xfId="6861"/>
    <cellStyle name="Total 2 6 36 2" xfId="13614"/>
    <cellStyle name="Total 2 6 36 2 2" xfId="25464"/>
    <cellStyle name="Total 2 6 36 2 2 2" xfId="46752"/>
    <cellStyle name="Total 2 6 36 2 3" xfId="37438"/>
    <cellStyle name="Total 2 6 36 3" xfId="13789"/>
    <cellStyle name="Total 2 6 36 3 2" xfId="25610"/>
    <cellStyle name="Total 2 6 36 3 2 2" xfId="46898"/>
    <cellStyle name="Total 2 6 36 3 3" xfId="37584"/>
    <cellStyle name="Total 2 6 36 4" xfId="19306"/>
    <cellStyle name="Total 2 6 36 5" xfId="29660"/>
    <cellStyle name="Total 2 6 37" xfId="6862"/>
    <cellStyle name="Total 2 6 37 2" xfId="13685"/>
    <cellStyle name="Total 2 6 37 2 2" xfId="25523"/>
    <cellStyle name="Total 2 6 37 2 2 2" xfId="46811"/>
    <cellStyle name="Total 2 6 37 2 3" xfId="37497"/>
    <cellStyle name="Total 2 6 37 3" xfId="14669"/>
    <cellStyle name="Total 2 6 37 3 2" xfId="26384"/>
    <cellStyle name="Total 2 6 37 3 2 2" xfId="47672"/>
    <cellStyle name="Total 2 6 37 3 3" xfId="38358"/>
    <cellStyle name="Total 2 6 37 4" xfId="19307"/>
    <cellStyle name="Total 2 6 37 5" xfId="29713"/>
    <cellStyle name="Total 2 6 38" xfId="6863"/>
    <cellStyle name="Total 2 6 38 2" xfId="13759"/>
    <cellStyle name="Total 2 6 38 2 2" xfId="25585"/>
    <cellStyle name="Total 2 6 38 2 2 2" xfId="46873"/>
    <cellStyle name="Total 2 6 38 2 3" xfId="37559"/>
    <cellStyle name="Total 2 6 38 3" xfId="14820"/>
    <cellStyle name="Total 2 6 38 3 2" xfId="26535"/>
    <cellStyle name="Total 2 6 38 3 2 2" xfId="47823"/>
    <cellStyle name="Total 2 6 38 3 3" xfId="38509"/>
    <cellStyle name="Total 2 6 38 4" xfId="19308"/>
    <cellStyle name="Total 2 6 38 5" xfId="29767"/>
    <cellStyle name="Total 2 6 39" xfId="6864"/>
    <cellStyle name="Total 2 6 39 2" xfId="13831"/>
    <cellStyle name="Total 2 6 39 2 2" xfId="25646"/>
    <cellStyle name="Total 2 6 39 2 2 2" xfId="46934"/>
    <cellStyle name="Total 2 6 39 2 3" xfId="37620"/>
    <cellStyle name="Total 2 6 39 3" xfId="14434"/>
    <cellStyle name="Total 2 6 39 3 2" xfId="26150"/>
    <cellStyle name="Total 2 6 39 3 2 2" xfId="47438"/>
    <cellStyle name="Total 2 6 39 3 3" xfId="38124"/>
    <cellStyle name="Total 2 6 39 4" xfId="19309"/>
    <cellStyle name="Total 2 6 39 5" xfId="29820"/>
    <cellStyle name="Total 2 6 4" xfId="6865"/>
    <cellStyle name="Total 2 6 4 2" xfId="8047"/>
    <cellStyle name="Total 2 6 4 2 2" xfId="20355"/>
    <cellStyle name="Total 2 6 4 2 2 2" xfId="41643"/>
    <cellStyle name="Total 2 6 4 2 3" xfId="32329"/>
    <cellStyle name="Total 2 6 4 3" xfId="10380"/>
    <cellStyle name="Total 2 6 4 3 2" xfId="22585"/>
    <cellStyle name="Total 2 6 4 3 2 2" xfId="43873"/>
    <cellStyle name="Total 2 6 4 3 3" xfId="34559"/>
    <cellStyle name="Total 2 6 4 4" xfId="9380"/>
    <cellStyle name="Total 2 6 4 4 2" xfId="21585"/>
    <cellStyle name="Total 2 6 4 4 2 2" xfId="42873"/>
    <cellStyle name="Total 2 6 4 4 3" xfId="33559"/>
    <cellStyle name="Total 2 6 4 5" xfId="15495"/>
    <cellStyle name="Total 2 6 4 5 2" xfId="27210"/>
    <cellStyle name="Total 2 6 4 5 2 2" xfId="48498"/>
    <cellStyle name="Total 2 6 4 5 3" xfId="39184"/>
    <cellStyle name="Total 2 6 4 6" xfId="19310"/>
    <cellStyle name="Total 2 6 4 7" xfId="27707"/>
    <cellStyle name="Total 2 6 40" xfId="6866"/>
    <cellStyle name="Total 2 6 40 2" xfId="13908"/>
    <cellStyle name="Total 2 6 40 2 2" xfId="25710"/>
    <cellStyle name="Total 2 6 40 2 2 2" xfId="46998"/>
    <cellStyle name="Total 2 6 40 2 3" xfId="37684"/>
    <cellStyle name="Total 2 6 40 3" xfId="14583"/>
    <cellStyle name="Total 2 6 40 3 2" xfId="26298"/>
    <cellStyle name="Total 2 6 40 3 2 2" xfId="47586"/>
    <cellStyle name="Total 2 6 40 3 3" xfId="38272"/>
    <cellStyle name="Total 2 6 40 4" xfId="19311"/>
    <cellStyle name="Total 2 6 40 5" xfId="29874"/>
    <cellStyle name="Total 2 6 41" xfId="6867"/>
    <cellStyle name="Total 2 6 41 2" xfId="13977"/>
    <cellStyle name="Total 2 6 41 2 2" xfId="25765"/>
    <cellStyle name="Total 2 6 41 2 2 2" xfId="47053"/>
    <cellStyle name="Total 2 6 41 2 3" xfId="37739"/>
    <cellStyle name="Total 2 6 41 3" xfId="14534"/>
    <cellStyle name="Total 2 6 41 3 2" xfId="26249"/>
    <cellStyle name="Total 2 6 41 3 2 2" xfId="47537"/>
    <cellStyle name="Total 2 6 41 3 3" xfId="38223"/>
    <cellStyle name="Total 2 6 41 4" xfId="19312"/>
    <cellStyle name="Total 2 6 41 5" xfId="29925"/>
    <cellStyle name="Total 2 6 42" xfId="6868"/>
    <cellStyle name="Total 2 6 42 2" xfId="13849"/>
    <cellStyle name="Total 2 6 42 2 2" xfId="25660"/>
    <cellStyle name="Total 2 6 42 2 2 2" xfId="46948"/>
    <cellStyle name="Total 2 6 42 2 3" xfId="37634"/>
    <cellStyle name="Total 2 6 42 3" xfId="14163"/>
    <cellStyle name="Total 2 6 42 3 2" xfId="25918"/>
    <cellStyle name="Total 2 6 42 3 2 2" xfId="47206"/>
    <cellStyle name="Total 2 6 42 3 3" xfId="37892"/>
    <cellStyle name="Total 2 6 42 4" xfId="19313"/>
    <cellStyle name="Total 2 6 42 5" xfId="29833"/>
    <cellStyle name="Total 2 6 43" xfId="6869"/>
    <cellStyle name="Total 2 6 43 2" xfId="13963"/>
    <cellStyle name="Total 2 6 43 2 2" xfId="25755"/>
    <cellStyle name="Total 2 6 43 2 2 2" xfId="47043"/>
    <cellStyle name="Total 2 6 43 2 3" xfId="37729"/>
    <cellStyle name="Total 2 6 43 3" xfId="14224"/>
    <cellStyle name="Total 2 6 43 3 2" xfId="25970"/>
    <cellStyle name="Total 2 6 43 3 2 2" xfId="47258"/>
    <cellStyle name="Total 2 6 43 3 3" xfId="37944"/>
    <cellStyle name="Total 2 6 43 4" xfId="19314"/>
    <cellStyle name="Total 2 6 43 5" xfId="29915"/>
    <cellStyle name="Total 2 6 44" xfId="6870"/>
    <cellStyle name="Total 2 6 44 2" xfId="14009"/>
    <cellStyle name="Total 2 6 44 2 2" xfId="25789"/>
    <cellStyle name="Total 2 6 44 2 2 2" xfId="47077"/>
    <cellStyle name="Total 2 6 44 2 3" xfId="37763"/>
    <cellStyle name="Total 2 6 44 3" xfId="13798"/>
    <cellStyle name="Total 2 6 44 3 2" xfId="25617"/>
    <cellStyle name="Total 2 6 44 3 2 2" xfId="46905"/>
    <cellStyle name="Total 2 6 44 3 3" xfId="37591"/>
    <cellStyle name="Total 2 6 44 4" xfId="19315"/>
    <cellStyle name="Total 2 6 44 5" xfId="29950"/>
    <cellStyle name="Total 2 6 45" xfId="6871"/>
    <cellStyle name="Total 2 6 45 2" xfId="14126"/>
    <cellStyle name="Total 2 6 45 2 2" xfId="25887"/>
    <cellStyle name="Total 2 6 45 2 2 2" xfId="47175"/>
    <cellStyle name="Total 2 6 45 2 3" xfId="37861"/>
    <cellStyle name="Total 2 6 45 3" xfId="13071"/>
    <cellStyle name="Total 2 6 45 3 2" xfId="25018"/>
    <cellStyle name="Total 2 6 45 3 2 2" xfId="46306"/>
    <cellStyle name="Total 2 6 45 3 3" xfId="36992"/>
    <cellStyle name="Total 2 6 45 4" xfId="19316"/>
    <cellStyle name="Total 2 6 45 5" xfId="30036"/>
    <cellStyle name="Total 2 6 46" xfId="6872"/>
    <cellStyle name="Total 2 6 46 2" xfId="14194"/>
    <cellStyle name="Total 2 6 46 2 2" xfId="25945"/>
    <cellStyle name="Total 2 6 46 2 2 2" xfId="47233"/>
    <cellStyle name="Total 2 6 46 2 3" xfId="37919"/>
    <cellStyle name="Total 2 6 46 3" xfId="14054"/>
    <cellStyle name="Total 2 6 46 3 2" xfId="25828"/>
    <cellStyle name="Total 2 6 46 3 2 2" xfId="47116"/>
    <cellStyle name="Total 2 6 46 3 3" xfId="37802"/>
    <cellStyle name="Total 2 6 46 4" xfId="19317"/>
    <cellStyle name="Total 2 6 46 5" xfId="30084"/>
    <cellStyle name="Total 2 6 47" xfId="6873"/>
    <cellStyle name="Total 2 6 47 2" xfId="14256"/>
    <cellStyle name="Total 2 6 47 2 2" xfId="25998"/>
    <cellStyle name="Total 2 6 47 2 2 2" xfId="47286"/>
    <cellStyle name="Total 2 6 47 2 3" xfId="37972"/>
    <cellStyle name="Total 2 6 47 3" xfId="14766"/>
    <cellStyle name="Total 2 6 47 3 2" xfId="26481"/>
    <cellStyle name="Total 2 6 47 3 2 2" xfId="47769"/>
    <cellStyle name="Total 2 6 47 3 3" xfId="38455"/>
    <cellStyle name="Total 2 6 47 4" xfId="19318"/>
    <cellStyle name="Total 2 6 47 5" xfId="30132"/>
    <cellStyle name="Total 2 6 48" xfId="6874"/>
    <cellStyle name="Total 2 6 48 2" xfId="14315"/>
    <cellStyle name="Total 2 6 48 2 2" xfId="26048"/>
    <cellStyle name="Total 2 6 48 2 2 2" xfId="47336"/>
    <cellStyle name="Total 2 6 48 2 3" xfId="38022"/>
    <cellStyle name="Total 2 6 48 3" xfId="13740"/>
    <cellStyle name="Total 2 6 48 3 2" xfId="25569"/>
    <cellStyle name="Total 2 6 48 3 2 2" xfId="46857"/>
    <cellStyle name="Total 2 6 48 3 3" xfId="37543"/>
    <cellStyle name="Total 2 6 48 4" xfId="19319"/>
    <cellStyle name="Total 2 6 48 5" xfId="30173"/>
    <cellStyle name="Total 2 6 49" xfId="7630"/>
    <cellStyle name="Total 2 6 49 2" xfId="20038"/>
    <cellStyle name="Total 2 6 49 2 2" xfId="41326"/>
    <cellStyle name="Total 2 6 49 3" xfId="32012"/>
    <cellStyle name="Total 2 6 5" xfId="6875"/>
    <cellStyle name="Total 2 6 5 2" xfId="8118"/>
    <cellStyle name="Total 2 6 5 2 2" xfId="20408"/>
    <cellStyle name="Total 2 6 5 2 2 2" xfId="41696"/>
    <cellStyle name="Total 2 6 5 2 3" xfId="32382"/>
    <cellStyle name="Total 2 6 5 3" xfId="11246"/>
    <cellStyle name="Total 2 6 5 3 2" xfId="23451"/>
    <cellStyle name="Total 2 6 5 3 2 2" xfId="44739"/>
    <cellStyle name="Total 2 6 5 3 3" xfId="35425"/>
    <cellStyle name="Total 2 6 5 4" xfId="14606"/>
    <cellStyle name="Total 2 6 5 4 2" xfId="26321"/>
    <cellStyle name="Total 2 6 5 4 2 2" xfId="47609"/>
    <cellStyle name="Total 2 6 5 4 3" xfId="38295"/>
    <cellStyle name="Total 2 6 5 5" xfId="15581"/>
    <cellStyle name="Total 2 6 5 5 2" xfId="27296"/>
    <cellStyle name="Total 2 6 5 5 2 2" xfId="48584"/>
    <cellStyle name="Total 2 6 5 5 3" xfId="39270"/>
    <cellStyle name="Total 2 6 5 6" xfId="19320"/>
    <cellStyle name="Total 2 6 5 7" xfId="27850"/>
    <cellStyle name="Total 2 6 50" xfId="9265"/>
    <cellStyle name="Total 2 6 50 2" xfId="21473"/>
    <cellStyle name="Total 2 6 50 2 2" xfId="42761"/>
    <cellStyle name="Total 2 6 50 3" xfId="33447"/>
    <cellStyle name="Total 2 6 51" xfId="12039"/>
    <cellStyle name="Total 2 6 51 2" xfId="24153"/>
    <cellStyle name="Total 2 6 51 2 2" xfId="45441"/>
    <cellStyle name="Total 2 6 51 3" xfId="36127"/>
    <cellStyle name="Total 2 6 52" xfId="15115"/>
    <cellStyle name="Total 2 6 52 2" xfId="26830"/>
    <cellStyle name="Total 2 6 52 2 2" xfId="48118"/>
    <cellStyle name="Total 2 6 52 3" xfId="38804"/>
    <cellStyle name="Total 2 6 53" xfId="19277"/>
    <cellStyle name="Total 2 6 54" xfId="27648"/>
    <cellStyle name="Total 2 6 6" xfId="6876"/>
    <cellStyle name="Total 2 6 6 2" xfId="8183"/>
    <cellStyle name="Total 2 6 6 2 2" xfId="20456"/>
    <cellStyle name="Total 2 6 6 2 2 2" xfId="41744"/>
    <cellStyle name="Total 2 6 6 2 3" xfId="32430"/>
    <cellStyle name="Total 2 6 6 3" xfId="11291"/>
    <cellStyle name="Total 2 6 6 3 2" xfId="23496"/>
    <cellStyle name="Total 2 6 6 3 2 2" xfId="44784"/>
    <cellStyle name="Total 2 6 6 3 3" xfId="35470"/>
    <cellStyle name="Total 2 6 6 4" xfId="14436"/>
    <cellStyle name="Total 2 6 6 4 2" xfId="26152"/>
    <cellStyle name="Total 2 6 6 4 2 2" xfId="47440"/>
    <cellStyle name="Total 2 6 6 4 3" xfId="38126"/>
    <cellStyle name="Total 2 6 6 5" xfId="15660"/>
    <cellStyle name="Total 2 6 6 5 2" xfId="27375"/>
    <cellStyle name="Total 2 6 6 5 2 2" xfId="48663"/>
    <cellStyle name="Total 2 6 6 5 3" xfId="39349"/>
    <cellStyle name="Total 2 6 6 6" xfId="19321"/>
    <cellStyle name="Total 2 6 6 7" xfId="27910"/>
    <cellStyle name="Total 2 6 7" xfId="6877"/>
    <cellStyle name="Total 2 6 7 2" xfId="8399"/>
    <cellStyle name="Total 2 6 7 2 2" xfId="20618"/>
    <cellStyle name="Total 2 6 7 2 2 2" xfId="41906"/>
    <cellStyle name="Total 2 6 7 2 3" xfId="32592"/>
    <cellStyle name="Total 2 6 7 3" xfId="11338"/>
    <cellStyle name="Total 2 6 7 3 2" xfId="23543"/>
    <cellStyle name="Total 2 6 7 3 2 2" xfId="44831"/>
    <cellStyle name="Total 2 6 7 3 3" xfId="35517"/>
    <cellStyle name="Total 2 6 7 4" xfId="14750"/>
    <cellStyle name="Total 2 6 7 4 2" xfId="26465"/>
    <cellStyle name="Total 2 6 7 4 2 2" xfId="47753"/>
    <cellStyle name="Total 2 6 7 4 3" xfId="38439"/>
    <cellStyle name="Total 2 6 7 5" xfId="15865"/>
    <cellStyle name="Total 2 6 7 5 2" xfId="27580"/>
    <cellStyle name="Total 2 6 7 5 2 2" xfId="48868"/>
    <cellStyle name="Total 2 6 7 5 3" xfId="39554"/>
    <cellStyle name="Total 2 6 7 6" xfId="19322"/>
    <cellStyle name="Total 2 6 7 7" xfId="27964"/>
    <cellStyle name="Total 2 6 8" xfId="6878"/>
    <cellStyle name="Total 2 6 8 2" xfId="8313"/>
    <cellStyle name="Total 2 6 8 2 2" xfId="20549"/>
    <cellStyle name="Total 2 6 8 2 2 2" xfId="41837"/>
    <cellStyle name="Total 2 6 8 2 3" xfId="32523"/>
    <cellStyle name="Total 2 6 8 3" xfId="11397"/>
    <cellStyle name="Total 2 6 8 3 2" xfId="23601"/>
    <cellStyle name="Total 2 6 8 3 2 2" xfId="44889"/>
    <cellStyle name="Total 2 6 8 3 3" xfId="35575"/>
    <cellStyle name="Total 2 6 8 4" xfId="14642"/>
    <cellStyle name="Total 2 6 8 4 2" xfId="26357"/>
    <cellStyle name="Total 2 6 8 4 2 2" xfId="47645"/>
    <cellStyle name="Total 2 6 8 4 3" xfId="38331"/>
    <cellStyle name="Total 2 6 8 5" xfId="15757"/>
    <cellStyle name="Total 2 6 8 5 2" xfId="27472"/>
    <cellStyle name="Total 2 6 8 5 2 2" xfId="48760"/>
    <cellStyle name="Total 2 6 8 5 3" xfId="39446"/>
    <cellStyle name="Total 2 6 8 6" xfId="19323"/>
    <cellStyle name="Total 2 6 8 7" xfId="28018"/>
    <cellStyle name="Total 2 6 9" xfId="6879"/>
    <cellStyle name="Total 2 6 9 2" xfId="11457"/>
    <cellStyle name="Total 2 6 9 2 2" xfId="23659"/>
    <cellStyle name="Total 2 6 9 2 2 2" xfId="44947"/>
    <cellStyle name="Total 2 6 9 2 3" xfId="35633"/>
    <cellStyle name="Total 2 6 9 3" xfId="13874"/>
    <cellStyle name="Total 2 6 9 3 2" xfId="25680"/>
    <cellStyle name="Total 2 6 9 3 2 2" xfId="46968"/>
    <cellStyle name="Total 2 6 9 3 3" xfId="37654"/>
    <cellStyle name="Total 2 6 9 4" xfId="19324"/>
    <cellStyle name="Total 2 6 9 5" xfId="28071"/>
    <cellStyle name="Total 2 7" xfId="6880"/>
    <cellStyle name="Total 2 7 10" xfId="6881"/>
    <cellStyle name="Total 2 7 10 2" xfId="11411"/>
    <cellStyle name="Total 2 7 10 2 2" xfId="23615"/>
    <cellStyle name="Total 2 7 10 2 2 2" xfId="44903"/>
    <cellStyle name="Total 2 7 10 2 3" xfId="35589"/>
    <cellStyle name="Total 2 7 10 3" xfId="12666"/>
    <cellStyle name="Total 2 7 10 3 2" xfId="24681"/>
    <cellStyle name="Total 2 7 10 3 2 2" xfId="45969"/>
    <cellStyle name="Total 2 7 10 3 3" xfId="36655"/>
    <cellStyle name="Total 2 7 10 4" xfId="19326"/>
    <cellStyle name="Total 2 7 10 5" xfId="28032"/>
    <cellStyle name="Total 2 7 11" xfId="6882"/>
    <cellStyle name="Total 2 7 11 2" xfId="11478"/>
    <cellStyle name="Total 2 7 11 2 2" xfId="23678"/>
    <cellStyle name="Total 2 7 11 2 2 2" xfId="44966"/>
    <cellStyle name="Total 2 7 11 2 3" xfId="35652"/>
    <cellStyle name="Total 2 7 11 3" xfId="14629"/>
    <cellStyle name="Total 2 7 11 3 2" xfId="26344"/>
    <cellStyle name="Total 2 7 11 3 2 2" xfId="47632"/>
    <cellStyle name="Total 2 7 11 3 3" xfId="38318"/>
    <cellStyle name="Total 2 7 11 4" xfId="19327"/>
    <cellStyle name="Total 2 7 11 5" xfId="28085"/>
    <cellStyle name="Total 2 7 12" xfId="6883"/>
    <cellStyle name="Total 2 7 12 2" xfId="11540"/>
    <cellStyle name="Total 2 7 12 2 2" xfId="23734"/>
    <cellStyle name="Total 2 7 12 2 2 2" xfId="45022"/>
    <cellStyle name="Total 2 7 12 2 3" xfId="35708"/>
    <cellStyle name="Total 2 7 12 3" xfId="11285"/>
    <cellStyle name="Total 2 7 12 3 2" xfId="23490"/>
    <cellStyle name="Total 2 7 12 3 2 2" xfId="44778"/>
    <cellStyle name="Total 2 7 12 3 3" xfId="35464"/>
    <cellStyle name="Total 2 7 12 4" xfId="19328"/>
    <cellStyle name="Total 2 7 12 5" xfId="28138"/>
    <cellStyle name="Total 2 7 13" xfId="6884"/>
    <cellStyle name="Total 2 7 13 2" xfId="11606"/>
    <cellStyle name="Total 2 7 13 2 2" xfId="23791"/>
    <cellStyle name="Total 2 7 13 2 2 2" xfId="45079"/>
    <cellStyle name="Total 2 7 13 2 3" xfId="35765"/>
    <cellStyle name="Total 2 7 13 3" xfId="14626"/>
    <cellStyle name="Total 2 7 13 3 2" xfId="26341"/>
    <cellStyle name="Total 2 7 13 3 2 2" xfId="47629"/>
    <cellStyle name="Total 2 7 13 3 3" xfId="38315"/>
    <cellStyle name="Total 2 7 13 4" xfId="19329"/>
    <cellStyle name="Total 2 7 13 5" xfId="28189"/>
    <cellStyle name="Total 2 7 14" xfId="6885"/>
    <cellStyle name="Total 2 7 14 2" xfId="11794"/>
    <cellStyle name="Total 2 7 14 2 2" xfId="23948"/>
    <cellStyle name="Total 2 7 14 2 2 2" xfId="45236"/>
    <cellStyle name="Total 2 7 14 2 3" xfId="35922"/>
    <cellStyle name="Total 2 7 14 3" xfId="13704"/>
    <cellStyle name="Total 2 7 14 3 2" xfId="25538"/>
    <cellStyle name="Total 2 7 14 3 2 2" xfId="46826"/>
    <cellStyle name="Total 2 7 14 3 3" xfId="37512"/>
    <cellStyle name="Total 2 7 14 4" xfId="19330"/>
    <cellStyle name="Total 2 7 14 5" xfId="28332"/>
    <cellStyle name="Total 2 7 15" xfId="6886"/>
    <cellStyle name="Total 2 7 15 2" xfId="11744"/>
    <cellStyle name="Total 2 7 15 2 2" xfId="23905"/>
    <cellStyle name="Total 2 7 15 2 2 2" xfId="45193"/>
    <cellStyle name="Total 2 7 15 2 3" xfId="35879"/>
    <cellStyle name="Total 2 7 15 3" xfId="14874"/>
    <cellStyle name="Total 2 7 15 3 2" xfId="26589"/>
    <cellStyle name="Total 2 7 15 3 2 2" xfId="47877"/>
    <cellStyle name="Total 2 7 15 3 3" xfId="38563"/>
    <cellStyle name="Total 2 7 15 4" xfId="19331"/>
    <cellStyle name="Total 2 7 15 5" xfId="28291"/>
    <cellStyle name="Total 2 7 16" xfId="6887"/>
    <cellStyle name="Total 2 7 16 2" xfId="11939"/>
    <cellStyle name="Total 2 7 16 2 2" xfId="24071"/>
    <cellStyle name="Total 2 7 16 2 2 2" xfId="45359"/>
    <cellStyle name="Total 2 7 16 2 3" xfId="36045"/>
    <cellStyle name="Total 2 7 16 3" xfId="14849"/>
    <cellStyle name="Total 2 7 16 3 2" xfId="26564"/>
    <cellStyle name="Total 2 7 16 3 2 2" xfId="47852"/>
    <cellStyle name="Total 2 7 16 3 3" xfId="38538"/>
    <cellStyle name="Total 2 7 16 4" xfId="19332"/>
    <cellStyle name="Total 2 7 16 5" xfId="28439"/>
    <cellStyle name="Total 2 7 17" xfId="6888"/>
    <cellStyle name="Total 2 7 17 2" xfId="12015"/>
    <cellStyle name="Total 2 7 17 2 2" xfId="24135"/>
    <cellStyle name="Total 2 7 17 2 2 2" xfId="45423"/>
    <cellStyle name="Total 2 7 17 2 3" xfId="36109"/>
    <cellStyle name="Total 2 7 17 3" xfId="12097"/>
    <cellStyle name="Total 2 7 17 3 2" xfId="24203"/>
    <cellStyle name="Total 2 7 17 3 2 2" xfId="45491"/>
    <cellStyle name="Total 2 7 17 3 3" xfId="36177"/>
    <cellStyle name="Total 2 7 17 4" xfId="19333"/>
    <cellStyle name="Total 2 7 17 5" xfId="28493"/>
    <cellStyle name="Total 2 7 18" xfId="6889"/>
    <cellStyle name="Total 2 7 18 2" xfId="12100"/>
    <cellStyle name="Total 2 7 18 2 2" xfId="24206"/>
    <cellStyle name="Total 2 7 18 2 2 2" xfId="45494"/>
    <cellStyle name="Total 2 7 18 2 3" xfId="36180"/>
    <cellStyle name="Total 2 7 18 3" xfId="14830"/>
    <cellStyle name="Total 2 7 18 3 2" xfId="26545"/>
    <cellStyle name="Total 2 7 18 3 2 2" xfId="47833"/>
    <cellStyle name="Total 2 7 18 3 3" xfId="38519"/>
    <cellStyle name="Total 2 7 18 4" xfId="19334"/>
    <cellStyle name="Total 2 7 18 5" xfId="28548"/>
    <cellStyle name="Total 2 7 19" xfId="6890"/>
    <cellStyle name="Total 2 7 19 2" xfId="12174"/>
    <cellStyle name="Total 2 7 19 2 2" xfId="24268"/>
    <cellStyle name="Total 2 7 19 2 2 2" xfId="45556"/>
    <cellStyle name="Total 2 7 19 2 3" xfId="36242"/>
    <cellStyle name="Total 2 7 19 3" xfId="12048"/>
    <cellStyle name="Total 2 7 19 3 2" xfId="24161"/>
    <cellStyle name="Total 2 7 19 3 2 2" xfId="45449"/>
    <cellStyle name="Total 2 7 19 3 3" xfId="36135"/>
    <cellStyle name="Total 2 7 19 4" xfId="19335"/>
    <cellStyle name="Total 2 7 19 5" xfId="28602"/>
    <cellStyle name="Total 2 7 2" xfId="6891"/>
    <cellStyle name="Total 2 7 2 2" xfId="7816"/>
    <cellStyle name="Total 2 7 2 2 2" xfId="20158"/>
    <cellStyle name="Total 2 7 2 2 2 2" xfId="41446"/>
    <cellStyle name="Total 2 7 2 2 3" xfId="32132"/>
    <cellStyle name="Total 2 7 2 3" xfId="10261"/>
    <cellStyle name="Total 2 7 2 3 2" xfId="22466"/>
    <cellStyle name="Total 2 7 2 3 2 2" xfId="43754"/>
    <cellStyle name="Total 2 7 2 3 3" xfId="34440"/>
    <cellStyle name="Total 2 7 2 4" xfId="14414"/>
    <cellStyle name="Total 2 7 2 4 2" xfId="26131"/>
    <cellStyle name="Total 2 7 2 4 2 2" xfId="47419"/>
    <cellStyle name="Total 2 7 2 4 3" xfId="38105"/>
    <cellStyle name="Total 2 7 2 5" xfId="15263"/>
    <cellStyle name="Total 2 7 2 5 2" xfId="26978"/>
    <cellStyle name="Total 2 7 2 5 2 2" xfId="48266"/>
    <cellStyle name="Total 2 7 2 5 3" xfId="38952"/>
    <cellStyle name="Total 2 7 2 6" xfId="19336"/>
    <cellStyle name="Total 2 7 2 7" xfId="27788"/>
    <cellStyle name="Total 2 7 20" xfId="6892"/>
    <cellStyle name="Total 2 7 20 2" xfId="12247"/>
    <cellStyle name="Total 2 7 20 2 2" xfId="24329"/>
    <cellStyle name="Total 2 7 20 2 2 2" xfId="45617"/>
    <cellStyle name="Total 2 7 20 2 3" xfId="36303"/>
    <cellStyle name="Total 2 7 20 3" xfId="11265"/>
    <cellStyle name="Total 2 7 20 3 2" xfId="23470"/>
    <cellStyle name="Total 2 7 20 3 2 2" xfId="44758"/>
    <cellStyle name="Total 2 7 20 3 3" xfId="35444"/>
    <cellStyle name="Total 2 7 20 4" xfId="19337"/>
    <cellStyle name="Total 2 7 20 5" xfId="28658"/>
    <cellStyle name="Total 2 7 21" xfId="6893"/>
    <cellStyle name="Total 2 7 21 2" xfId="12464"/>
    <cellStyle name="Total 2 7 21 2 2" xfId="24512"/>
    <cellStyle name="Total 2 7 21 2 2 2" xfId="45800"/>
    <cellStyle name="Total 2 7 21 2 3" xfId="36486"/>
    <cellStyle name="Total 2 7 21 3" xfId="14573"/>
    <cellStyle name="Total 2 7 21 3 2" xfId="26288"/>
    <cellStyle name="Total 2 7 21 3 2 2" xfId="47576"/>
    <cellStyle name="Total 2 7 21 3 3" xfId="38262"/>
    <cellStyle name="Total 2 7 21 4" xfId="19338"/>
    <cellStyle name="Total 2 7 21 5" xfId="28824"/>
    <cellStyle name="Total 2 7 22" xfId="6894"/>
    <cellStyle name="Total 2 7 22 2" xfId="12271"/>
    <cellStyle name="Total 2 7 22 2 2" xfId="24347"/>
    <cellStyle name="Total 2 7 22 2 2 2" xfId="45635"/>
    <cellStyle name="Total 2 7 22 2 3" xfId="36321"/>
    <cellStyle name="Total 2 7 22 3" xfId="13433"/>
    <cellStyle name="Total 2 7 22 3 2" xfId="25316"/>
    <cellStyle name="Total 2 7 22 3 2 2" xfId="46604"/>
    <cellStyle name="Total 2 7 22 3 3" xfId="37290"/>
    <cellStyle name="Total 2 7 22 4" xfId="19339"/>
    <cellStyle name="Total 2 7 22 5" xfId="28673"/>
    <cellStyle name="Total 2 7 23" xfId="6895"/>
    <cellStyle name="Total 2 7 23 2" xfId="12475"/>
    <cellStyle name="Total 2 7 23 2 2" xfId="24521"/>
    <cellStyle name="Total 2 7 23 2 2 2" xfId="45809"/>
    <cellStyle name="Total 2 7 23 2 3" xfId="36495"/>
    <cellStyle name="Total 2 7 23 3" xfId="14438"/>
    <cellStyle name="Total 2 7 23 3 2" xfId="26154"/>
    <cellStyle name="Total 2 7 23 3 2 2" xfId="47442"/>
    <cellStyle name="Total 2 7 23 3 3" xfId="38128"/>
    <cellStyle name="Total 2 7 23 4" xfId="19340"/>
    <cellStyle name="Total 2 7 23 5" xfId="28832"/>
    <cellStyle name="Total 2 7 24" xfId="6896"/>
    <cellStyle name="Total 2 7 24 2" xfId="12533"/>
    <cellStyle name="Total 2 7 24 2 2" xfId="24569"/>
    <cellStyle name="Total 2 7 24 2 2 2" xfId="45857"/>
    <cellStyle name="Total 2 7 24 2 3" xfId="36543"/>
    <cellStyle name="Total 2 7 24 3" xfId="14036"/>
    <cellStyle name="Total 2 7 24 3 2" xfId="25812"/>
    <cellStyle name="Total 2 7 24 3 2 2" xfId="47100"/>
    <cellStyle name="Total 2 7 24 3 3" xfId="37786"/>
    <cellStyle name="Total 2 7 24 4" xfId="19341"/>
    <cellStyle name="Total 2 7 24 5" xfId="28873"/>
    <cellStyle name="Total 2 7 25" xfId="6897"/>
    <cellStyle name="Total 2 7 25 2" xfId="12605"/>
    <cellStyle name="Total 2 7 25 2 2" xfId="24629"/>
    <cellStyle name="Total 2 7 25 2 2 2" xfId="45917"/>
    <cellStyle name="Total 2 7 25 2 3" xfId="36603"/>
    <cellStyle name="Total 2 7 25 3" xfId="14792"/>
    <cellStyle name="Total 2 7 25 3 2" xfId="26507"/>
    <cellStyle name="Total 2 7 25 3 2 2" xfId="47795"/>
    <cellStyle name="Total 2 7 25 3 3" xfId="38481"/>
    <cellStyle name="Total 2 7 25 4" xfId="19342"/>
    <cellStyle name="Total 2 7 25 5" xfId="28927"/>
    <cellStyle name="Total 2 7 26" xfId="6898"/>
    <cellStyle name="Total 2 7 26 2" xfId="12685"/>
    <cellStyle name="Total 2 7 26 2 2" xfId="24697"/>
    <cellStyle name="Total 2 7 26 2 2 2" xfId="45985"/>
    <cellStyle name="Total 2 7 26 2 3" xfId="36671"/>
    <cellStyle name="Total 2 7 26 3" xfId="12218"/>
    <cellStyle name="Total 2 7 26 3 2" xfId="24304"/>
    <cellStyle name="Total 2 7 26 3 2 2" xfId="45592"/>
    <cellStyle name="Total 2 7 26 3 3" xfId="36278"/>
    <cellStyle name="Total 2 7 26 4" xfId="19343"/>
    <cellStyle name="Total 2 7 26 5" xfId="28983"/>
    <cellStyle name="Total 2 7 27" xfId="6899"/>
    <cellStyle name="Total 2 7 27 2" xfId="12911"/>
    <cellStyle name="Total 2 7 27 2 2" xfId="24886"/>
    <cellStyle name="Total 2 7 27 2 2 2" xfId="46174"/>
    <cellStyle name="Total 2 7 27 2 3" xfId="36860"/>
    <cellStyle name="Total 2 7 27 3" xfId="8440"/>
    <cellStyle name="Total 2 7 27 3 2" xfId="20648"/>
    <cellStyle name="Total 2 7 27 3 2 2" xfId="41936"/>
    <cellStyle name="Total 2 7 27 3 3" xfId="32622"/>
    <cellStyle name="Total 2 7 27 4" xfId="19344"/>
    <cellStyle name="Total 2 7 27 5" xfId="29149"/>
    <cellStyle name="Total 2 7 28" xfId="6900"/>
    <cellStyle name="Total 2 7 28 2" xfId="12709"/>
    <cellStyle name="Total 2 7 28 2 2" xfId="24715"/>
    <cellStyle name="Total 2 7 28 2 2 2" xfId="46003"/>
    <cellStyle name="Total 2 7 28 2 3" xfId="36689"/>
    <cellStyle name="Total 2 7 28 3" xfId="14312"/>
    <cellStyle name="Total 2 7 28 3 2" xfId="26046"/>
    <cellStyle name="Total 2 7 28 3 2 2" xfId="47334"/>
    <cellStyle name="Total 2 7 28 3 3" xfId="38020"/>
    <cellStyle name="Total 2 7 28 4" xfId="19345"/>
    <cellStyle name="Total 2 7 28 5" xfId="28998"/>
    <cellStyle name="Total 2 7 29" xfId="6901"/>
    <cellStyle name="Total 2 7 29 2" xfId="12922"/>
    <cellStyle name="Total 2 7 29 2 2" xfId="24895"/>
    <cellStyle name="Total 2 7 29 2 2 2" xfId="46183"/>
    <cellStyle name="Total 2 7 29 2 3" xfId="36869"/>
    <cellStyle name="Total 2 7 29 3" xfId="11685"/>
    <cellStyle name="Total 2 7 29 3 2" xfId="23857"/>
    <cellStyle name="Total 2 7 29 3 2 2" xfId="45145"/>
    <cellStyle name="Total 2 7 29 3 3" xfId="35831"/>
    <cellStyle name="Total 2 7 29 4" xfId="19346"/>
    <cellStyle name="Total 2 7 29 5" xfId="29157"/>
    <cellStyle name="Total 2 7 3" xfId="6902"/>
    <cellStyle name="Total 2 7 3 2" xfId="8015"/>
    <cellStyle name="Total 2 7 3 2 2" xfId="20331"/>
    <cellStyle name="Total 2 7 3 2 2 2" xfId="41619"/>
    <cellStyle name="Total 2 7 3 2 3" xfId="32305"/>
    <cellStyle name="Total 2 7 3 3" xfId="9625"/>
    <cellStyle name="Total 2 7 3 3 2" xfId="21830"/>
    <cellStyle name="Total 2 7 3 3 2 2" xfId="43118"/>
    <cellStyle name="Total 2 7 3 3 3" xfId="33804"/>
    <cellStyle name="Total 2 7 3 4" xfId="14582"/>
    <cellStyle name="Total 2 7 3 4 2" xfId="26297"/>
    <cellStyle name="Total 2 7 3 4 2 2" xfId="47585"/>
    <cellStyle name="Total 2 7 3 4 3" xfId="38271"/>
    <cellStyle name="Total 2 7 3 5" xfId="15457"/>
    <cellStyle name="Total 2 7 3 5 2" xfId="27172"/>
    <cellStyle name="Total 2 7 3 5 2 2" xfId="48460"/>
    <cellStyle name="Total 2 7 3 5 3" xfId="39146"/>
    <cellStyle name="Total 2 7 3 6" xfId="19347"/>
    <cellStyle name="Total 2 7 3 7" xfId="27891"/>
    <cellStyle name="Total 2 7 30" xfId="6903"/>
    <cellStyle name="Total 2 7 30 2" xfId="12978"/>
    <cellStyle name="Total 2 7 30 2 2" xfId="24943"/>
    <cellStyle name="Total 2 7 30 2 2 2" xfId="46231"/>
    <cellStyle name="Total 2 7 30 2 3" xfId="36917"/>
    <cellStyle name="Total 2 7 30 3" xfId="14139"/>
    <cellStyle name="Total 2 7 30 3 2" xfId="25899"/>
    <cellStyle name="Total 2 7 30 3 2 2" xfId="47187"/>
    <cellStyle name="Total 2 7 30 3 3" xfId="37873"/>
    <cellStyle name="Total 2 7 30 4" xfId="19348"/>
    <cellStyle name="Total 2 7 30 5" xfId="29197"/>
    <cellStyle name="Total 2 7 31" xfId="6904"/>
    <cellStyle name="Total 2 7 31 2" xfId="13050"/>
    <cellStyle name="Total 2 7 31 2 2" xfId="25003"/>
    <cellStyle name="Total 2 7 31 2 2 2" xfId="46291"/>
    <cellStyle name="Total 2 7 31 2 3" xfId="36977"/>
    <cellStyle name="Total 2 7 31 3" xfId="13676"/>
    <cellStyle name="Total 2 7 31 3 2" xfId="25516"/>
    <cellStyle name="Total 2 7 31 3 2 2" xfId="46804"/>
    <cellStyle name="Total 2 7 31 3 3" xfId="37490"/>
    <cellStyle name="Total 2 7 31 4" xfId="19349"/>
    <cellStyle name="Total 2 7 31 5" xfId="29251"/>
    <cellStyle name="Total 2 7 32" xfId="6905"/>
    <cellStyle name="Total 2 7 32 2" xfId="13126"/>
    <cellStyle name="Total 2 7 32 2 2" xfId="25066"/>
    <cellStyle name="Total 2 7 32 2 2 2" xfId="46354"/>
    <cellStyle name="Total 2 7 32 2 3" xfId="37040"/>
    <cellStyle name="Total 2 7 32 3" xfId="11849"/>
    <cellStyle name="Total 2 7 32 3 2" xfId="23996"/>
    <cellStyle name="Total 2 7 32 3 2 2" xfId="45284"/>
    <cellStyle name="Total 2 7 32 3 3" xfId="35970"/>
    <cellStyle name="Total 2 7 32 4" xfId="19350"/>
    <cellStyle name="Total 2 7 32 5" xfId="29306"/>
    <cellStyle name="Total 2 7 33" xfId="6906"/>
    <cellStyle name="Total 2 7 33 2" xfId="13203"/>
    <cellStyle name="Total 2 7 33 2 2" xfId="25129"/>
    <cellStyle name="Total 2 7 33 2 2 2" xfId="46417"/>
    <cellStyle name="Total 2 7 33 2 3" xfId="37103"/>
    <cellStyle name="Total 2 7 33 3" xfId="14694"/>
    <cellStyle name="Total 2 7 33 3 2" xfId="26409"/>
    <cellStyle name="Total 2 7 33 3 2 2" xfId="47697"/>
    <cellStyle name="Total 2 7 33 3 3" xfId="38383"/>
    <cellStyle name="Total 2 7 33 4" xfId="19351"/>
    <cellStyle name="Total 2 7 33 5" xfId="29362"/>
    <cellStyle name="Total 2 7 34" xfId="6907"/>
    <cellStyle name="Total 2 7 34 2" xfId="13277"/>
    <cellStyle name="Total 2 7 34 2 2" xfId="25191"/>
    <cellStyle name="Total 2 7 34 2 2 2" xfId="46479"/>
    <cellStyle name="Total 2 7 34 2 3" xfId="37165"/>
    <cellStyle name="Total 2 7 34 3" xfId="14711"/>
    <cellStyle name="Total 2 7 34 3 2" xfId="26426"/>
    <cellStyle name="Total 2 7 34 3 2 2" xfId="47714"/>
    <cellStyle name="Total 2 7 34 3 3" xfId="38400"/>
    <cellStyle name="Total 2 7 34 4" xfId="19352"/>
    <cellStyle name="Total 2 7 34 5" xfId="29417"/>
    <cellStyle name="Total 2 7 35" xfId="6908"/>
    <cellStyle name="Total 2 7 35 2" xfId="13353"/>
    <cellStyle name="Total 2 7 35 2 2" xfId="25251"/>
    <cellStyle name="Total 2 7 35 2 2 2" xfId="46539"/>
    <cellStyle name="Total 2 7 35 2 3" xfId="37225"/>
    <cellStyle name="Total 2 7 35 3" xfId="14675"/>
    <cellStyle name="Total 2 7 35 3 2" xfId="26390"/>
    <cellStyle name="Total 2 7 35 3 2 2" xfId="47678"/>
    <cellStyle name="Total 2 7 35 3 3" xfId="38364"/>
    <cellStyle name="Total 2 7 35 4" xfId="19353"/>
    <cellStyle name="Total 2 7 35 5" xfId="29471"/>
    <cellStyle name="Total 2 7 36" xfId="6909"/>
    <cellStyle name="Total 2 7 36 2" xfId="13588"/>
    <cellStyle name="Total 2 7 36 2 2" xfId="25442"/>
    <cellStyle name="Total 2 7 36 2 2 2" xfId="46730"/>
    <cellStyle name="Total 2 7 36 2 3" xfId="37416"/>
    <cellStyle name="Total 2 7 36 3" xfId="14431"/>
    <cellStyle name="Total 2 7 36 3 2" xfId="26147"/>
    <cellStyle name="Total 2 7 36 3 2 2" xfId="47435"/>
    <cellStyle name="Total 2 7 36 3 3" xfId="38121"/>
    <cellStyle name="Total 2 7 36 4" xfId="19354"/>
    <cellStyle name="Total 2 7 36 5" xfId="29641"/>
    <cellStyle name="Total 2 7 37" xfId="6910"/>
    <cellStyle name="Total 2 7 37 2" xfId="13661"/>
    <cellStyle name="Total 2 7 37 2 2" xfId="25502"/>
    <cellStyle name="Total 2 7 37 2 2 2" xfId="46790"/>
    <cellStyle name="Total 2 7 37 2 3" xfId="37476"/>
    <cellStyle name="Total 2 7 37 3" xfId="14542"/>
    <cellStyle name="Total 2 7 37 3 2" xfId="26257"/>
    <cellStyle name="Total 2 7 37 3 2 2" xfId="47545"/>
    <cellStyle name="Total 2 7 37 3 3" xfId="38231"/>
    <cellStyle name="Total 2 7 37 4" xfId="19355"/>
    <cellStyle name="Total 2 7 37 5" xfId="29694"/>
    <cellStyle name="Total 2 7 38" xfId="6911"/>
    <cellStyle name="Total 2 7 38 2" xfId="13732"/>
    <cellStyle name="Total 2 7 38 2 2" xfId="25562"/>
    <cellStyle name="Total 2 7 38 2 2 2" xfId="46850"/>
    <cellStyle name="Total 2 7 38 2 3" xfId="37536"/>
    <cellStyle name="Total 2 7 38 3" xfId="14535"/>
    <cellStyle name="Total 2 7 38 3 2" xfId="26250"/>
    <cellStyle name="Total 2 7 38 3 2 2" xfId="47538"/>
    <cellStyle name="Total 2 7 38 3 3" xfId="38224"/>
    <cellStyle name="Total 2 7 38 4" xfId="19356"/>
    <cellStyle name="Total 2 7 38 5" xfId="29748"/>
    <cellStyle name="Total 2 7 39" xfId="6912"/>
    <cellStyle name="Total 2 7 39 2" xfId="13808"/>
    <cellStyle name="Total 2 7 39 2 2" xfId="25626"/>
    <cellStyle name="Total 2 7 39 2 2 2" xfId="46914"/>
    <cellStyle name="Total 2 7 39 2 3" xfId="37600"/>
    <cellStyle name="Total 2 7 39 3" xfId="13575"/>
    <cellStyle name="Total 2 7 39 3 2" xfId="25430"/>
    <cellStyle name="Total 2 7 39 3 2 2" xfId="46718"/>
    <cellStyle name="Total 2 7 39 3 3" xfId="37404"/>
    <cellStyle name="Total 2 7 39 4" xfId="19357"/>
    <cellStyle name="Total 2 7 39 5" xfId="29801"/>
    <cellStyle name="Total 2 7 4" xfId="6913"/>
    <cellStyle name="Total 2 7 4 2" xfId="8094"/>
    <cellStyle name="Total 2 7 4 2 2" xfId="20389"/>
    <cellStyle name="Total 2 7 4 2 2 2" xfId="41677"/>
    <cellStyle name="Total 2 7 4 2 3" xfId="32363"/>
    <cellStyle name="Total 2 7 4 3" xfId="10067"/>
    <cellStyle name="Total 2 7 4 3 2" xfId="22272"/>
    <cellStyle name="Total 2 7 4 3 2 2" xfId="43560"/>
    <cellStyle name="Total 2 7 4 3 3" xfId="34246"/>
    <cellStyle name="Total 2 7 4 4" xfId="12084"/>
    <cellStyle name="Total 2 7 4 4 2" xfId="24193"/>
    <cellStyle name="Total 2 7 4 4 2 2" xfId="45481"/>
    <cellStyle name="Total 2 7 4 4 3" xfId="36167"/>
    <cellStyle name="Total 2 7 4 5" xfId="15559"/>
    <cellStyle name="Total 2 7 4 5 2" xfId="27274"/>
    <cellStyle name="Total 2 7 4 5 2 2" xfId="48562"/>
    <cellStyle name="Total 2 7 4 5 3" xfId="39248"/>
    <cellStyle name="Total 2 7 4 6" xfId="19358"/>
    <cellStyle name="Total 2 7 4 7" xfId="27708"/>
    <cellStyle name="Total 2 7 40" xfId="6914"/>
    <cellStyle name="Total 2 7 40 2" xfId="13879"/>
    <cellStyle name="Total 2 7 40 2 2" xfId="25685"/>
    <cellStyle name="Total 2 7 40 2 2 2" xfId="46973"/>
    <cellStyle name="Total 2 7 40 2 3" xfId="37659"/>
    <cellStyle name="Total 2 7 40 3" xfId="14836"/>
    <cellStyle name="Total 2 7 40 3 2" xfId="26551"/>
    <cellStyle name="Total 2 7 40 3 2 2" xfId="47839"/>
    <cellStyle name="Total 2 7 40 3 3" xfId="38525"/>
    <cellStyle name="Total 2 7 40 4" xfId="19359"/>
    <cellStyle name="Total 2 7 40 5" xfId="29856"/>
    <cellStyle name="Total 2 7 41" xfId="6915"/>
    <cellStyle name="Total 2 7 41 2" xfId="13956"/>
    <cellStyle name="Total 2 7 41 2 2" xfId="25749"/>
    <cellStyle name="Total 2 7 41 2 2 2" xfId="47037"/>
    <cellStyle name="Total 2 7 41 2 3" xfId="37723"/>
    <cellStyle name="Total 2 7 41 3" xfId="12336"/>
    <cellStyle name="Total 2 7 41 3 2" xfId="24401"/>
    <cellStyle name="Total 2 7 41 3 2 2" xfId="45689"/>
    <cellStyle name="Total 2 7 41 3 3" xfId="36375"/>
    <cellStyle name="Total 2 7 41 4" xfId="19360"/>
    <cellStyle name="Total 2 7 41 5" xfId="29909"/>
    <cellStyle name="Total 2 7 42" xfId="6916"/>
    <cellStyle name="Total 2 7 42 2" xfId="14047"/>
    <cellStyle name="Total 2 7 42 2 2" xfId="25822"/>
    <cellStyle name="Total 2 7 42 2 2 2" xfId="47110"/>
    <cellStyle name="Total 2 7 42 2 3" xfId="37796"/>
    <cellStyle name="Total 2 7 42 3" xfId="14283"/>
    <cellStyle name="Total 2 7 42 3 2" xfId="26020"/>
    <cellStyle name="Total 2 7 42 3 2 2" xfId="47308"/>
    <cellStyle name="Total 2 7 42 3 3" xfId="37994"/>
    <cellStyle name="Total 2 7 42 4" xfId="19361"/>
    <cellStyle name="Total 2 7 42 5" xfId="29979"/>
    <cellStyle name="Total 2 7 43" xfId="6917"/>
    <cellStyle name="Total 2 7 43 2" xfId="13928"/>
    <cellStyle name="Total 2 7 43 2 2" xfId="25726"/>
    <cellStyle name="Total 2 7 43 2 2 2" xfId="47014"/>
    <cellStyle name="Total 2 7 43 2 3" xfId="37700"/>
    <cellStyle name="Total 2 7 43 3" xfId="14508"/>
    <cellStyle name="Total 2 7 43 3 2" xfId="26223"/>
    <cellStyle name="Total 2 7 43 3 2 2" xfId="47511"/>
    <cellStyle name="Total 2 7 43 3 3" xfId="38197"/>
    <cellStyle name="Total 2 7 43 4" xfId="19362"/>
    <cellStyle name="Total 2 7 43 5" xfId="29887"/>
    <cellStyle name="Total 2 7 44" xfId="6918"/>
    <cellStyle name="Total 2 7 44 2" xfId="14020"/>
    <cellStyle name="Total 2 7 44 2 2" xfId="25799"/>
    <cellStyle name="Total 2 7 44 2 2 2" xfId="47087"/>
    <cellStyle name="Total 2 7 44 2 3" xfId="37773"/>
    <cellStyle name="Total 2 7 44 3" xfId="11808"/>
    <cellStyle name="Total 2 7 44 3 2" xfId="23959"/>
    <cellStyle name="Total 2 7 44 3 2 2" xfId="45247"/>
    <cellStyle name="Total 2 7 44 3 3" xfId="35933"/>
    <cellStyle name="Total 2 7 44 4" xfId="19363"/>
    <cellStyle name="Total 2 7 44 5" xfId="29958"/>
    <cellStyle name="Total 2 7 45" xfId="6919"/>
    <cellStyle name="Total 2 7 45 2" xfId="14101"/>
    <cellStyle name="Total 2 7 45 2 2" xfId="25868"/>
    <cellStyle name="Total 2 7 45 2 2 2" xfId="47156"/>
    <cellStyle name="Total 2 7 45 2 3" xfId="37842"/>
    <cellStyle name="Total 2 7 45 3" xfId="8443"/>
    <cellStyle name="Total 2 7 45 3 2" xfId="20651"/>
    <cellStyle name="Total 2 7 45 3 2 2" xfId="41939"/>
    <cellStyle name="Total 2 7 45 3 3" xfId="32625"/>
    <cellStyle name="Total 2 7 45 4" xfId="19364"/>
    <cellStyle name="Total 2 7 45 5" xfId="30019"/>
    <cellStyle name="Total 2 7 46" xfId="6920"/>
    <cellStyle name="Total 2 7 46 2" xfId="14174"/>
    <cellStyle name="Total 2 7 46 2 2" xfId="25928"/>
    <cellStyle name="Total 2 7 46 2 2 2" xfId="47216"/>
    <cellStyle name="Total 2 7 46 2 3" xfId="37902"/>
    <cellStyle name="Total 2 7 46 3" xfId="13536"/>
    <cellStyle name="Total 2 7 46 3 2" xfId="25397"/>
    <cellStyle name="Total 2 7 46 3 2 2" xfId="46685"/>
    <cellStyle name="Total 2 7 46 3 3" xfId="37371"/>
    <cellStyle name="Total 2 7 46 4" xfId="19365"/>
    <cellStyle name="Total 2 7 46 5" xfId="30069"/>
    <cellStyle name="Total 2 7 47" xfId="6921"/>
    <cellStyle name="Total 2 7 47 2" xfId="14232"/>
    <cellStyle name="Total 2 7 47 2 2" xfId="25977"/>
    <cellStyle name="Total 2 7 47 2 2 2" xfId="47265"/>
    <cellStyle name="Total 2 7 47 2 3" xfId="37951"/>
    <cellStyle name="Total 2 7 47 3" xfId="14716"/>
    <cellStyle name="Total 2 7 47 3 2" xfId="26431"/>
    <cellStyle name="Total 2 7 47 3 2 2" xfId="47719"/>
    <cellStyle name="Total 2 7 47 3 3" xfId="38405"/>
    <cellStyle name="Total 2 7 47 4" xfId="19366"/>
    <cellStyle name="Total 2 7 47 5" xfId="30112"/>
    <cellStyle name="Total 2 7 48" xfId="6922"/>
    <cellStyle name="Total 2 7 48 2" xfId="14293"/>
    <cellStyle name="Total 2 7 48 2 2" xfId="26029"/>
    <cellStyle name="Total 2 7 48 2 2 2" xfId="47317"/>
    <cellStyle name="Total 2 7 48 2 3" xfId="38003"/>
    <cellStyle name="Total 2 7 48 3" xfId="13357"/>
    <cellStyle name="Total 2 7 48 3 2" xfId="25254"/>
    <cellStyle name="Total 2 7 48 3 2 2" xfId="46542"/>
    <cellStyle name="Total 2 7 48 3 3" xfId="37228"/>
    <cellStyle name="Total 2 7 48 4" xfId="19367"/>
    <cellStyle name="Total 2 7 48 5" xfId="30157"/>
    <cellStyle name="Total 2 7 49" xfId="7631"/>
    <cellStyle name="Total 2 7 49 2" xfId="20039"/>
    <cellStyle name="Total 2 7 49 2 2" xfId="41327"/>
    <cellStyle name="Total 2 7 49 3" xfId="32013"/>
    <cellStyle name="Total 2 7 5" xfId="6923"/>
    <cellStyle name="Total 2 7 5 2" xfId="8037"/>
    <cellStyle name="Total 2 7 5 2 2" xfId="20347"/>
    <cellStyle name="Total 2 7 5 2 2 2" xfId="41635"/>
    <cellStyle name="Total 2 7 5 2 3" xfId="32321"/>
    <cellStyle name="Total 2 7 5 3" xfId="11247"/>
    <cellStyle name="Total 2 7 5 3 2" xfId="23452"/>
    <cellStyle name="Total 2 7 5 3 2 2" xfId="44740"/>
    <cellStyle name="Total 2 7 5 3 3" xfId="35426"/>
    <cellStyle name="Total 2 7 5 4" xfId="11975"/>
    <cellStyle name="Total 2 7 5 4 2" xfId="24100"/>
    <cellStyle name="Total 2 7 5 4 2 2" xfId="45388"/>
    <cellStyle name="Total 2 7 5 4 3" xfId="36074"/>
    <cellStyle name="Total 2 7 5 5" xfId="15486"/>
    <cellStyle name="Total 2 7 5 5 2" xfId="27201"/>
    <cellStyle name="Total 2 7 5 5 2 2" xfId="48489"/>
    <cellStyle name="Total 2 7 5 5 3" xfId="39175"/>
    <cellStyle name="Total 2 7 5 6" xfId="19368"/>
    <cellStyle name="Total 2 7 5 7" xfId="27851"/>
    <cellStyle name="Total 2 7 50" xfId="9266"/>
    <cellStyle name="Total 2 7 50 2" xfId="21474"/>
    <cellStyle name="Total 2 7 50 2 2" xfId="42762"/>
    <cellStyle name="Total 2 7 50 3" xfId="33448"/>
    <cellStyle name="Total 2 7 51" xfId="13255"/>
    <cellStyle name="Total 2 7 51 2" xfId="25173"/>
    <cellStyle name="Total 2 7 51 2 2" xfId="46461"/>
    <cellStyle name="Total 2 7 51 3" xfId="37147"/>
    <cellStyle name="Total 2 7 52" xfId="15116"/>
    <cellStyle name="Total 2 7 52 2" xfId="26831"/>
    <cellStyle name="Total 2 7 52 2 2" xfId="48119"/>
    <cellStyle name="Total 2 7 52 3" xfId="38805"/>
    <cellStyle name="Total 2 7 53" xfId="19325"/>
    <cellStyle name="Total 2 7 54" xfId="27651"/>
    <cellStyle name="Total 2 7 6" xfId="6924"/>
    <cellStyle name="Total 2 7 6 2" xfId="8184"/>
    <cellStyle name="Total 2 7 6 2 2" xfId="20457"/>
    <cellStyle name="Total 2 7 6 2 2 2" xfId="41745"/>
    <cellStyle name="Total 2 7 6 2 3" xfId="32431"/>
    <cellStyle name="Total 2 7 6 3" xfId="9379"/>
    <cellStyle name="Total 2 7 6 3 2" xfId="21584"/>
    <cellStyle name="Total 2 7 6 3 2 2" xfId="42872"/>
    <cellStyle name="Total 2 7 6 3 3" xfId="33558"/>
    <cellStyle name="Total 2 7 6 4" xfId="14594"/>
    <cellStyle name="Total 2 7 6 4 2" xfId="26309"/>
    <cellStyle name="Total 2 7 6 4 2 2" xfId="47597"/>
    <cellStyle name="Total 2 7 6 4 3" xfId="38283"/>
    <cellStyle name="Total 2 7 6 5" xfId="15661"/>
    <cellStyle name="Total 2 7 6 5 2" xfId="27376"/>
    <cellStyle name="Total 2 7 6 5 2 2" xfId="48664"/>
    <cellStyle name="Total 2 7 6 5 3" xfId="39350"/>
    <cellStyle name="Total 2 7 6 6" xfId="19369"/>
    <cellStyle name="Total 2 7 6 7" xfId="27675"/>
    <cellStyle name="Total 2 7 7" xfId="6925"/>
    <cellStyle name="Total 2 7 7 2" xfId="8400"/>
    <cellStyle name="Total 2 7 7 2 2" xfId="20619"/>
    <cellStyle name="Total 2 7 7 2 2 2" xfId="41907"/>
    <cellStyle name="Total 2 7 7 2 3" xfId="32593"/>
    <cellStyle name="Total 2 7 7 3" xfId="11236"/>
    <cellStyle name="Total 2 7 7 3 2" xfId="23441"/>
    <cellStyle name="Total 2 7 7 3 2 2" xfId="44729"/>
    <cellStyle name="Total 2 7 7 3 3" xfId="35415"/>
    <cellStyle name="Total 2 7 7 4" xfId="12936"/>
    <cellStyle name="Total 2 7 7 4 2" xfId="24908"/>
    <cellStyle name="Total 2 7 7 4 2 2" xfId="46196"/>
    <cellStyle name="Total 2 7 7 4 3" xfId="36882"/>
    <cellStyle name="Total 2 7 7 5" xfId="15866"/>
    <cellStyle name="Total 2 7 7 5 2" xfId="27581"/>
    <cellStyle name="Total 2 7 7 5 2 2" xfId="48869"/>
    <cellStyle name="Total 2 7 7 5 3" xfId="39555"/>
    <cellStyle name="Total 2 7 7 6" xfId="19370"/>
    <cellStyle name="Total 2 7 7 7" xfId="27833"/>
    <cellStyle name="Total 2 7 8" xfId="6926"/>
    <cellStyle name="Total 2 7 8 2" xfId="8312"/>
    <cellStyle name="Total 2 7 8 2 2" xfId="20548"/>
    <cellStyle name="Total 2 7 8 2 2 2" xfId="41836"/>
    <cellStyle name="Total 2 7 8 2 3" xfId="32522"/>
    <cellStyle name="Total 2 7 8 3" xfId="11302"/>
    <cellStyle name="Total 2 7 8 3 2" xfId="23507"/>
    <cellStyle name="Total 2 7 8 3 2 2" xfId="44795"/>
    <cellStyle name="Total 2 7 8 3 3" xfId="35481"/>
    <cellStyle name="Total 2 7 8 4" xfId="12928"/>
    <cellStyle name="Total 2 7 8 4 2" xfId="24901"/>
    <cellStyle name="Total 2 7 8 4 2 2" xfId="46189"/>
    <cellStyle name="Total 2 7 8 4 3" xfId="36875"/>
    <cellStyle name="Total 2 7 8 5" xfId="15756"/>
    <cellStyle name="Total 2 7 8 5 2" xfId="27471"/>
    <cellStyle name="Total 2 7 8 5 2 2" xfId="48759"/>
    <cellStyle name="Total 2 7 8 5 3" xfId="39445"/>
    <cellStyle name="Total 2 7 8 6" xfId="19371"/>
    <cellStyle name="Total 2 7 8 7" xfId="27924"/>
    <cellStyle name="Total 2 7 9" xfId="6927"/>
    <cellStyle name="Total 2 7 9 2" xfId="11354"/>
    <cellStyle name="Total 2 7 9 2 2" xfId="23559"/>
    <cellStyle name="Total 2 7 9 2 2 2" xfId="44847"/>
    <cellStyle name="Total 2 7 9 2 3" xfId="35533"/>
    <cellStyle name="Total 2 7 9 3" xfId="12948"/>
    <cellStyle name="Total 2 7 9 3 2" xfId="24917"/>
    <cellStyle name="Total 2 7 9 3 2 2" xfId="46205"/>
    <cellStyle name="Total 2 7 9 3 3" xfId="36891"/>
    <cellStyle name="Total 2 7 9 4" xfId="19372"/>
    <cellStyle name="Total 2 7 9 5" xfId="27978"/>
    <cellStyle name="Total 2 8" xfId="6928"/>
    <cellStyle name="Total 2 8 10" xfId="6929"/>
    <cellStyle name="Total 2 8 10 2" xfId="11394"/>
    <cellStyle name="Total 2 8 10 2 2" xfId="23598"/>
    <cellStyle name="Total 2 8 10 2 2 2" xfId="44886"/>
    <cellStyle name="Total 2 8 10 2 3" xfId="35572"/>
    <cellStyle name="Total 2 8 10 3" xfId="14505"/>
    <cellStyle name="Total 2 8 10 3 2" xfId="26220"/>
    <cellStyle name="Total 2 8 10 3 2 2" xfId="47508"/>
    <cellStyle name="Total 2 8 10 3 3" xfId="38194"/>
    <cellStyle name="Total 2 8 10 4" xfId="19374"/>
    <cellStyle name="Total 2 8 10 5" xfId="28015"/>
    <cellStyle name="Total 2 8 11" xfId="6930"/>
    <cellStyle name="Total 2 8 11 2" xfId="11454"/>
    <cellStyle name="Total 2 8 11 2 2" xfId="23656"/>
    <cellStyle name="Total 2 8 11 2 2 2" xfId="44944"/>
    <cellStyle name="Total 2 8 11 2 3" xfId="35630"/>
    <cellStyle name="Total 2 8 11 3" xfId="8429"/>
    <cellStyle name="Total 2 8 11 3 2" xfId="20637"/>
    <cellStyle name="Total 2 8 11 3 2 2" xfId="41925"/>
    <cellStyle name="Total 2 8 11 3 3" xfId="32611"/>
    <cellStyle name="Total 2 8 11 4" xfId="19375"/>
    <cellStyle name="Total 2 8 11 5" xfId="28068"/>
    <cellStyle name="Total 2 8 12" xfId="6931"/>
    <cellStyle name="Total 2 8 12 2" xfId="11519"/>
    <cellStyle name="Total 2 8 12 2 2" xfId="23715"/>
    <cellStyle name="Total 2 8 12 2 2 2" xfId="45003"/>
    <cellStyle name="Total 2 8 12 2 3" xfId="35689"/>
    <cellStyle name="Total 2 8 12 3" xfId="14631"/>
    <cellStyle name="Total 2 8 12 3 2" xfId="26346"/>
    <cellStyle name="Total 2 8 12 3 2 2" xfId="47634"/>
    <cellStyle name="Total 2 8 12 3 3" xfId="38320"/>
    <cellStyle name="Total 2 8 12 4" xfId="19376"/>
    <cellStyle name="Total 2 8 12 5" xfId="28121"/>
    <cellStyle name="Total 2 8 13" xfId="6932"/>
    <cellStyle name="Total 2 8 13 2" xfId="11582"/>
    <cellStyle name="Total 2 8 13 2 2" xfId="23771"/>
    <cellStyle name="Total 2 8 13 2 2 2" xfId="45059"/>
    <cellStyle name="Total 2 8 13 2 3" xfId="35745"/>
    <cellStyle name="Total 2 8 13 3" xfId="14482"/>
    <cellStyle name="Total 2 8 13 3 2" xfId="26197"/>
    <cellStyle name="Total 2 8 13 3 2 2" xfId="47485"/>
    <cellStyle name="Total 2 8 13 3 3" xfId="38171"/>
    <cellStyle name="Total 2 8 13 4" xfId="19377"/>
    <cellStyle name="Total 2 8 13 5" xfId="28172"/>
    <cellStyle name="Total 2 8 14" xfId="6933"/>
    <cellStyle name="Total 2 8 14 2" xfId="11675"/>
    <cellStyle name="Total 2 8 14 2 2" xfId="23848"/>
    <cellStyle name="Total 2 8 14 2 2 2" xfId="45136"/>
    <cellStyle name="Total 2 8 14 2 3" xfId="35822"/>
    <cellStyle name="Total 2 8 14 3" xfId="14856"/>
    <cellStyle name="Total 2 8 14 3 2" xfId="26571"/>
    <cellStyle name="Total 2 8 14 3 2 2" xfId="47859"/>
    <cellStyle name="Total 2 8 14 3 3" xfId="38545"/>
    <cellStyle name="Total 2 8 14 4" xfId="19378"/>
    <cellStyle name="Total 2 8 14 5" xfId="28240"/>
    <cellStyle name="Total 2 8 15" xfId="6934"/>
    <cellStyle name="Total 2 8 15 2" xfId="11721"/>
    <cellStyle name="Total 2 8 15 2 2" xfId="23886"/>
    <cellStyle name="Total 2 8 15 2 2 2" xfId="45174"/>
    <cellStyle name="Total 2 8 15 2 3" xfId="35860"/>
    <cellStyle name="Total 2 8 15 3" xfId="14501"/>
    <cellStyle name="Total 2 8 15 3 2" xfId="26216"/>
    <cellStyle name="Total 2 8 15 3 2 2" xfId="47504"/>
    <cellStyle name="Total 2 8 15 3 3" xfId="38190"/>
    <cellStyle name="Total 2 8 15 4" xfId="19379"/>
    <cellStyle name="Total 2 8 15 5" xfId="28274"/>
    <cellStyle name="Total 2 8 16" xfId="6935"/>
    <cellStyle name="Total 2 8 16 2" xfId="11818"/>
    <cellStyle name="Total 2 8 16 2 2" xfId="23968"/>
    <cellStyle name="Total 2 8 16 2 2 2" xfId="45256"/>
    <cellStyle name="Total 2 8 16 2 3" xfId="35942"/>
    <cellStyle name="Total 2 8 16 3" xfId="14563"/>
    <cellStyle name="Total 2 8 16 3 2" xfId="26278"/>
    <cellStyle name="Total 2 8 16 3 2 2" xfId="47566"/>
    <cellStyle name="Total 2 8 16 3 3" xfId="38252"/>
    <cellStyle name="Total 2 8 16 4" xfId="19380"/>
    <cellStyle name="Total 2 8 16 5" xfId="28347"/>
    <cellStyle name="Total 2 8 17" xfId="6936"/>
    <cellStyle name="Total 2 8 17 2" xfId="11864"/>
    <cellStyle name="Total 2 8 17 2 2" xfId="24008"/>
    <cellStyle name="Total 2 8 17 2 2 2" xfId="45296"/>
    <cellStyle name="Total 2 8 17 2 3" xfId="35982"/>
    <cellStyle name="Total 2 8 17 3" xfId="11799"/>
    <cellStyle name="Total 2 8 17 3 2" xfId="23952"/>
    <cellStyle name="Total 2 8 17 3 2 2" xfId="45240"/>
    <cellStyle name="Total 2 8 17 3 3" xfId="35926"/>
    <cellStyle name="Total 2 8 17 4" xfId="19381"/>
    <cellStyle name="Total 2 8 17 5" xfId="28383"/>
    <cellStyle name="Total 2 8 18" xfId="6937"/>
    <cellStyle name="Total 2 8 18 2" xfId="11963"/>
    <cellStyle name="Total 2 8 18 2 2" xfId="24089"/>
    <cellStyle name="Total 2 8 18 2 2 2" xfId="45377"/>
    <cellStyle name="Total 2 8 18 2 3" xfId="36063"/>
    <cellStyle name="Total 2 8 18 3" xfId="12782"/>
    <cellStyle name="Total 2 8 18 3 2" xfId="24777"/>
    <cellStyle name="Total 2 8 18 3 2 2" xfId="46065"/>
    <cellStyle name="Total 2 8 18 3 3" xfId="36751"/>
    <cellStyle name="Total 2 8 18 4" xfId="19382"/>
    <cellStyle name="Total 2 8 18 5" xfId="28455"/>
    <cellStyle name="Total 2 8 19" xfId="6938"/>
    <cellStyle name="Total 2 8 19 2" xfId="12043"/>
    <cellStyle name="Total 2 8 19 2 2" xfId="24157"/>
    <cellStyle name="Total 2 8 19 2 2 2" xfId="45445"/>
    <cellStyle name="Total 2 8 19 2 3" xfId="36131"/>
    <cellStyle name="Total 2 8 19 3" xfId="14618"/>
    <cellStyle name="Total 2 8 19 3 2" xfId="26333"/>
    <cellStyle name="Total 2 8 19 3 2 2" xfId="47621"/>
    <cellStyle name="Total 2 8 19 3 3" xfId="38307"/>
    <cellStyle name="Total 2 8 19 4" xfId="19383"/>
    <cellStyle name="Total 2 8 19 5" xfId="28509"/>
    <cellStyle name="Total 2 8 2" xfId="6939"/>
    <cellStyle name="Total 2 8 2 2" xfId="7817"/>
    <cellStyle name="Total 2 8 2 2 2" xfId="20159"/>
    <cellStyle name="Total 2 8 2 2 2 2" xfId="41447"/>
    <cellStyle name="Total 2 8 2 2 3" xfId="32133"/>
    <cellStyle name="Total 2 8 2 3" xfId="10262"/>
    <cellStyle name="Total 2 8 2 3 2" xfId="22467"/>
    <cellStyle name="Total 2 8 2 3 2 2" xfId="43755"/>
    <cellStyle name="Total 2 8 2 3 3" xfId="34441"/>
    <cellStyle name="Total 2 8 2 4" xfId="13246"/>
    <cellStyle name="Total 2 8 2 4 2" xfId="25164"/>
    <cellStyle name="Total 2 8 2 4 2 2" xfId="46452"/>
    <cellStyle name="Total 2 8 2 4 3" xfId="37138"/>
    <cellStyle name="Total 2 8 2 5" xfId="15264"/>
    <cellStyle name="Total 2 8 2 5 2" xfId="26979"/>
    <cellStyle name="Total 2 8 2 5 2 2" xfId="48267"/>
    <cellStyle name="Total 2 8 2 5 3" xfId="38953"/>
    <cellStyle name="Total 2 8 2 6" xfId="19384"/>
    <cellStyle name="Total 2 8 2 7" xfId="27789"/>
    <cellStyle name="Total 2 8 20" xfId="6940"/>
    <cellStyle name="Total 2 8 20 2" xfId="12127"/>
    <cellStyle name="Total 2 8 20 2 2" xfId="24227"/>
    <cellStyle name="Total 2 8 20 2 2 2" xfId="45515"/>
    <cellStyle name="Total 2 8 20 2 3" xfId="36201"/>
    <cellStyle name="Total 2 8 20 3" xfId="13654"/>
    <cellStyle name="Total 2 8 20 3 2" xfId="25495"/>
    <cellStyle name="Total 2 8 20 3 2 2" xfId="46783"/>
    <cellStyle name="Total 2 8 20 3 3" xfId="37469"/>
    <cellStyle name="Total 2 8 20 4" xfId="19385"/>
    <cellStyle name="Total 2 8 20 5" xfId="28564"/>
    <cellStyle name="Total 2 8 21" xfId="6941"/>
    <cellStyle name="Total 2 8 21 2" xfId="12314"/>
    <cellStyle name="Total 2 8 21 2 2" xfId="24384"/>
    <cellStyle name="Total 2 8 21 2 2 2" xfId="45672"/>
    <cellStyle name="Total 2 8 21 2 3" xfId="36358"/>
    <cellStyle name="Total 2 8 21 3" xfId="14078"/>
    <cellStyle name="Total 2 8 21 3 2" xfId="25848"/>
    <cellStyle name="Total 2 8 21 3 2 2" xfId="47136"/>
    <cellStyle name="Total 2 8 21 3 3" xfId="37822"/>
    <cellStyle name="Total 2 8 21 4" xfId="19386"/>
    <cellStyle name="Total 2 8 21 5" xfId="28711"/>
    <cellStyle name="Total 2 8 22" xfId="6942"/>
    <cellStyle name="Total 2 8 22 2" xfId="12442"/>
    <cellStyle name="Total 2 8 22 2 2" xfId="24492"/>
    <cellStyle name="Total 2 8 22 2 2 2" xfId="45780"/>
    <cellStyle name="Total 2 8 22 2 3" xfId="36466"/>
    <cellStyle name="Total 2 8 22 3" xfId="14155"/>
    <cellStyle name="Total 2 8 22 3 2" xfId="25911"/>
    <cellStyle name="Total 2 8 22 3 2 2" xfId="47199"/>
    <cellStyle name="Total 2 8 22 3 3" xfId="37885"/>
    <cellStyle name="Total 2 8 22 4" xfId="19387"/>
    <cellStyle name="Total 2 8 22 5" xfId="28808"/>
    <cellStyle name="Total 2 8 23" xfId="6943"/>
    <cellStyle name="Total 2 8 23 2" xfId="12454"/>
    <cellStyle name="Total 2 8 23 2 2" xfId="24504"/>
    <cellStyle name="Total 2 8 23 2 2 2" xfId="45792"/>
    <cellStyle name="Total 2 8 23 2 3" xfId="36478"/>
    <cellStyle name="Total 2 8 23 3" xfId="14562"/>
    <cellStyle name="Total 2 8 23 3 2" xfId="26277"/>
    <cellStyle name="Total 2 8 23 3 2 2" xfId="47565"/>
    <cellStyle name="Total 2 8 23 3 3" xfId="38251"/>
    <cellStyle name="Total 2 8 23 4" xfId="19388"/>
    <cellStyle name="Total 2 8 23 5" xfId="28818"/>
    <cellStyle name="Total 2 8 24" xfId="6944"/>
    <cellStyle name="Total 2 8 24 2" xfId="12382"/>
    <cellStyle name="Total 2 8 24 2 2" xfId="24442"/>
    <cellStyle name="Total 2 8 24 2 2 2" xfId="45730"/>
    <cellStyle name="Total 2 8 24 2 3" xfId="36416"/>
    <cellStyle name="Total 2 8 24 3" xfId="11993"/>
    <cellStyle name="Total 2 8 24 3 2" xfId="24117"/>
    <cellStyle name="Total 2 8 24 3 2 2" xfId="45405"/>
    <cellStyle name="Total 2 8 24 3 3" xfId="36091"/>
    <cellStyle name="Total 2 8 24 4" xfId="19389"/>
    <cellStyle name="Total 2 8 24 5" xfId="28760"/>
    <cellStyle name="Total 2 8 25" xfId="6945"/>
    <cellStyle name="Total 2 8 25 2" xfId="12505"/>
    <cellStyle name="Total 2 8 25 2 2" xfId="24547"/>
    <cellStyle name="Total 2 8 25 2 2 2" xfId="45835"/>
    <cellStyle name="Total 2 8 25 2 3" xfId="36521"/>
    <cellStyle name="Total 2 8 25 3" xfId="14664"/>
    <cellStyle name="Total 2 8 25 3 2" xfId="26379"/>
    <cellStyle name="Total 2 8 25 3 2 2" xfId="47667"/>
    <cellStyle name="Total 2 8 25 3 3" xfId="38353"/>
    <cellStyle name="Total 2 8 25 4" xfId="19390"/>
    <cellStyle name="Total 2 8 25 5" xfId="28854"/>
    <cellStyle name="Total 2 8 26" xfId="6946"/>
    <cellStyle name="Total 2 8 26 2" xfId="12557"/>
    <cellStyle name="Total 2 8 26 2 2" xfId="24587"/>
    <cellStyle name="Total 2 8 26 2 2 2" xfId="45875"/>
    <cellStyle name="Total 2 8 26 2 3" xfId="36561"/>
    <cellStyle name="Total 2 8 26 3" xfId="14657"/>
    <cellStyle name="Total 2 8 26 3 2" xfId="26372"/>
    <cellStyle name="Total 2 8 26 3 2 2" xfId="47660"/>
    <cellStyle name="Total 2 8 26 3 3" xfId="38346"/>
    <cellStyle name="Total 2 8 26 4" xfId="19391"/>
    <cellStyle name="Total 2 8 26 5" xfId="28889"/>
    <cellStyle name="Total 2 8 27" xfId="6947"/>
    <cellStyle name="Total 2 8 27 2" xfId="12755"/>
    <cellStyle name="Total 2 8 27 2 2" xfId="24755"/>
    <cellStyle name="Total 2 8 27 2 2 2" xfId="46043"/>
    <cellStyle name="Total 2 8 27 2 3" xfId="36729"/>
    <cellStyle name="Total 2 8 27 3" xfId="14560"/>
    <cellStyle name="Total 2 8 27 3 2" xfId="26275"/>
    <cellStyle name="Total 2 8 27 3 2 2" xfId="47563"/>
    <cellStyle name="Total 2 8 27 3 3" xfId="38249"/>
    <cellStyle name="Total 2 8 27 4" xfId="19392"/>
    <cellStyle name="Total 2 8 27 5" xfId="29036"/>
    <cellStyle name="Total 2 8 28" xfId="6948"/>
    <cellStyle name="Total 2 8 28 2" xfId="12890"/>
    <cellStyle name="Total 2 8 28 2 2" xfId="24868"/>
    <cellStyle name="Total 2 8 28 2 2 2" xfId="46156"/>
    <cellStyle name="Total 2 8 28 2 3" xfId="36842"/>
    <cellStyle name="Total 2 8 28 3" xfId="12108"/>
    <cellStyle name="Total 2 8 28 3 2" xfId="24213"/>
    <cellStyle name="Total 2 8 28 3 2 2" xfId="45501"/>
    <cellStyle name="Total 2 8 28 3 3" xfId="36187"/>
    <cellStyle name="Total 2 8 28 4" xfId="19393"/>
    <cellStyle name="Total 2 8 28 5" xfId="29133"/>
    <cellStyle name="Total 2 8 29" xfId="6949"/>
    <cellStyle name="Total 2 8 29 2" xfId="12902"/>
    <cellStyle name="Total 2 8 29 2 2" xfId="24879"/>
    <cellStyle name="Total 2 8 29 2 2 2" xfId="46167"/>
    <cellStyle name="Total 2 8 29 2 3" xfId="36853"/>
    <cellStyle name="Total 2 8 29 3" xfId="14585"/>
    <cellStyle name="Total 2 8 29 3 2" xfId="26300"/>
    <cellStyle name="Total 2 8 29 3 2 2" xfId="47588"/>
    <cellStyle name="Total 2 8 29 3 3" xfId="38274"/>
    <cellStyle name="Total 2 8 29 4" xfId="19394"/>
    <cellStyle name="Total 2 8 29 5" xfId="29143"/>
    <cellStyle name="Total 2 8 3" xfId="6950"/>
    <cellStyle name="Total 2 8 3 2" xfId="8016"/>
    <cellStyle name="Total 2 8 3 2 2" xfId="20332"/>
    <cellStyle name="Total 2 8 3 2 2 2" xfId="41620"/>
    <cellStyle name="Total 2 8 3 2 3" xfId="32306"/>
    <cellStyle name="Total 2 8 3 3" xfId="10628"/>
    <cellStyle name="Total 2 8 3 3 2" xfId="22833"/>
    <cellStyle name="Total 2 8 3 3 2 2" xfId="44121"/>
    <cellStyle name="Total 2 8 3 3 3" xfId="34807"/>
    <cellStyle name="Total 2 8 3 4" xfId="14522"/>
    <cellStyle name="Total 2 8 3 4 2" xfId="26237"/>
    <cellStyle name="Total 2 8 3 4 2 2" xfId="47525"/>
    <cellStyle name="Total 2 8 3 4 3" xfId="38211"/>
    <cellStyle name="Total 2 8 3 5" xfId="15458"/>
    <cellStyle name="Total 2 8 3 5 2" xfId="27173"/>
    <cellStyle name="Total 2 8 3 5 2 2" xfId="48461"/>
    <cellStyle name="Total 2 8 3 5 3" xfId="39147"/>
    <cellStyle name="Total 2 8 3 6" xfId="19395"/>
    <cellStyle name="Total 2 8 3 7" xfId="27892"/>
    <cellStyle name="Total 2 8 30" xfId="6951"/>
    <cellStyle name="Total 2 8 30 2" xfId="12819"/>
    <cellStyle name="Total 2 8 30 2 2" xfId="24809"/>
    <cellStyle name="Total 2 8 30 2 2 2" xfId="46097"/>
    <cellStyle name="Total 2 8 30 2 3" xfId="36783"/>
    <cellStyle name="Total 2 8 30 3" xfId="14589"/>
    <cellStyle name="Total 2 8 30 3 2" xfId="26304"/>
    <cellStyle name="Total 2 8 30 3 2 2" xfId="47592"/>
    <cellStyle name="Total 2 8 30 3 3" xfId="38278"/>
    <cellStyle name="Total 2 8 30 4" xfId="19396"/>
    <cellStyle name="Total 2 8 30 5" xfId="29085"/>
    <cellStyle name="Total 2 8 31" xfId="6952"/>
    <cellStyle name="Total 2 8 31 2" xfId="12952"/>
    <cellStyle name="Total 2 8 31 2 2" xfId="24921"/>
    <cellStyle name="Total 2 8 31 2 2 2" xfId="46209"/>
    <cellStyle name="Total 2 8 31 2 3" xfId="36895"/>
    <cellStyle name="Total 2 8 31 3" xfId="11914"/>
    <cellStyle name="Total 2 8 31 3 2" xfId="24050"/>
    <cellStyle name="Total 2 8 31 3 2 2" xfId="45338"/>
    <cellStyle name="Total 2 8 31 3 3" xfId="36024"/>
    <cellStyle name="Total 2 8 31 4" xfId="19397"/>
    <cellStyle name="Total 2 8 31 5" xfId="29179"/>
    <cellStyle name="Total 2 8 32" xfId="6953"/>
    <cellStyle name="Total 2 8 32 2" xfId="13003"/>
    <cellStyle name="Total 2 8 32 2 2" xfId="24962"/>
    <cellStyle name="Total 2 8 32 2 2 2" xfId="46250"/>
    <cellStyle name="Total 2 8 32 2 3" xfId="36936"/>
    <cellStyle name="Total 2 8 32 3" xfId="11293"/>
    <cellStyle name="Total 2 8 32 3 2" xfId="23498"/>
    <cellStyle name="Total 2 8 32 3 2 2" xfId="44786"/>
    <cellStyle name="Total 2 8 32 3 3" xfId="35472"/>
    <cellStyle name="Total 2 8 32 4" xfId="19398"/>
    <cellStyle name="Total 2 8 32 5" xfId="29213"/>
    <cellStyle name="Total 2 8 33" xfId="6954"/>
    <cellStyle name="Total 2 8 33 2" xfId="13075"/>
    <cellStyle name="Total 2 8 33 2 2" xfId="25022"/>
    <cellStyle name="Total 2 8 33 2 2 2" xfId="46310"/>
    <cellStyle name="Total 2 8 33 2 3" xfId="36996"/>
    <cellStyle name="Total 2 8 33 3" xfId="13576"/>
    <cellStyle name="Total 2 8 33 3 2" xfId="25431"/>
    <cellStyle name="Total 2 8 33 3 2 2" xfId="46719"/>
    <cellStyle name="Total 2 8 33 3 3" xfId="37405"/>
    <cellStyle name="Total 2 8 33 4" xfId="19399"/>
    <cellStyle name="Total 2 8 33 5" xfId="29267"/>
    <cellStyle name="Total 2 8 34" xfId="6955"/>
    <cellStyle name="Total 2 8 34 2" xfId="13154"/>
    <cellStyle name="Total 2 8 34 2 2" xfId="25088"/>
    <cellStyle name="Total 2 8 34 2 2 2" xfId="46376"/>
    <cellStyle name="Total 2 8 34 2 3" xfId="37062"/>
    <cellStyle name="Total 2 8 34 3" xfId="13953"/>
    <cellStyle name="Total 2 8 34 3 2" xfId="25746"/>
    <cellStyle name="Total 2 8 34 3 2 2" xfId="47034"/>
    <cellStyle name="Total 2 8 34 3 3" xfId="37720"/>
    <cellStyle name="Total 2 8 34 4" xfId="19400"/>
    <cellStyle name="Total 2 8 34 5" xfId="29322"/>
    <cellStyle name="Total 2 8 35" xfId="6956"/>
    <cellStyle name="Total 2 8 35 2" xfId="13228"/>
    <cellStyle name="Total 2 8 35 2 2" xfId="25148"/>
    <cellStyle name="Total 2 8 35 2 2 2" xfId="46436"/>
    <cellStyle name="Total 2 8 35 2 3" xfId="37122"/>
    <cellStyle name="Total 2 8 35 3" xfId="14586"/>
    <cellStyle name="Total 2 8 35 3 2" xfId="26301"/>
    <cellStyle name="Total 2 8 35 3 2 2" xfId="47589"/>
    <cellStyle name="Total 2 8 35 3 3" xfId="38275"/>
    <cellStyle name="Total 2 8 35 4" xfId="19401"/>
    <cellStyle name="Total 2 8 35 5" xfId="29377"/>
    <cellStyle name="Total 2 8 36" xfId="6957"/>
    <cellStyle name="Total 2 8 36 2" xfId="13583"/>
    <cellStyle name="Total 2 8 36 2 2" xfId="25437"/>
    <cellStyle name="Total 2 8 36 2 2 2" xfId="46725"/>
    <cellStyle name="Total 2 8 36 2 3" xfId="37411"/>
    <cellStyle name="Total 2 8 36 3" xfId="14646"/>
    <cellStyle name="Total 2 8 36 3 2" xfId="26361"/>
    <cellStyle name="Total 2 8 36 3 2 2" xfId="47649"/>
    <cellStyle name="Total 2 8 36 3 3" xfId="38335"/>
    <cellStyle name="Total 2 8 36 4" xfId="19402"/>
    <cellStyle name="Total 2 8 36 5" xfId="29636"/>
    <cellStyle name="Total 2 8 37" xfId="6958"/>
    <cellStyle name="Total 2 8 37 2" xfId="13657"/>
    <cellStyle name="Total 2 8 37 2 2" xfId="25498"/>
    <cellStyle name="Total 2 8 37 2 2 2" xfId="46786"/>
    <cellStyle name="Total 2 8 37 2 3" xfId="37472"/>
    <cellStyle name="Total 2 8 37 3" xfId="14443"/>
    <cellStyle name="Total 2 8 37 3 2" xfId="26158"/>
    <cellStyle name="Total 2 8 37 3 2 2" xfId="47446"/>
    <cellStyle name="Total 2 8 37 3 3" xfId="38132"/>
    <cellStyle name="Total 2 8 37 4" xfId="19403"/>
    <cellStyle name="Total 2 8 37 5" xfId="29690"/>
    <cellStyle name="Total 2 8 38" xfId="6959"/>
    <cellStyle name="Total 2 8 38 2" xfId="13728"/>
    <cellStyle name="Total 2 8 38 2 2" xfId="25558"/>
    <cellStyle name="Total 2 8 38 2 2 2" xfId="46846"/>
    <cellStyle name="Total 2 8 38 2 3" xfId="37532"/>
    <cellStyle name="Total 2 8 38 3" xfId="14726"/>
    <cellStyle name="Total 2 8 38 3 2" xfId="26441"/>
    <cellStyle name="Total 2 8 38 3 2 2" xfId="47729"/>
    <cellStyle name="Total 2 8 38 3 3" xfId="38415"/>
    <cellStyle name="Total 2 8 38 4" xfId="19404"/>
    <cellStyle name="Total 2 8 38 5" xfId="29744"/>
    <cellStyle name="Total 2 8 39" xfId="6960"/>
    <cellStyle name="Total 2 8 39 2" xfId="13804"/>
    <cellStyle name="Total 2 8 39 2 2" xfId="25622"/>
    <cellStyle name="Total 2 8 39 2 2 2" xfId="46910"/>
    <cellStyle name="Total 2 8 39 2 3" xfId="37596"/>
    <cellStyle name="Total 2 8 39 3" xfId="14510"/>
    <cellStyle name="Total 2 8 39 3 2" xfId="26225"/>
    <cellStyle name="Total 2 8 39 3 2 2" xfId="47513"/>
    <cellStyle name="Total 2 8 39 3 3" xfId="38199"/>
    <cellStyle name="Total 2 8 39 4" xfId="19405"/>
    <cellStyle name="Total 2 8 39 5" xfId="29797"/>
    <cellStyle name="Total 2 8 4" xfId="6961"/>
    <cellStyle name="Total 2 8 4 2" xfId="8046"/>
    <cellStyle name="Total 2 8 4 2 2" xfId="20354"/>
    <cellStyle name="Total 2 8 4 2 2 2" xfId="41642"/>
    <cellStyle name="Total 2 8 4 2 3" xfId="32328"/>
    <cellStyle name="Total 2 8 4 3" xfId="10381"/>
    <cellStyle name="Total 2 8 4 3 2" xfId="22586"/>
    <cellStyle name="Total 2 8 4 3 2 2" xfId="43874"/>
    <cellStyle name="Total 2 8 4 3 3" xfId="34560"/>
    <cellStyle name="Total 2 8 4 4" xfId="13397"/>
    <cellStyle name="Total 2 8 4 4 2" xfId="25286"/>
    <cellStyle name="Total 2 8 4 4 2 2" xfId="46574"/>
    <cellStyle name="Total 2 8 4 4 3" xfId="37260"/>
    <cellStyle name="Total 2 8 4 5" xfId="15494"/>
    <cellStyle name="Total 2 8 4 5 2" xfId="27209"/>
    <cellStyle name="Total 2 8 4 5 2 2" xfId="48497"/>
    <cellStyle name="Total 2 8 4 5 3" xfId="39183"/>
    <cellStyle name="Total 2 8 4 6" xfId="19406"/>
    <cellStyle name="Total 2 8 4 7" xfId="27709"/>
    <cellStyle name="Total 2 8 40" xfId="6962"/>
    <cellStyle name="Total 2 8 40 2" xfId="13875"/>
    <cellStyle name="Total 2 8 40 2 2" xfId="25681"/>
    <cellStyle name="Total 2 8 40 2 2 2" xfId="46969"/>
    <cellStyle name="Total 2 8 40 2 3" xfId="37655"/>
    <cellStyle name="Total 2 8 40 3" xfId="12736"/>
    <cellStyle name="Total 2 8 40 3 2" xfId="24740"/>
    <cellStyle name="Total 2 8 40 3 2 2" xfId="46028"/>
    <cellStyle name="Total 2 8 40 3 3" xfId="36714"/>
    <cellStyle name="Total 2 8 40 4" xfId="19407"/>
    <cellStyle name="Total 2 8 40 5" xfId="29852"/>
    <cellStyle name="Total 2 8 41" xfId="6963"/>
    <cellStyle name="Total 2 8 41 2" xfId="13951"/>
    <cellStyle name="Total 2 8 41 2 2" xfId="25744"/>
    <cellStyle name="Total 2 8 41 2 2 2" xfId="47032"/>
    <cellStyle name="Total 2 8 41 2 3" xfId="37718"/>
    <cellStyle name="Total 2 8 41 3" xfId="14564"/>
    <cellStyle name="Total 2 8 41 3 2" xfId="26279"/>
    <cellStyle name="Total 2 8 41 3 2 2" xfId="47567"/>
    <cellStyle name="Total 2 8 41 3 3" xfId="38253"/>
    <cellStyle name="Total 2 8 41 4" xfId="19408"/>
    <cellStyle name="Total 2 8 41 5" xfId="29904"/>
    <cellStyle name="Total 2 8 42" xfId="6964"/>
    <cellStyle name="Total 2 8 42 2" xfId="14023"/>
    <cellStyle name="Total 2 8 42 2 2" xfId="25802"/>
    <cellStyle name="Total 2 8 42 2 2 2" xfId="47090"/>
    <cellStyle name="Total 2 8 42 2 3" xfId="37776"/>
    <cellStyle name="Total 2 8 42 3" xfId="13205"/>
    <cellStyle name="Total 2 8 42 3 2" xfId="25131"/>
    <cellStyle name="Total 2 8 42 3 2 2" xfId="46419"/>
    <cellStyle name="Total 2 8 42 3 3" xfId="37105"/>
    <cellStyle name="Total 2 8 42 4" xfId="19409"/>
    <cellStyle name="Total 2 8 42 5" xfId="29962"/>
    <cellStyle name="Total 2 8 43" xfId="6965"/>
    <cellStyle name="Total 2 8 43 2" xfId="14120"/>
    <cellStyle name="Total 2 8 43 2 2" xfId="25883"/>
    <cellStyle name="Total 2 8 43 2 2 2" xfId="47171"/>
    <cellStyle name="Total 2 8 43 2 3" xfId="37857"/>
    <cellStyle name="Total 2 8 43 3" xfId="11239"/>
    <cellStyle name="Total 2 8 43 3 2" xfId="23444"/>
    <cellStyle name="Total 2 8 43 3 2 2" xfId="44732"/>
    <cellStyle name="Total 2 8 43 3 3" xfId="35418"/>
    <cellStyle name="Total 2 8 43 4" xfId="19410"/>
    <cellStyle name="Total 2 8 43 5" xfId="30032"/>
    <cellStyle name="Total 2 8 44" xfId="6966"/>
    <cellStyle name="Total 2 8 44 2" xfId="14187"/>
    <cellStyle name="Total 2 8 44 2 2" xfId="25940"/>
    <cellStyle name="Total 2 8 44 2 2 2" xfId="47228"/>
    <cellStyle name="Total 2 8 44 2 3" xfId="37914"/>
    <cellStyle name="Total 2 8 44 3" xfId="8425"/>
    <cellStyle name="Total 2 8 44 3 2" xfId="20633"/>
    <cellStyle name="Total 2 8 44 3 2 2" xfId="41921"/>
    <cellStyle name="Total 2 8 44 3 3" xfId="32607"/>
    <cellStyle name="Total 2 8 44 4" xfId="19411"/>
    <cellStyle name="Total 2 8 44 5" xfId="30081"/>
    <cellStyle name="Total 2 8 45" xfId="6967"/>
    <cellStyle name="Total 2 8 45 2" xfId="14092"/>
    <cellStyle name="Total 2 8 45 2 2" xfId="25860"/>
    <cellStyle name="Total 2 8 45 2 2 2" xfId="47148"/>
    <cellStyle name="Total 2 8 45 2 3" xfId="37834"/>
    <cellStyle name="Total 2 8 45 3" xfId="14474"/>
    <cellStyle name="Total 2 8 45 3 2" xfId="26189"/>
    <cellStyle name="Total 2 8 45 3 2 2" xfId="47477"/>
    <cellStyle name="Total 2 8 45 3 3" xfId="38163"/>
    <cellStyle name="Total 2 8 45 4" xfId="19412"/>
    <cellStyle name="Total 2 8 45 5" xfId="30011"/>
    <cellStyle name="Total 2 8 46" xfId="6968"/>
    <cellStyle name="Total 2 8 46 2" xfId="14165"/>
    <cellStyle name="Total 2 8 46 2 2" xfId="25920"/>
    <cellStyle name="Total 2 8 46 2 2 2" xfId="47208"/>
    <cellStyle name="Total 2 8 46 2 3" xfId="37894"/>
    <cellStyle name="Total 2 8 46 3" xfId="11868"/>
    <cellStyle name="Total 2 8 46 3 2" xfId="24012"/>
    <cellStyle name="Total 2 8 46 3 2 2" xfId="45300"/>
    <cellStyle name="Total 2 8 46 3 3" xfId="35986"/>
    <cellStyle name="Total 2 8 46 4" xfId="19413"/>
    <cellStyle name="Total 2 8 46 5" xfId="30061"/>
    <cellStyle name="Total 2 8 47" xfId="6969"/>
    <cellStyle name="Total 2 8 47 2" xfId="14245"/>
    <cellStyle name="Total 2 8 47 2 2" xfId="25989"/>
    <cellStyle name="Total 2 8 47 2 2 2" xfId="47277"/>
    <cellStyle name="Total 2 8 47 2 3" xfId="37963"/>
    <cellStyle name="Total 2 8 47 3" xfId="9381"/>
    <cellStyle name="Total 2 8 47 3 2" xfId="21586"/>
    <cellStyle name="Total 2 8 47 3 2 2" xfId="42874"/>
    <cellStyle name="Total 2 8 47 3 3" xfId="33560"/>
    <cellStyle name="Total 2 8 47 4" xfId="19414"/>
    <cellStyle name="Total 2 8 47 5" xfId="30124"/>
    <cellStyle name="Total 2 8 48" xfId="6970"/>
    <cellStyle name="Total 2 8 48 2" xfId="14304"/>
    <cellStyle name="Total 2 8 48 2 2" xfId="26039"/>
    <cellStyle name="Total 2 8 48 2 2 2" xfId="47327"/>
    <cellStyle name="Total 2 8 48 2 3" xfId="38013"/>
    <cellStyle name="Total 2 8 48 3" xfId="11294"/>
    <cellStyle name="Total 2 8 48 3 2" xfId="23499"/>
    <cellStyle name="Total 2 8 48 3 2 2" xfId="44787"/>
    <cellStyle name="Total 2 8 48 3 3" xfId="35473"/>
    <cellStyle name="Total 2 8 48 4" xfId="19415"/>
    <cellStyle name="Total 2 8 48 5" xfId="30166"/>
    <cellStyle name="Total 2 8 49" xfId="7632"/>
    <cellStyle name="Total 2 8 49 2" xfId="20040"/>
    <cellStyle name="Total 2 8 49 2 2" xfId="41328"/>
    <cellStyle name="Total 2 8 49 3" xfId="32014"/>
    <cellStyle name="Total 2 8 5" xfId="6971"/>
    <cellStyle name="Total 2 8 5 2" xfId="8117"/>
    <cellStyle name="Total 2 8 5 2 2" xfId="20407"/>
    <cellStyle name="Total 2 8 5 2 2 2" xfId="41695"/>
    <cellStyle name="Total 2 8 5 2 3" xfId="32381"/>
    <cellStyle name="Total 2 8 5 3" xfId="11248"/>
    <cellStyle name="Total 2 8 5 3 2" xfId="23453"/>
    <cellStyle name="Total 2 8 5 3 2 2" xfId="44741"/>
    <cellStyle name="Total 2 8 5 3 3" xfId="35427"/>
    <cellStyle name="Total 2 8 5 4" xfId="12598"/>
    <cellStyle name="Total 2 8 5 4 2" xfId="24623"/>
    <cellStyle name="Total 2 8 5 4 2 2" xfId="45911"/>
    <cellStyle name="Total 2 8 5 4 3" xfId="36597"/>
    <cellStyle name="Total 2 8 5 5" xfId="15580"/>
    <cellStyle name="Total 2 8 5 5 2" xfId="27295"/>
    <cellStyle name="Total 2 8 5 5 2 2" xfId="48583"/>
    <cellStyle name="Total 2 8 5 5 3" xfId="39269"/>
    <cellStyle name="Total 2 8 5 6" xfId="19416"/>
    <cellStyle name="Total 2 8 5 7" xfId="27852"/>
    <cellStyle name="Total 2 8 50" xfId="9267"/>
    <cellStyle name="Total 2 8 50 2" xfId="21475"/>
    <cellStyle name="Total 2 8 50 2 2" xfId="42763"/>
    <cellStyle name="Total 2 8 50 3" xfId="33449"/>
    <cellStyle name="Total 2 8 51" xfId="11772"/>
    <cellStyle name="Total 2 8 51 2" xfId="23930"/>
    <cellStyle name="Total 2 8 51 2 2" xfId="45218"/>
    <cellStyle name="Total 2 8 51 3" xfId="35904"/>
    <cellStyle name="Total 2 8 52" xfId="15117"/>
    <cellStyle name="Total 2 8 52 2" xfId="26832"/>
    <cellStyle name="Total 2 8 52 2 2" xfId="48120"/>
    <cellStyle name="Total 2 8 52 3" xfId="38806"/>
    <cellStyle name="Total 2 8 53" xfId="19373"/>
    <cellStyle name="Total 2 8 54" xfId="27660"/>
    <cellStyle name="Total 2 8 6" xfId="6972"/>
    <cellStyle name="Total 2 8 6 2" xfId="8185"/>
    <cellStyle name="Total 2 8 6 2 2" xfId="20458"/>
    <cellStyle name="Total 2 8 6 2 2 2" xfId="41746"/>
    <cellStyle name="Total 2 8 6 2 3" xfId="32432"/>
    <cellStyle name="Total 2 8 6 3" xfId="8515"/>
    <cellStyle name="Total 2 8 6 3 2" xfId="20723"/>
    <cellStyle name="Total 2 8 6 3 2 2" xfId="42011"/>
    <cellStyle name="Total 2 8 6 3 3" xfId="32697"/>
    <cellStyle name="Total 2 8 6 4" xfId="14887"/>
    <cellStyle name="Total 2 8 6 4 2" xfId="26602"/>
    <cellStyle name="Total 2 8 6 4 2 2" xfId="47890"/>
    <cellStyle name="Total 2 8 6 4 3" xfId="38576"/>
    <cellStyle name="Total 2 8 6 5" xfId="15662"/>
    <cellStyle name="Total 2 8 6 5 2" xfId="27377"/>
    <cellStyle name="Total 2 8 6 5 2 2" xfId="48665"/>
    <cellStyle name="Total 2 8 6 5 3" xfId="39351"/>
    <cellStyle name="Total 2 8 6 6" xfId="19417"/>
    <cellStyle name="Total 2 8 6 7" xfId="27696"/>
    <cellStyle name="Total 2 8 7" xfId="6973"/>
    <cellStyle name="Total 2 8 7 2" xfId="8401"/>
    <cellStyle name="Total 2 8 7 2 2" xfId="20620"/>
    <cellStyle name="Total 2 8 7 2 2 2" xfId="41908"/>
    <cellStyle name="Total 2 8 7 2 3" xfId="32594"/>
    <cellStyle name="Total 2 8 7 3" xfId="11237"/>
    <cellStyle name="Total 2 8 7 3 2" xfId="23442"/>
    <cellStyle name="Total 2 8 7 3 2 2" xfId="44730"/>
    <cellStyle name="Total 2 8 7 3 3" xfId="35416"/>
    <cellStyle name="Total 2 8 7 4" xfId="14807"/>
    <cellStyle name="Total 2 8 7 4 2" xfId="26522"/>
    <cellStyle name="Total 2 8 7 4 2 2" xfId="47810"/>
    <cellStyle name="Total 2 8 7 4 3" xfId="38496"/>
    <cellStyle name="Total 2 8 7 5" xfId="15867"/>
    <cellStyle name="Total 2 8 7 5 2" xfId="27582"/>
    <cellStyle name="Total 2 8 7 5 2 2" xfId="48870"/>
    <cellStyle name="Total 2 8 7 5 3" xfId="39556"/>
    <cellStyle name="Total 2 8 7 6" xfId="19418"/>
    <cellStyle name="Total 2 8 7 7" xfId="27834"/>
    <cellStyle name="Total 2 8 8" xfId="6974"/>
    <cellStyle name="Total 2 8 8 2" xfId="8311"/>
    <cellStyle name="Total 2 8 8 2 2" xfId="20547"/>
    <cellStyle name="Total 2 8 8 2 2 2" xfId="41835"/>
    <cellStyle name="Total 2 8 8 2 3" xfId="32521"/>
    <cellStyle name="Total 2 8 8 3" xfId="11289"/>
    <cellStyle name="Total 2 8 8 3 2" xfId="23494"/>
    <cellStyle name="Total 2 8 8 3 2 2" xfId="44782"/>
    <cellStyle name="Total 2 8 8 3 3" xfId="35468"/>
    <cellStyle name="Total 2 8 8 4" xfId="11273"/>
    <cellStyle name="Total 2 8 8 4 2" xfId="23478"/>
    <cellStyle name="Total 2 8 8 4 2 2" xfId="44766"/>
    <cellStyle name="Total 2 8 8 4 3" xfId="35452"/>
    <cellStyle name="Total 2 8 8 5" xfId="15755"/>
    <cellStyle name="Total 2 8 8 5 2" xfId="27470"/>
    <cellStyle name="Total 2 8 8 5 2 2" xfId="48758"/>
    <cellStyle name="Total 2 8 8 5 3" xfId="39444"/>
    <cellStyle name="Total 2 8 8 6" xfId="19419"/>
    <cellStyle name="Total 2 8 8 7" xfId="27907"/>
    <cellStyle name="Total 2 8 9" xfId="6975"/>
    <cellStyle name="Total 2 8 9 2" xfId="11335"/>
    <cellStyle name="Total 2 8 9 2 2" xfId="23540"/>
    <cellStyle name="Total 2 8 9 2 2 2" xfId="44828"/>
    <cellStyle name="Total 2 8 9 2 3" xfId="35514"/>
    <cellStyle name="Total 2 8 9 3" xfId="14661"/>
    <cellStyle name="Total 2 8 9 3 2" xfId="26376"/>
    <cellStyle name="Total 2 8 9 3 2 2" xfId="47664"/>
    <cellStyle name="Total 2 8 9 3 3" xfId="38350"/>
    <cellStyle name="Total 2 8 9 4" xfId="19420"/>
    <cellStyle name="Total 2 8 9 5" xfId="27961"/>
    <cellStyle name="Total 2 9" xfId="6976"/>
    <cellStyle name="Total 2 9 10" xfId="6977"/>
    <cellStyle name="Total 2 9 10 2" xfId="11552"/>
    <cellStyle name="Total 2 9 10 2 2" xfId="23745"/>
    <cellStyle name="Total 2 9 10 2 2 2" xfId="45033"/>
    <cellStyle name="Total 2 9 10 2 3" xfId="35719"/>
    <cellStyle name="Total 2 9 10 3" xfId="14865"/>
    <cellStyle name="Total 2 9 10 3 2" xfId="26580"/>
    <cellStyle name="Total 2 9 10 3 2 2" xfId="47868"/>
    <cellStyle name="Total 2 9 10 3 3" xfId="38554"/>
    <cellStyle name="Total 2 9 10 4" xfId="19422"/>
    <cellStyle name="Total 2 9 10 5" xfId="28151"/>
    <cellStyle name="Total 2 9 11" xfId="6978"/>
    <cellStyle name="Total 2 9 11 2" xfId="11618"/>
    <cellStyle name="Total 2 9 11 2 2" xfId="23802"/>
    <cellStyle name="Total 2 9 11 2 2 2" xfId="45090"/>
    <cellStyle name="Total 2 9 11 2 3" xfId="35776"/>
    <cellStyle name="Total 2 9 11 3" xfId="13727"/>
    <cellStyle name="Total 2 9 11 3 2" xfId="25557"/>
    <cellStyle name="Total 2 9 11 3 2 2" xfId="46845"/>
    <cellStyle name="Total 2 9 11 3 3" xfId="37531"/>
    <cellStyle name="Total 2 9 11 4" xfId="19423"/>
    <cellStyle name="Total 2 9 11 5" xfId="28202"/>
    <cellStyle name="Total 2 9 12" xfId="6979"/>
    <cellStyle name="Total 2 9 12 2" xfId="11688"/>
    <cellStyle name="Total 2 9 12 2 2" xfId="23860"/>
    <cellStyle name="Total 2 9 12 2 2 2" xfId="45148"/>
    <cellStyle name="Total 2 9 12 2 3" xfId="35834"/>
    <cellStyle name="Total 2 9 12 3" xfId="14627"/>
    <cellStyle name="Total 2 9 12 3 2" xfId="26342"/>
    <cellStyle name="Total 2 9 12 3 2 2" xfId="47630"/>
    <cellStyle name="Total 2 9 12 3 3" xfId="38316"/>
    <cellStyle name="Total 2 9 12 4" xfId="19424"/>
    <cellStyle name="Total 2 9 12 5" xfId="28253"/>
    <cellStyle name="Total 2 9 13" xfId="6980"/>
    <cellStyle name="Total 2 9 13 2" xfId="11757"/>
    <cellStyle name="Total 2 9 13 2 2" xfId="23917"/>
    <cellStyle name="Total 2 9 13 2 2 2" xfId="45205"/>
    <cellStyle name="Total 2 9 13 2 3" xfId="35891"/>
    <cellStyle name="Total 2 9 13 3" xfId="13070"/>
    <cellStyle name="Total 2 9 13 3 2" xfId="25017"/>
    <cellStyle name="Total 2 9 13 3 2 2" xfId="46305"/>
    <cellStyle name="Total 2 9 13 3 3" xfId="36991"/>
    <cellStyle name="Total 2 9 13 4" xfId="19425"/>
    <cellStyle name="Total 2 9 13 5" xfId="28304"/>
    <cellStyle name="Total 2 9 14" xfId="6981"/>
    <cellStyle name="Total 2 9 14 2" xfId="11651"/>
    <cellStyle name="Total 2 9 14 2 2" xfId="23828"/>
    <cellStyle name="Total 2 9 14 2 2 2" xfId="45116"/>
    <cellStyle name="Total 2 9 14 2 3" xfId="35802"/>
    <cellStyle name="Total 2 9 14 3" xfId="14439"/>
    <cellStyle name="Total 2 9 14 3 2" xfId="26155"/>
    <cellStyle name="Total 2 9 14 3 2 2" xfId="47443"/>
    <cellStyle name="Total 2 9 14 3 3" xfId="38129"/>
    <cellStyle name="Total 2 9 14 4" xfId="19426"/>
    <cellStyle name="Total 2 9 14 5" xfId="28224"/>
    <cellStyle name="Total 2 9 15" xfId="6982"/>
    <cellStyle name="Total 2 9 15 2" xfId="11928"/>
    <cellStyle name="Total 2 9 15 2 2" xfId="24061"/>
    <cellStyle name="Total 2 9 15 2 2 2" xfId="45349"/>
    <cellStyle name="Total 2 9 15 2 3" xfId="36035"/>
    <cellStyle name="Total 2 9 15 3" xfId="14699"/>
    <cellStyle name="Total 2 9 15 3 2" xfId="26414"/>
    <cellStyle name="Total 2 9 15 3 2 2" xfId="47702"/>
    <cellStyle name="Total 2 9 15 3 3" xfId="38388"/>
    <cellStyle name="Total 2 9 15 4" xfId="19427"/>
    <cellStyle name="Total 2 9 15 5" xfId="28430"/>
    <cellStyle name="Total 2 9 16" xfId="6983"/>
    <cellStyle name="Total 2 9 16 2" xfId="12003"/>
    <cellStyle name="Total 2 9 16 2 2" xfId="24124"/>
    <cellStyle name="Total 2 9 16 2 2 2" xfId="45412"/>
    <cellStyle name="Total 2 9 16 2 3" xfId="36098"/>
    <cellStyle name="Total 2 9 16 3" xfId="14110"/>
    <cellStyle name="Total 2 9 16 3 2" xfId="25877"/>
    <cellStyle name="Total 2 9 16 3 2 2" xfId="47165"/>
    <cellStyle name="Total 2 9 16 3 3" xfId="37851"/>
    <cellStyle name="Total 2 9 16 4" xfId="19428"/>
    <cellStyle name="Total 2 9 16 5" xfId="28484"/>
    <cellStyle name="Total 2 9 17" xfId="6984"/>
    <cellStyle name="Total 2 9 17 2" xfId="12086"/>
    <cellStyle name="Total 2 9 17 2 2" xfId="24194"/>
    <cellStyle name="Total 2 9 17 2 2 2" xfId="45482"/>
    <cellStyle name="Total 2 9 17 2 3" xfId="36168"/>
    <cellStyle name="Total 2 9 17 3" xfId="12352"/>
    <cellStyle name="Total 2 9 17 3 2" xfId="24416"/>
    <cellStyle name="Total 2 9 17 3 2 2" xfId="45704"/>
    <cellStyle name="Total 2 9 17 3 3" xfId="36390"/>
    <cellStyle name="Total 2 9 17 4" xfId="19429"/>
    <cellStyle name="Total 2 9 17 5" xfId="28538"/>
    <cellStyle name="Total 2 9 18" xfId="6985"/>
    <cellStyle name="Total 2 9 18 2" xfId="12163"/>
    <cellStyle name="Total 2 9 18 2 2" xfId="24258"/>
    <cellStyle name="Total 2 9 18 2 2 2" xfId="45546"/>
    <cellStyle name="Total 2 9 18 2 3" xfId="36232"/>
    <cellStyle name="Total 2 9 18 3" xfId="13474"/>
    <cellStyle name="Total 2 9 18 3 2" xfId="25348"/>
    <cellStyle name="Total 2 9 18 3 2 2" xfId="46636"/>
    <cellStyle name="Total 2 9 18 3 3" xfId="37322"/>
    <cellStyle name="Total 2 9 18 4" xfId="19430"/>
    <cellStyle name="Total 2 9 18 5" xfId="28593"/>
    <cellStyle name="Total 2 9 19" xfId="6986"/>
    <cellStyle name="Total 2 9 19 2" xfId="12236"/>
    <cellStyle name="Total 2 9 19 2 2" xfId="24319"/>
    <cellStyle name="Total 2 9 19 2 2 2" xfId="45607"/>
    <cellStyle name="Total 2 9 19 2 3" xfId="36293"/>
    <cellStyle name="Total 2 9 19 3" xfId="13409"/>
    <cellStyle name="Total 2 9 19 3 2" xfId="25298"/>
    <cellStyle name="Total 2 9 19 3 2 2" xfId="46586"/>
    <cellStyle name="Total 2 9 19 3 3" xfId="37272"/>
    <cellStyle name="Total 2 9 19 4" xfId="19431"/>
    <cellStyle name="Total 2 9 19 5" xfId="28648"/>
    <cellStyle name="Total 2 9 2" xfId="6987"/>
    <cellStyle name="Total 2 9 2 2" xfId="7818"/>
    <cellStyle name="Total 2 9 2 2 2" xfId="20160"/>
    <cellStyle name="Total 2 9 2 2 2 2" xfId="41448"/>
    <cellStyle name="Total 2 9 2 2 3" xfId="32134"/>
    <cellStyle name="Total 2 9 2 3" xfId="10263"/>
    <cellStyle name="Total 2 9 2 3 2" xfId="22468"/>
    <cellStyle name="Total 2 9 2 3 2 2" xfId="43756"/>
    <cellStyle name="Total 2 9 2 3 3" xfId="34442"/>
    <cellStyle name="Total 2 9 2 4" xfId="8452"/>
    <cellStyle name="Total 2 9 2 4 2" xfId="20660"/>
    <cellStyle name="Total 2 9 2 4 2 2" xfId="41948"/>
    <cellStyle name="Total 2 9 2 4 3" xfId="32634"/>
    <cellStyle name="Total 2 9 2 5" xfId="15265"/>
    <cellStyle name="Total 2 9 2 5 2" xfId="26980"/>
    <cellStyle name="Total 2 9 2 5 2 2" xfId="48268"/>
    <cellStyle name="Total 2 9 2 5 3" xfId="38954"/>
    <cellStyle name="Total 2 9 2 6" xfId="19432"/>
    <cellStyle name="Total 2 9 2 7" xfId="27790"/>
    <cellStyle name="Total 2 9 20" xfId="6988"/>
    <cellStyle name="Total 2 9 20 2" xfId="12303"/>
    <cellStyle name="Total 2 9 20 2 2" xfId="24374"/>
    <cellStyle name="Total 2 9 20 2 2 2" xfId="45662"/>
    <cellStyle name="Total 2 9 20 2 3" xfId="36348"/>
    <cellStyle name="Total 2 9 20 3" xfId="14729"/>
    <cellStyle name="Total 2 9 20 3 2" xfId="26444"/>
    <cellStyle name="Total 2 9 20 3 2 2" xfId="47732"/>
    <cellStyle name="Total 2 9 20 3 3" xfId="38418"/>
    <cellStyle name="Total 2 9 20 4" xfId="19433"/>
    <cellStyle name="Total 2 9 20 5" xfId="28701"/>
    <cellStyle name="Total 2 9 21" xfId="6989"/>
    <cellStyle name="Total 2 9 21 2" xfId="12198"/>
    <cellStyle name="Total 2 9 21 2 2" xfId="24286"/>
    <cellStyle name="Total 2 9 21 2 2 2" xfId="45574"/>
    <cellStyle name="Total 2 9 21 2 3" xfId="36260"/>
    <cellStyle name="Total 2 9 21 3" xfId="14588"/>
    <cellStyle name="Total 2 9 21 3 2" xfId="26303"/>
    <cellStyle name="Total 2 9 21 3 2 2" xfId="47591"/>
    <cellStyle name="Total 2 9 21 3 3" xfId="38277"/>
    <cellStyle name="Total 2 9 21 4" xfId="19434"/>
    <cellStyle name="Total 2 9 21 5" xfId="28617"/>
    <cellStyle name="Total 2 9 22" xfId="6990"/>
    <cellStyle name="Total 2 9 22 2" xfId="12486"/>
    <cellStyle name="Total 2 9 22 2 2" xfId="24531"/>
    <cellStyle name="Total 2 9 22 2 2 2" xfId="45819"/>
    <cellStyle name="Total 2 9 22 2 3" xfId="36505"/>
    <cellStyle name="Total 2 9 22 3" xfId="12455"/>
    <cellStyle name="Total 2 9 22 3 2" xfId="24505"/>
    <cellStyle name="Total 2 9 22 3 2 2" xfId="45793"/>
    <cellStyle name="Total 2 9 22 3 3" xfId="36479"/>
    <cellStyle name="Total 2 9 22 4" xfId="19435"/>
    <cellStyle name="Total 2 9 22 5" xfId="28841"/>
    <cellStyle name="Total 2 9 23" xfId="6991"/>
    <cellStyle name="Total 2 9 23 2" xfId="12519"/>
    <cellStyle name="Total 2 9 23 2 2" xfId="24558"/>
    <cellStyle name="Total 2 9 23 2 2 2" xfId="45846"/>
    <cellStyle name="Total 2 9 23 2 3" xfId="36532"/>
    <cellStyle name="Total 2 9 23 3" xfId="13117"/>
    <cellStyle name="Total 2 9 23 3 2" xfId="25058"/>
    <cellStyle name="Total 2 9 23 3 2 2" xfId="46346"/>
    <cellStyle name="Total 2 9 23 3 3" xfId="37032"/>
    <cellStyle name="Total 2 9 23 4" xfId="19436"/>
    <cellStyle name="Total 2 9 23 5" xfId="28863"/>
    <cellStyle name="Total 2 9 24" xfId="6992"/>
    <cellStyle name="Total 2 9 24 2" xfId="12593"/>
    <cellStyle name="Total 2 9 24 2 2" xfId="24619"/>
    <cellStyle name="Total 2 9 24 2 2 2" xfId="45907"/>
    <cellStyle name="Total 2 9 24 2 3" xfId="36593"/>
    <cellStyle name="Total 2 9 24 3" xfId="13466"/>
    <cellStyle name="Total 2 9 24 3 2" xfId="25341"/>
    <cellStyle name="Total 2 9 24 3 2 2" xfId="46629"/>
    <cellStyle name="Total 2 9 24 3 3" xfId="37315"/>
    <cellStyle name="Total 2 9 24 4" xfId="19437"/>
    <cellStyle name="Total 2 9 24 5" xfId="28918"/>
    <cellStyle name="Total 2 9 25" xfId="6993"/>
    <cellStyle name="Total 2 9 25 2" xfId="12672"/>
    <cellStyle name="Total 2 9 25 2 2" xfId="24686"/>
    <cellStyle name="Total 2 9 25 2 2 2" xfId="45974"/>
    <cellStyle name="Total 2 9 25 2 3" xfId="36660"/>
    <cellStyle name="Total 2 9 25 3" xfId="12082"/>
    <cellStyle name="Total 2 9 25 3 2" xfId="24191"/>
    <cellStyle name="Total 2 9 25 3 2 2" xfId="45479"/>
    <cellStyle name="Total 2 9 25 3 3" xfId="36165"/>
    <cellStyle name="Total 2 9 25 4" xfId="19438"/>
    <cellStyle name="Total 2 9 25 5" xfId="28973"/>
    <cellStyle name="Total 2 9 26" xfId="6994"/>
    <cellStyle name="Total 2 9 26 2" xfId="12743"/>
    <cellStyle name="Total 2 9 26 2 2" xfId="24745"/>
    <cellStyle name="Total 2 9 26 2 2 2" xfId="46033"/>
    <cellStyle name="Total 2 9 26 2 3" xfId="36719"/>
    <cellStyle name="Total 2 9 26 3" xfId="11968"/>
    <cellStyle name="Total 2 9 26 3 2" xfId="24094"/>
    <cellStyle name="Total 2 9 26 3 2 2" xfId="45382"/>
    <cellStyle name="Total 2 9 26 3 3" xfId="36068"/>
    <cellStyle name="Total 2 9 26 4" xfId="19439"/>
    <cellStyle name="Total 2 9 26 5" xfId="29026"/>
    <cellStyle name="Total 2 9 27" xfId="6995"/>
    <cellStyle name="Total 2 9 27 2" xfId="12629"/>
    <cellStyle name="Total 2 9 27 2 2" xfId="24647"/>
    <cellStyle name="Total 2 9 27 2 2 2" xfId="45935"/>
    <cellStyle name="Total 2 9 27 2 3" xfId="36621"/>
    <cellStyle name="Total 2 9 27 3" xfId="14740"/>
    <cellStyle name="Total 2 9 27 3 2" xfId="26455"/>
    <cellStyle name="Total 2 9 27 3 2 2" xfId="47743"/>
    <cellStyle name="Total 2 9 27 3 3" xfId="38429"/>
    <cellStyle name="Total 2 9 27 4" xfId="19440"/>
    <cellStyle name="Total 2 9 27 5" xfId="28942"/>
    <cellStyle name="Total 2 9 28" xfId="6996"/>
    <cellStyle name="Total 2 9 28 2" xfId="12933"/>
    <cellStyle name="Total 2 9 28 2 2" xfId="24905"/>
    <cellStyle name="Total 2 9 28 2 2 2" xfId="46193"/>
    <cellStyle name="Total 2 9 28 2 3" xfId="36879"/>
    <cellStyle name="Total 2 9 28 3" xfId="8518"/>
    <cellStyle name="Total 2 9 28 3 2" xfId="20726"/>
    <cellStyle name="Total 2 9 28 3 2 2" xfId="42014"/>
    <cellStyle name="Total 2 9 28 3 3" xfId="32700"/>
    <cellStyle name="Total 2 9 28 4" xfId="19441"/>
    <cellStyle name="Total 2 9 28 5" xfId="29166"/>
    <cellStyle name="Total 2 9 29" xfId="6997"/>
    <cellStyle name="Total 2 9 29 2" xfId="12965"/>
    <cellStyle name="Total 2 9 29 2 2" xfId="24932"/>
    <cellStyle name="Total 2 9 29 2 2 2" xfId="46220"/>
    <cellStyle name="Total 2 9 29 2 3" xfId="36906"/>
    <cellStyle name="Total 2 9 29 3" xfId="11528"/>
    <cellStyle name="Total 2 9 29 3 2" xfId="23724"/>
    <cellStyle name="Total 2 9 29 3 2 2" xfId="45012"/>
    <cellStyle name="Total 2 9 29 3 3" xfId="35698"/>
    <cellStyle name="Total 2 9 29 4" xfId="19442"/>
    <cellStyle name="Total 2 9 29 5" xfId="29188"/>
    <cellStyle name="Total 2 9 3" xfId="6998"/>
    <cellStyle name="Total 2 9 3 2" xfId="8017"/>
    <cellStyle name="Total 2 9 3 2 2" xfId="20333"/>
    <cellStyle name="Total 2 9 3 2 2 2" xfId="41621"/>
    <cellStyle name="Total 2 9 3 2 3" xfId="32307"/>
    <cellStyle name="Total 2 9 3 3" xfId="10629"/>
    <cellStyle name="Total 2 9 3 3 2" xfId="22834"/>
    <cellStyle name="Total 2 9 3 3 2 2" xfId="44122"/>
    <cellStyle name="Total 2 9 3 3 3" xfId="34808"/>
    <cellStyle name="Total 2 9 3 4" xfId="14789"/>
    <cellStyle name="Total 2 9 3 4 2" xfId="26504"/>
    <cellStyle name="Total 2 9 3 4 2 2" xfId="47792"/>
    <cellStyle name="Total 2 9 3 4 3" xfId="38478"/>
    <cellStyle name="Total 2 9 3 5" xfId="15459"/>
    <cellStyle name="Total 2 9 3 5 2" xfId="27174"/>
    <cellStyle name="Total 2 9 3 5 2 2" xfId="48462"/>
    <cellStyle name="Total 2 9 3 5 3" xfId="39148"/>
    <cellStyle name="Total 2 9 3 6" xfId="19443"/>
    <cellStyle name="Total 2 9 3 7" xfId="27893"/>
    <cellStyle name="Total 2 9 30" xfId="6999"/>
    <cellStyle name="Total 2 9 30 2" xfId="13039"/>
    <cellStyle name="Total 2 9 30 2 2" xfId="24994"/>
    <cellStyle name="Total 2 9 30 2 2 2" xfId="46282"/>
    <cellStyle name="Total 2 9 30 2 3" xfId="36968"/>
    <cellStyle name="Total 2 9 30 3" xfId="11346"/>
    <cellStyle name="Total 2 9 30 3 2" xfId="23551"/>
    <cellStyle name="Total 2 9 30 3 2 2" xfId="44839"/>
    <cellStyle name="Total 2 9 30 3 3" xfId="35525"/>
    <cellStyle name="Total 2 9 30 4" xfId="19444"/>
    <cellStyle name="Total 2 9 30 5" xfId="29242"/>
    <cellStyle name="Total 2 9 31" xfId="7000"/>
    <cellStyle name="Total 2 9 31 2" xfId="13113"/>
    <cellStyle name="Total 2 9 31 2 2" xfId="25055"/>
    <cellStyle name="Total 2 9 31 2 2 2" xfId="46343"/>
    <cellStyle name="Total 2 9 31 2 3" xfId="37029"/>
    <cellStyle name="Total 2 9 31 3" xfId="14867"/>
    <cellStyle name="Total 2 9 31 3 2" xfId="26582"/>
    <cellStyle name="Total 2 9 31 3 2 2" xfId="47870"/>
    <cellStyle name="Total 2 9 31 3 3" xfId="38556"/>
    <cellStyle name="Total 2 9 31 4" xfId="19445"/>
    <cellStyle name="Total 2 9 31 5" xfId="29296"/>
    <cellStyle name="Total 2 9 32" xfId="7001"/>
    <cellStyle name="Total 2 9 32 2" xfId="13190"/>
    <cellStyle name="Total 2 9 32 2 2" xfId="25119"/>
    <cellStyle name="Total 2 9 32 2 2 2" xfId="46407"/>
    <cellStyle name="Total 2 9 32 2 3" xfId="37093"/>
    <cellStyle name="Total 2 9 32 3" xfId="14580"/>
    <cellStyle name="Total 2 9 32 3 2" xfId="26295"/>
    <cellStyle name="Total 2 9 32 3 2 2" xfId="47583"/>
    <cellStyle name="Total 2 9 32 3 3" xfId="38269"/>
    <cellStyle name="Total 2 9 32 4" xfId="19446"/>
    <cellStyle name="Total 2 9 32 5" xfId="29352"/>
    <cellStyle name="Total 2 9 33" xfId="7002"/>
    <cellStyle name="Total 2 9 33 2" xfId="13263"/>
    <cellStyle name="Total 2 9 33 2 2" xfId="25179"/>
    <cellStyle name="Total 2 9 33 2 2 2" xfId="46467"/>
    <cellStyle name="Total 2 9 33 2 3" xfId="37153"/>
    <cellStyle name="Total 2 9 33 3" xfId="12278"/>
    <cellStyle name="Total 2 9 33 3 2" xfId="24353"/>
    <cellStyle name="Total 2 9 33 3 2 2" xfId="45641"/>
    <cellStyle name="Total 2 9 33 3 3" xfId="36327"/>
    <cellStyle name="Total 2 9 33 4" xfId="19447"/>
    <cellStyle name="Total 2 9 33 5" xfId="29406"/>
    <cellStyle name="Total 2 9 34" xfId="7003"/>
    <cellStyle name="Total 2 9 34 2" xfId="13339"/>
    <cellStyle name="Total 2 9 34 2 2" xfId="25240"/>
    <cellStyle name="Total 2 9 34 2 2 2" xfId="46528"/>
    <cellStyle name="Total 2 9 34 2 3" xfId="37214"/>
    <cellStyle name="Total 2 9 34 3" xfId="12145"/>
    <cellStyle name="Total 2 9 34 3 2" xfId="24243"/>
    <cellStyle name="Total 2 9 34 3 2 2" xfId="45531"/>
    <cellStyle name="Total 2 9 34 3 3" xfId="36217"/>
    <cellStyle name="Total 2 9 34 4" xfId="19448"/>
    <cellStyle name="Total 2 9 34 5" xfId="29461"/>
    <cellStyle name="Total 2 9 35" xfId="7004"/>
    <cellStyle name="Total 2 9 35 2" xfId="13419"/>
    <cellStyle name="Total 2 9 35 2 2" xfId="25305"/>
    <cellStyle name="Total 2 9 35 2 2 2" xfId="46593"/>
    <cellStyle name="Total 2 9 35 2 3" xfId="37279"/>
    <cellStyle name="Total 2 9 35 3" xfId="14481"/>
    <cellStyle name="Total 2 9 35 3 2" xfId="26196"/>
    <cellStyle name="Total 2 9 35 3 2 2" xfId="47484"/>
    <cellStyle name="Total 2 9 35 3 3" xfId="38170"/>
    <cellStyle name="Total 2 9 35 4" xfId="19449"/>
    <cellStyle name="Total 2 9 35 5" xfId="29517"/>
    <cellStyle name="Total 2 9 36" xfId="7005"/>
    <cellStyle name="Total 2 9 36 2" xfId="13429"/>
    <cellStyle name="Total 2 9 36 2 2" xfId="25313"/>
    <cellStyle name="Total 2 9 36 2 2 2" xfId="46601"/>
    <cellStyle name="Total 2 9 36 2 3" xfId="37287"/>
    <cellStyle name="Total 2 9 36 3" xfId="14623"/>
    <cellStyle name="Total 2 9 36 3 2" xfId="26338"/>
    <cellStyle name="Total 2 9 36 3 2 2" xfId="47626"/>
    <cellStyle name="Total 2 9 36 3 3" xfId="38312"/>
    <cellStyle name="Total 2 9 36 4" xfId="19450"/>
    <cellStyle name="Total 2 9 36 5" xfId="29525"/>
    <cellStyle name="Total 2 9 37" xfId="7006"/>
    <cellStyle name="Total 2 9 37 2" xfId="13377"/>
    <cellStyle name="Total 2 9 37 2 2" xfId="25268"/>
    <cellStyle name="Total 2 9 37 2 2 2" xfId="46556"/>
    <cellStyle name="Total 2 9 37 2 3" xfId="37242"/>
    <cellStyle name="Total 2 9 37 3" xfId="12446"/>
    <cellStyle name="Total 2 9 37 3 2" xfId="24496"/>
    <cellStyle name="Total 2 9 37 3 2 2" xfId="45784"/>
    <cellStyle name="Total 2 9 37 3 3" xfId="36470"/>
    <cellStyle name="Total 2 9 37 4" xfId="19451"/>
    <cellStyle name="Total 2 9 37 5" xfId="29486"/>
    <cellStyle name="Total 2 9 38" xfId="7007"/>
    <cellStyle name="Total 2 9 38 2" xfId="13573"/>
    <cellStyle name="Total 2 9 38 2 2" xfId="25428"/>
    <cellStyle name="Total 2 9 38 2 2 2" xfId="46716"/>
    <cellStyle name="Total 2 9 38 2 3" xfId="37402"/>
    <cellStyle name="Total 2 9 38 3" xfId="13774"/>
    <cellStyle name="Total 2 9 38 3 2" xfId="25598"/>
    <cellStyle name="Total 2 9 38 3 2 2" xfId="46886"/>
    <cellStyle name="Total 2 9 38 3 3" xfId="37572"/>
    <cellStyle name="Total 2 9 38 4" xfId="19452"/>
    <cellStyle name="Total 2 9 38 5" xfId="29630"/>
    <cellStyle name="Total 2 9 39" xfId="7008"/>
    <cellStyle name="Total 2 9 39 2" xfId="13650"/>
    <cellStyle name="Total 2 9 39 2 2" xfId="25492"/>
    <cellStyle name="Total 2 9 39 2 2 2" xfId="46780"/>
    <cellStyle name="Total 2 9 39 2 3" xfId="37466"/>
    <cellStyle name="Total 2 9 39 3" xfId="14559"/>
    <cellStyle name="Total 2 9 39 3 2" xfId="26274"/>
    <cellStyle name="Total 2 9 39 3 2 2" xfId="47562"/>
    <cellStyle name="Total 2 9 39 3 3" xfId="38248"/>
    <cellStyle name="Total 2 9 39 4" xfId="19453"/>
    <cellStyle name="Total 2 9 39 5" xfId="29684"/>
    <cellStyle name="Total 2 9 4" xfId="7009"/>
    <cellStyle name="Total 2 9 4 2" xfId="8093"/>
    <cellStyle name="Total 2 9 4 2 2" xfId="20388"/>
    <cellStyle name="Total 2 9 4 2 2 2" xfId="41676"/>
    <cellStyle name="Total 2 9 4 2 3" xfId="32362"/>
    <cellStyle name="Total 2 9 4 3" xfId="10068"/>
    <cellStyle name="Total 2 9 4 3 2" xfId="22273"/>
    <cellStyle name="Total 2 9 4 3 2 2" xfId="43561"/>
    <cellStyle name="Total 2 9 4 3 3" xfId="34247"/>
    <cellStyle name="Total 2 9 4 4" xfId="12953"/>
    <cellStyle name="Total 2 9 4 4 2" xfId="24922"/>
    <cellStyle name="Total 2 9 4 4 2 2" xfId="46210"/>
    <cellStyle name="Total 2 9 4 4 3" xfId="36896"/>
    <cellStyle name="Total 2 9 4 5" xfId="15558"/>
    <cellStyle name="Total 2 9 4 5 2" xfId="27273"/>
    <cellStyle name="Total 2 9 4 5 2 2" xfId="48561"/>
    <cellStyle name="Total 2 9 4 5 3" xfId="39247"/>
    <cellStyle name="Total 2 9 4 6" xfId="19454"/>
    <cellStyle name="Total 2 9 4 7" xfId="27740"/>
    <cellStyle name="Total 2 9 40" xfId="7010"/>
    <cellStyle name="Total 2 9 40 2" xfId="13719"/>
    <cellStyle name="Total 2 9 40 2 2" xfId="25550"/>
    <cellStyle name="Total 2 9 40 2 2 2" xfId="46838"/>
    <cellStyle name="Total 2 9 40 2 3" xfId="37524"/>
    <cellStyle name="Total 2 9 40 3" xfId="12440"/>
    <cellStyle name="Total 2 9 40 3 2" xfId="24490"/>
    <cellStyle name="Total 2 9 40 3 2 2" xfId="45778"/>
    <cellStyle name="Total 2 9 40 3 3" xfId="36464"/>
    <cellStyle name="Total 2 9 40 4" xfId="19455"/>
    <cellStyle name="Total 2 9 40 5" xfId="29738"/>
    <cellStyle name="Total 2 9 41" xfId="7011"/>
    <cellStyle name="Total 2 9 41 2" xfId="13797"/>
    <cellStyle name="Total 2 9 41 2 2" xfId="25616"/>
    <cellStyle name="Total 2 9 41 2 2 2" xfId="46904"/>
    <cellStyle name="Total 2 9 41 2 3" xfId="37590"/>
    <cellStyle name="Total 2 9 41 3" xfId="8441"/>
    <cellStyle name="Total 2 9 41 3 2" xfId="20649"/>
    <cellStyle name="Total 2 9 41 3 2 2" xfId="41937"/>
    <cellStyle name="Total 2 9 41 3 3" xfId="32623"/>
    <cellStyle name="Total 2 9 41 4" xfId="19456"/>
    <cellStyle name="Total 2 9 41 5" xfId="29792"/>
    <cellStyle name="Total 2 9 42" xfId="7012"/>
    <cellStyle name="Total 2 9 42 2" xfId="14019"/>
    <cellStyle name="Total 2 9 42 2 2" xfId="25798"/>
    <cellStyle name="Total 2 9 42 2 2 2" xfId="47086"/>
    <cellStyle name="Total 2 9 42 2 3" xfId="37772"/>
    <cellStyle name="Total 2 9 42 3" xfId="14533"/>
    <cellStyle name="Total 2 9 42 3 2" xfId="26248"/>
    <cellStyle name="Total 2 9 42 3 2 2" xfId="47536"/>
    <cellStyle name="Total 2 9 42 3 3" xfId="38222"/>
    <cellStyle name="Total 2 9 42 4" xfId="19457"/>
    <cellStyle name="Total 2 9 42 5" xfId="29957"/>
    <cellStyle name="Total 2 9 43" xfId="7013"/>
    <cellStyle name="Total 2 9 43 2" xfId="14093"/>
    <cellStyle name="Total 2 9 43 2 2" xfId="25861"/>
    <cellStyle name="Total 2 9 43 2 2 2" xfId="47149"/>
    <cellStyle name="Total 2 9 43 2 3" xfId="37835"/>
    <cellStyle name="Total 2 9 43 3" xfId="11298"/>
    <cellStyle name="Total 2 9 43 3 2" xfId="23503"/>
    <cellStyle name="Total 2 9 43 3 2 2" xfId="44791"/>
    <cellStyle name="Total 2 9 43 3 3" xfId="35477"/>
    <cellStyle name="Total 2 9 43 4" xfId="19458"/>
    <cellStyle name="Total 2 9 43 5" xfId="30012"/>
    <cellStyle name="Total 2 9 44" xfId="7014"/>
    <cellStyle name="Total 2 9 44 2" xfId="14166"/>
    <cellStyle name="Total 2 9 44 2 2" xfId="25921"/>
    <cellStyle name="Total 2 9 44 2 2 2" xfId="47209"/>
    <cellStyle name="Total 2 9 44 2 3" xfId="37895"/>
    <cellStyle name="Total 2 9 44 3" xfId="14485"/>
    <cellStyle name="Total 2 9 44 3 2" xfId="26200"/>
    <cellStyle name="Total 2 9 44 3 2 2" xfId="47488"/>
    <cellStyle name="Total 2 9 44 3 3" xfId="38174"/>
    <cellStyle name="Total 2 9 44 4" xfId="19459"/>
    <cellStyle name="Total 2 9 44 5" xfId="30062"/>
    <cellStyle name="Total 2 9 45" xfId="7015"/>
    <cellStyle name="Total 2 9 45 2" xfId="14246"/>
    <cellStyle name="Total 2 9 45 2 2" xfId="25990"/>
    <cellStyle name="Total 2 9 45 2 2 2" xfId="47278"/>
    <cellStyle name="Total 2 9 45 2 3" xfId="37964"/>
    <cellStyle name="Total 2 9 45 3" xfId="14804"/>
    <cellStyle name="Total 2 9 45 3 2" xfId="26519"/>
    <cellStyle name="Total 2 9 45 3 2 2" xfId="47807"/>
    <cellStyle name="Total 2 9 45 3 3" xfId="38493"/>
    <cellStyle name="Total 2 9 45 4" xfId="19460"/>
    <cellStyle name="Total 2 9 45 5" xfId="30125"/>
    <cellStyle name="Total 2 9 46" xfId="7016"/>
    <cellStyle name="Total 2 9 46 2" xfId="14305"/>
    <cellStyle name="Total 2 9 46 2 2" xfId="26040"/>
    <cellStyle name="Total 2 9 46 2 2 2" xfId="47328"/>
    <cellStyle name="Total 2 9 46 2 3" xfId="38014"/>
    <cellStyle name="Total 2 9 46 3" xfId="14565"/>
    <cellStyle name="Total 2 9 46 3 2" xfId="26280"/>
    <cellStyle name="Total 2 9 46 3 2 2" xfId="47568"/>
    <cellStyle name="Total 2 9 46 3 3" xfId="38254"/>
    <cellStyle name="Total 2 9 46 4" xfId="19461"/>
    <cellStyle name="Total 2 9 46 5" xfId="30167"/>
    <cellStyle name="Total 2 9 47" xfId="7017"/>
    <cellStyle name="Total 2 9 47 2" xfId="14357"/>
    <cellStyle name="Total 2 9 47 2 2" xfId="26083"/>
    <cellStyle name="Total 2 9 47 2 2 2" xfId="47371"/>
    <cellStyle name="Total 2 9 47 2 3" xfId="38057"/>
    <cellStyle name="Total 2 9 47 3" xfId="14684"/>
    <cellStyle name="Total 2 9 47 3 2" xfId="26399"/>
    <cellStyle name="Total 2 9 47 3 2 2" xfId="47687"/>
    <cellStyle name="Total 2 9 47 3 3" xfId="38373"/>
    <cellStyle name="Total 2 9 47 4" xfId="19462"/>
    <cellStyle name="Total 2 9 47 5" xfId="30202"/>
    <cellStyle name="Total 2 9 48" xfId="7018"/>
    <cellStyle name="Total 2 9 48 2" xfId="14398"/>
    <cellStyle name="Total 2 9 48 2 2" xfId="26118"/>
    <cellStyle name="Total 2 9 48 2 2 2" xfId="47406"/>
    <cellStyle name="Total 2 9 48 2 3" xfId="38092"/>
    <cellStyle name="Total 2 9 48 3" xfId="14471"/>
    <cellStyle name="Total 2 9 48 3 2" xfId="26186"/>
    <cellStyle name="Total 2 9 48 3 2 2" xfId="47474"/>
    <cellStyle name="Total 2 9 48 3 3" xfId="38160"/>
    <cellStyle name="Total 2 9 48 4" xfId="19463"/>
    <cellStyle name="Total 2 9 48 5" xfId="30233"/>
    <cellStyle name="Total 2 9 49" xfId="7633"/>
    <cellStyle name="Total 2 9 49 2" xfId="20041"/>
    <cellStyle name="Total 2 9 49 2 2" xfId="41329"/>
    <cellStyle name="Total 2 9 49 3" xfId="32015"/>
    <cellStyle name="Total 2 9 5" xfId="7019"/>
    <cellStyle name="Total 2 9 5 2" xfId="8087"/>
    <cellStyle name="Total 2 9 5 2 2" xfId="20384"/>
    <cellStyle name="Total 2 9 5 2 2 2" xfId="41672"/>
    <cellStyle name="Total 2 9 5 2 3" xfId="32358"/>
    <cellStyle name="Total 2 9 5 3" xfId="11280"/>
    <cellStyle name="Total 2 9 5 3 2" xfId="23485"/>
    <cellStyle name="Total 2 9 5 3 2 2" xfId="44773"/>
    <cellStyle name="Total 2 9 5 3 3" xfId="35459"/>
    <cellStyle name="Total 2 9 5 4" xfId="11226"/>
    <cellStyle name="Total 2 9 5 4 2" xfId="23431"/>
    <cellStyle name="Total 2 9 5 4 2 2" xfId="44719"/>
    <cellStyle name="Total 2 9 5 4 3" xfId="35405"/>
    <cellStyle name="Total 2 9 5 5" xfId="15552"/>
    <cellStyle name="Total 2 9 5 5 2" xfId="27267"/>
    <cellStyle name="Total 2 9 5 5 2 2" xfId="48555"/>
    <cellStyle name="Total 2 9 5 5 3" xfId="39241"/>
    <cellStyle name="Total 2 9 5 6" xfId="19464"/>
    <cellStyle name="Total 2 9 5 7" xfId="27897"/>
    <cellStyle name="Total 2 9 50" xfId="9268"/>
    <cellStyle name="Total 2 9 50 2" xfId="21476"/>
    <cellStyle name="Total 2 9 50 2 2" xfId="42764"/>
    <cellStyle name="Total 2 9 50 3" xfId="33450"/>
    <cellStyle name="Total 2 9 51" xfId="12500"/>
    <cellStyle name="Total 2 9 51 2" xfId="24542"/>
    <cellStyle name="Total 2 9 51 2 2" xfId="45830"/>
    <cellStyle name="Total 2 9 51 3" xfId="36516"/>
    <cellStyle name="Total 2 9 52" xfId="15118"/>
    <cellStyle name="Total 2 9 52 2" xfId="26833"/>
    <cellStyle name="Total 2 9 52 2 2" xfId="48121"/>
    <cellStyle name="Total 2 9 52 3" xfId="38807"/>
    <cellStyle name="Total 2 9 53" xfId="19421"/>
    <cellStyle name="Total 2 9 54" xfId="27663"/>
    <cellStyle name="Total 2 9 6" xfId="7020"/>
    <cellStyle name="Total 2 9 6 2" xfId="8186"/>
    <cellStyle name="Total 2 9 6 2 2" xfId="20459"/>
    <cellStyle name="Total 2 9 6 2 2 2" xfId="41747"/>
    <cellStyle name="Total 2 9 6 2 3" xfId="32433"/>
    <cellStyle name="Total 2 9 6 3" xfId="11315"/>
    <cellStyle name="Total 2 9 6 3 2" xfId="23520"/>
    <cellStyle name="Total 2 9 6 3 2 2" xfId="44808"/>
    <cellStyle name="Total 2 9 6 3 3" xfId="35494"/>
    <cellStyle name="Total 2 9 6 4" xfId="11259"/>
    <cellStyle name="Total 2 9 6 4 2" xfId="23464"/>
    <cellStyle name="Total 2 9 6 4 2 2" xfId="44752"/>
    <cellStyle name="Total 2 9 6 4 3" xfId="35438"/>
    <cellStyle name="Total 2 9 6 5" xfId="15663"/>
    <cellStyle name="Total 2 9 6 5 2" xfId="27378"/>
    <cellStyle name="Total 2 9 6 5 2 2" xfId="48666"/>
    <cellStyle name="Total 2 9 6 5 3" xfId="39352"/>
    <cellStyle name="Total 2 9 6 6" xfId="19465"/>
    <cellStyle name="Total 2 9 6 7" xfId="27937"/>
    <cellStyle name="Total 2 9 7" xfId="7021"/>
    <cellStyle name="Total 2 9 7 2" xfId="8402"/>
    <cellStyle name="Total 2 9 7 2 2" xfId="20621"/>
    <cellStyle name="Total 2 9 7 2 2 2" xfId="41909"/>
    <cellStyle name="Total 2 9 7 2 3" xfId="32595"/>
    <cellStyle name="Total 2 9 7 3" xfId="11366"/>
    <cellStyle name="Total 2 9 7 3 2" xfId="23571"/>
    <cellStyle name="Total 2 9 7 3 2 2" xfId="44859"/>
    <cellStyle name="Total 2 9 7 3 3" xfId="35545"/>
    <cellStyle name="Total 2 9 7 4" xfId="9588"/>
    <cellStyle name="Total 2 9 7 4 2" xfId="21793"/>
    <cellStyle name="Total 2 9 7 4 2 2" xfId="43081"/>
    <cellStyle name="Total 2 9 7 4 3" xfId="33767"/>
    <cellStyle name="Total 2 9 7 5" xfId="15868"/>
    <cellStyle name="Total 2 9 7 5 2" xfId="27583"/>
    <cellStyle name="Total 2 9 7 5 2 2" xfId="48871"/>
    <cellStyle name="Total 2 9 7 5 3" xfId="39557"/>
    <cellStyle name="Total 2 9 7 6" xfId="19466"/>
    <cellStyle name="Total 2 9 7 7" xfId="27991"/>
    <cellStyle name="Total 2 9 8" xfId="7022"/>
    <cellStyle name="Total 2 9 8 2" xfId="8310"/>
    <cellStyle name="Total 2 9 8 2 2" xfId="20546"/>
    <cellStyle name="Total 2 9 8 2 2 2" xfId="41834"/>
    <cellStyle name="Total 2 9 8 2 3" xfId="32520"/>
    <cellStyle name="Total 2 9 8 3" xfId="11423"/>
    <cellStyle name="Total 2 9 8 3 2" xfId="23627"/>
    <cellStyle name="Total 2 9 8 3 2 2" xfId="44915"/>
    <cellStyle name="Total 2 9 8 3 3" xfId="35601"/>
    <cellStyle name="Total 2 9 8 4" xfId="14754"/>
    <cellStyle name="Total 2 9 8 4 2" xfId="26469"/>
    <cellStyle name="Total 2 9 8 4 2 2" xfId="47757"/>
    <cellStyle name="Total 2 9 8 4 3" xfId="38443"/>
    <cellStyle name="Total 2 9 8 5" xfId="15754"/>
    <cellStyle name="Total 2 9 8 5 2" xfId="27469"/>
    <cellStyle name="Total 2 9 8 5 2 2" xfId="48757"/>
    <cellStyle name="Total 2 9 8 5 3" xfId="39443"/>
    <cellStyle name="Total 2 9 8 6" xfId="19467"/>
    <cellStyle name="Total 2 9 8 7" xfId="28045"/>
    <cellStyle name="Total 2 9 9" xfId="7023"/>
    <cellStyle name="Total 2 9 9 2" xfId="11489"/>
    <cellStyle name="Total 2 9 9 2 2" xfId="23689"/>
    <cellStyle name="Total 2 9 9 2 2 2" xfId="44977"/>
    <cellStyle name="Total 2 9 9 2 3" xfId="35663"/>
    <cellStyle name="Total 2 9 9 3" xfId="12345"/>
    <cellStyle name="Total 2 9 9 3 2" xfId="24410"/>
    <cellStyle name="Total 2 9 9 3 2 2" xfId="45698"/>
    <cellStyle name="Total 2 9 9 3 3" xfId="36384"/>
    <cellStyle name="Total 2 9 9 4" xfId="19468"/>
    <cellStyle name="Total 2 9 9 5" xfId="28098"/>
    <cellStyle name="Total 3" xfId="7024"/>
    <cellStyle name="Total 3 10" xfId="9269"/>
    <cellStyle name="Total 3 10 2" xfId="21477"/>
    <cellStyle name="Total 3 10 2 2" xfId="42765"/>
    <cellStyle name="Total 3 10 3" xfId="33451"/>
    <cellStyle name="Total 3 11" xfId="11277"/>
    <cellStyle name="Total 3 11 2" xfId="23482"/>
    <cellStyle name="Total 3 11 2 2" xfId="44770"/>
    <cellStyle name="Total 3 11 3" xfId="35456"/>
    <cellStyle name="Total 3 12" xfId="15119"/>
    <cellStyle name="Total 3 12 2" xfId="26834"/>
    <cellStyle name="Total 3 12 2 2" xfId="48122"/>
    <cellStyle name="Total 3 12 3" xfId="38808"/>
    <cellStyle name="Total 3 13" xfId="19469"/>
    <cellStyle name="Total 3 14" xfId="27616"/>
    <cellStyle name="Total 3 2" xfId="7025"/>
    <cellStyle name="Total 3 2 2" xfId="7635"/>
    <cellStyle name="Total 3 2 2 2" xfId="10265"/>
    <cellStyle name="Total 3 2 2 2 2" xfId="22470"/>
    <cellStyle name="Total 3 2 2 2 2 2" xfId="43758"/>
    <cellStyle name="Total 3 2 2 2 3" xfId="34444"/>
    <cellStyle name="Total 3 2 2 3" xfId="20043"/>
    <cellStyle name="Total 3 2 2 3 2" xfId="41331"/>
    <cellStyle name="Total 3 2 2 4" xfId="32017"/>
    <cellStyle name="Total 3 2 3" xfId="10631"/>
    <cellStyle name="Total 3 2 3 2" xfId="22836"/>
    <cellStyle name="Total 3 2 3 2 2" xfId="44124"/>
    <cellStyle name="Total 3 2 3 3" xfId="34810"/>
    <cellStyle name="Total 3 2 4" xfId="10069"/>
    <cellStyle name="Total 3 2 4 2" xfId="22274"/>
    <cellStyle name="Total 3 2 4 2 2" xfId="43562"/>
    <cellStyle name="Total 3 2 4 3" xfId="34248"/>
    <cellStyle name="Total 3 2 5" xfId="9270"/>
    <cellStyle name="Total 3 2 5 2" xfId="21478"/>
    <cellStyle name="Total 3 2 5 2 2" xfId="42766"/>
    <cellStyle name="Total 3 2 5 3" xfId="33452"/>
    <cellStyle name="Total 3 2 6" xfId="14581"/>
    <cellStyle name="Total 3 2 6 2" xfId="26296"/>
    <cellStyle name="Total 3 2 6 2 2" xfId="47584"/>
    <cellStyle name="Total 3 2 6 3" xfId="38270"/>
    <cellStyle name="Total 3 2 7" xfId="15120"/>
    <cellStyle name="Total 3 2 7 2" xfId="26835"/>
    <cellStyle name="Total 3 2 7 2 2" xfId="48123"/>
    <cellStyle name="Total 3 2 7 3" xfId="38809"/>
    <cellStyle name="Total 3 2 8" xfId="19470"/>
    <cellStyle name="Total 3 2 9" xfId="27791"/>
    <cellStyle name="Total 3 3" xfId="7026"/>
    <cellStyle name="Total 3 3 2" xfId="8018"/>
    <cellStyle name="Total 3 3 2 2" xfId="20334"/>
    <cellStyle name="Total 3 3 2 2 2" xfId="41622"/>
    <cellStyle name="Total 3 3 2 3" xfId="32308"/>
    <cellStyle name="Total 3 3 3" xfId="10264"/>
    <cellStyle name="Total 3 3 3 2" xfId="22469"/>
    <cellStyle name="Total 3 3 3 2 2" xfId="43757"/>
    <cellStyle name="Total 3 3 3 3" xfId="34443"/>
    <cellStyle name="Total 3 3 4" xfId="15460"/>
    <cellStyle name="Total 3 3 4 2" xfId="27175"/>
    <cellStyle name="Total 3 3 4 2 2" xfId="48463"/>
    <cellStyle name="Total 3 3 4 3" xfId="39149"/>
    <cellStyle name="Total 3 3 5" xfId="19471"/>
    <cellStyle name="Total 3 4" xfId="7027"/>
    <cellStyle name="Total 3 4 2" xfId="8045"/>
    <cellStyle name="Total 3 4 2 2" xfId="20353"/>
    <cellStyle name="Total 3 4 2 2 2" xfId="41641"/>
    <cellStyle name="Total 3 4 2 3" xfId="32327"/>
    <cellStyle name="Total 3 4 3" xfId="10630"/>
    <cellStyle name="Total 3 4 3 2" xfId="22835"/>
    <cellStyle name="Total 3 4 3 2 2" xfId="44123"/>
    <cellStyle name="Total 3 4 3 3" xfId="34809"/>
    <cellStyle name="Total 3 4 4" xfId="15493"/>
    <cellStyle name="Total 3 4 4 2" xfId="27208"/>
    <cellStyle name="Total 3 4 4 2 2" xfId="48496"/>
    <cellStyle name="Total 3 4 4 3" xfId="39182"/>
    <cellStyle name="Total 3 4 5" xfId="19472"/>
    <cellStyle name="Total 3 5" xfId="7028"/>
    <cellStyle name="Total 3 5 2" xfId="8116"/>
    <cellStyle name="Total 3 5 2 2" xfId="20406"/>
    <cellStyle name="Total 3 5 2 2 2" xfId="41694"/>
    <cellStyle name="Total 3 5 2 3" xfId="32380"/>
    <cellStyle name="Total 3 5 3" xfId="10382"/>
    <cellStyle name="Total 3 5 3 2" xfId="22587"/>
    <cellStyle name="Total 3 5 3 2 2" xfId="43875"/>
    <cellStyle name="Total 3 5 3 3" xfId="34561"/>
    <cellStyle name="Total 3 5 4" xfId="15579"/>
    <cellStyle name="Total 3 5 4 2" xfId="27294"/>
    <cellStyle name="Total 3 5 4 2 2" xfId="48582"/>
    <cellStyle name="Total 3 5 4 3" xfId="39268"/>
    <cellStyle name="Total 3 5 5" xfId="19473"/>
    <cellStyle name="Total 3 6" xfId="7029"/>
    <cellStyle name="Total 3 6 2" xfId="8187"/>
    <cellStyle name="Total 3 6 2 2" xfId="20460"/>
    <cellStyle name="Total 3 6 2 2 2" xfId="41748"/>
    <cellStyle name="Total 3 6 2 3" xfId="32434"/>
    <cellStyle name="Total 3 6 3" xfId="15664"/>
    <cellStyle name="Total 3 6 3 2" xfId="27379"/>
    <cellStyle name="Total 3 6 3 2 2" xfId="48667"/>
    <cellStyle name="Total 3 6 3 3" xfId="39353"/>
    <cellStyle name="Total 3 6 4" xfId="19474"/>
    <cellStyle name="Total 3 7" xfId="7030"/>
    <cellStyle name="Total 3 7 2" xfId="8403"/>
    <cellStyle name="Total 3 7 2 2" xfId="20622"/>
    <cellStyle name="Total 3 7 2 2 2" xfId="41910"/>
    <cellStyle name="Total 3 7 2 3" xfId="32596"/>
    <cellStyle name="Total 3 7 3" xfId="15869"/>
    <cellStyle name="Total 3 7 3 2" xfId="27584"/>
    <cellStyle name="Total 3 7 3 2 2" xfId="48872"/>
    <cellStyle name="Total 3 7 3 3" xfId="39558"/>
    <cellStyle name="Total 3 7 4" xfId="19475"/>
    <cellStyle name="Total 3 8" xfId="7031"/>
    <cellStyle name="Total 3 8 2" xfId="8309"/>
    <cellStyle name="Total 3 8 2 2" xfId="20545"/>
    <cellStyle name="Total 3 8 2 2 2" xfId="41833"/>
    <cellStyle name="Total 3 8 2 3" xfId="32519"/>
    <cellStyle name="Total 3 8 3" xfId="15753"/>
    <cellStyle name="Total 3 8 3 2" xfId="27468"/>
    <cellStyle name="Total 3 8 3 2 2" xfId="48756"/>
    <cellStyle name="Total 3 8 3 3" xfId="39442"/>
    <cellStyle name="Total 3 8 4" xfId="19476"/>
    <cellStyle name="Total 3 9" xfId="7634"/>
    <cellStyle name="Total 3 9 2" xfId="20042"/>
    <cellStyle name="Total 3 9 2 2" xfId="41330"/>
    <cellStyle name="Total 3 9 3" xfId="32016"/>
    <cellStyle name="Total 4" xfId="7032"/>
    <cellStyle name="Total 4 10" xfId="9271"/>
    <cellStyle name="Total 4 10 2" xfId="21479"/>
    <cellStyle name="Total 4 10 2 2" xfId="42767"/>
    <cellStyle name="Total 4 10 3" xfId="33453"/>
    <cellStyle name="Total 4 11" xfId="14678"/>
    <cellStyle name="Total 4 11 2" xfId="26393"/>
    <cellStyle name="Total 4 11 2 2" xfId="47681"/>
    <cellStyle name="Total 4 11 3" xfId="38367"/>
    <cellStyle name="Total 4 12" xfId="15121"/>
    <cellStyle name="Total 4 12 2" xfId="26836"/>
    <cellStyle name="Total 4 12 2 2" xfId="48124"/>
    <cellStyle name="Total 4 12 3" xfId="38810"/>
    <cellStyle name="Total 4 13" xfId="19477"/>
    <cellStyle name="Total 4 14" xfId="27621"/>
    <cellStyle name="Total 4 2" xfId="7033"/>
    <cellStyle name="Total 4 2 2" xfId="7637"/>
    <cellStyle name="Total 4 2 2 2" xfId="10267"/>
    <cellStyle name="Total 4 2 2 2 2" xfId="22472"/>
    <cellStyle name="Total 4 2 2 2 2 2" xfId="43760"/>
    <cellStyle name="Total 4 2 2 2 3" xfId="34446"/>
    <cellStyle name="Total 4 2 2 3" xfId="20045"/>
    <cellStyle name="Total 4 2 2 3 2" xfId="41333"/>
    <cellStyle name="Total 4 2 2 4" xfId="32019"/>
    <cellStyle name="Total 4 2 3" xfId="10633"/>
    <cellStyle name="Total 4 2 3 2" xfId="22838"/>
    <cellStyle name="Total 4 2 3 2 2" xfId="44126"/>
    <cellStyle name="Total 4 2 3 3" xfId="34812"/>
    <cellStyle name="Total 4 2 4" xfId="10070"/>
    <cellStyle name="Total 4 2 4 2" xfId="22275"/>
    <cellStyle name="Total 4 2 4 2 2" xfId="43563"/>
    <cellStyle name="Total 4 2 4 3" xfId="34249"/>
    <cellStyle name="Total 4 2 5" xfId="9272"/>
    <cellStyle name="Total 4 2 5 2" xfId="21480"/>
    <cellStyle name="Total 4 2 5 2 2" xfId="42768"/>
    <cellStyle name="Total 4 2 5 3" xfId="33454"/>
    <cellStyle name="Total 4 2 6" xfId="14550"/>
    <cellStyle name="Total 4 2 6 2" xfId="26265"/>
    <cellStyle name="Total 4 2 6 2 2" xfId="47553"/>
    <cellStyle name="Total 4 2 6 3" xfId="38239"/>
    <cellStyle name="Total 4 2 7" xfId="15122"/>
    <cellStyle name="Total 4 2 7 2" xfId="26837"/>
    <cellStyle name="Total 4 2 7 2 2" xfId="48125"/>
    <cellStyle name="Total 4 2 7 3" xfId="38811"/>
    <cellStyle name="Total 4 2 8" xfId="19478"/>
    <cellStyle name="Total 4 2 9" xfId="27792"/>
    <cellStyle name="Total 4 3" xfId="7034"/>
    <cellStyle name="Total 4 3 2" xfId="8019"/>
    <cellStyle name="Total 4 3 2 2" xfId="20335"/>
    <cellStyle name="Total 4 3 2 2 2" xfId="41623"/>
    <cellStyle name="Total 4 3 2 3" xfId="32309"/>
    <cellStyle name="Total 4 3 3" xfId="10266"/>
    <cellStyle name="Total 4 3 3 2" xfId="22471"/>
    <cellStyle name="Total 4 3 3 2 2" xfId="43759"/>
    <cellStyle name="Total 4 3 3 3" xfId="34445"/>
    <cellStyle name="Total 4 3 4" xfId="15461"/>
    <cellStyle name="Total 4 3 4 2" xfId="27176"/>
    <cellStyle name="Total 4 3 4 2 2" xfId="48464"/>
    <cellStyle name="Total 4 3 4 3" xfId="39150"/>
    <cellStyle name="Total 4 3 5" xfId="19479"/>
    <cellStyle name="Total 4 4" xfId="7035"/>
    <cellStyle name="Total 4 4 2" xfId="8044"/>
    <cellStyle name="Total 4 4 2 2" xfId="20352"/>
    <cellStyle name="Total 4 4 2 2 2" xfId="41640"/>
    <cellStyle name="Total 4 4 2 3" xfId="32326"/>
    <cellStyle name="Total 4 4 3" xfId="10632"/>
    <cellStyle name="Total 4 4 3 2" xfId="22837"/>
    <cellStyle name="Total 4 4 3 2 2" xfId="44125"/>
    <cellStyle name="Total 4 4 3 3" xfId="34811"/>
    <cellStyle name="Total 4 4 4" xfId="15492"/>
    <cellStyle name="Total 4 4 4 2" xfId="27207"/>
    <cellStyle name="Total 4 4 4 2 2" xfId="48495"/>
    <cellStyle name="Total 4 4 4 3" xfId="39181"/>
    <cellStyle name="Total 4 4 5" xfId="19480"/>
    <cellStyle name="Total 4 5" xfId="7036"/>
    <cellStyle name="Total 4 5 2" xfId="8115"/>
    <cellStyle name="Total 4 5 2 2" xfId="20405"/>
    <cellStyle name="Total 4 5 2 2 2" xfId="41693"/>
    <cellStyle name="Total 4 5 2 3" xfId="32379"/>
    <cellStyle name="Total 4 5 3" xfId="10383"/>
    <cellStyle name="Total 4 5 3 2" xfId="22588"/>
    <cellStyle name="Total 4 5 3 2 2" xfId="43876"/>
    <cellStyle name="Total 4 5 3 3" xfId="34562"/>
    <cellStyle name="Total 4 5 4" xfId="15578"/>
    <cellStyle name="Total 4 5 4 2" xfId="27293"/>
    <cellStyle name="Total 4 5 4 2 2" xfId="48581"/>
    <cellStyle name="Total 4 5 4 3" xfId="39267"/>
    <cellStyle name="Total 4 5 5" xfId="19481"/>
    <cellStyle name="Total 4 6" xfId="7037"/>
    <cellStyle name="Total 4 6 2" xfId="8188"/>
    <cellStyle name="Total 4 6 2 2" xfId="20461"/>
    <cellStyle name="Total 4 6 2 2 2" xfId="41749"/>
    <cellStyle name="Total 4 6 2 3" xfId="32435"/>
    <cellStyle name="Total 4 6 3" xfId="15665"/>
    <cellStyle name="Total 4 6 3 2" xfId="27380"/>
    <cellStyle name="Total 4 6 3 2 2" xfId="48668"/>
    <cellStyle name="Total 4 6 3 3" xfId="39354"/>
    <cellStyle name="Total 4 6 4" xfId="19482"/>
    <cellStyle name="Total 4 7" xfId="7038"/>
    <cellStyle name="Total 4 7 2" xfId="8404"/>
    <cellStyle name="Total 4 7 2 2" xfId="20623"/>
    <cellStyle name="Total 4 7 2 2 2" xfId="41911"/>
    <cellStyle name="Total 4 7 2 3" xfId="32597"/>
    <cellStyle name="Total 4 7 3" xfId="15870"/>
    <cellStyle name="Total 4 7 3 2" xfId="27585"/>
    <cellStyle name="Total 4 7 3 2 2" xfId="48873"/>
    <cellStyle name="Total 4 7 3 3" xfId="39559"/>
    <cellStyle name="Total 4 7 4" xfId="19483"/>
    <cellStyle name="Total 4 8" xfId="7039"/>
    <cellStyle name="Total 4 8 2" xfId="8308"/>
    <cellStyle name="Total 4 8 2 2" xfId="20544"/>
    <cellStyle name="Total 4 8 2 2 2" xfId="41832"/>
    <cellStyle name="Total 4 8 2 3" xfId="32518"/>
    <cellStyle name="Total 4 8 3" xfId="15752"/>
    <cellStyle name="Total 4 8 3 2" xfId="27467"/>
    <cellStyle name="Total 4 8 3 2 2" xfId="48755"/>
    <cellStyle name="Total 4 8 3 3" xfId="39441"/>
    <cellStyle name="Total 4 8 4" xfId="19484"/>
    <cellStyle name="Total 4 9" xfId="7636"/>
    <cellStyle name="Total 4 9 2" xfId="20044"/>
    <cellStyle name="Total 4 9 2 2" xfId="41332"/>
    <cellStyle name="Total 4 9 3" xfId="32018"/>
    <cellStyle name="Total 5" xfId="7040"/>
    <cellStyle name="Total 5 10" xfId="7041"/>
    <cellStyle name="Total 5 10 2" xfId="11613"/>
    <cellStyle name="Total 5 10 2 2" xfId="23797"/>
    <cellStyle name="Total 5 10 2 2 2" xfId="45085"/>
    <cellStyle name="Total 5 10 2 3" xfId="35771"/>
    <cellStyle name="Total 5 10 3" xfId="11260"/>
    <cellStyle name="Total 5 10 3 2" xfId="23465"/>
    <cellStyle name="Total 5 10 3 2 2" xfId="44753"/>
    <cellStyle name="Total 5 10 3 3" xfId="35439"/>
    <cellStyle name="Total 5 10 4" xfId="19486"/>
    <cellStyle name="Total 5 10 5" xfId="28195"/>
    <cellStyle name="Total 5 11" xfId="7042"/>
    <cellStyle name="Total 5 11 2" xfId="11682"/>
    <cellStyle name="Total 5 11 2 2" xfId="23854"/>
    <cellStyle name="Total 5 11 2 2 2" xfId="45142"/>
    <cellStyle name="Total 5 11 2 3" xfId="35828"/>
    <cellStyle name="Total 5 11 3" xfId="14778"/>
    <cellStyle name="Total 5 11 3 2" xfId="26493"/>
    <cellStyle name="Total 5 11 3 2 2" xfId="47781"/>
    <cellStyle name="Total 5 11 3 3" xfId="38467"/>
    <cellStyle name="Total 5 11 4" xfId="19487"/>
    <cellStyle name="Total 5 11 5" xfId="28246"/>
    <cellStyle name="Total 5 12" xfId="7043"/>
    <cellStyle name="Total 5 12 2" xfId="11752"/>
    <cellStyle name="Total 5 12 2 2" xfId="23912"/>
    <cellStyle name="Total 5 12 2 2 2" xfId="45200"/>
    <cellStyle name="Total 5 12 2 3" xfId="35886"/>
    <cellStyle name="Total 5 12 3" xfId="13225"/>
    <cellStyle name="Total 5 12 3 2" xfId="25145"/>
    <cellStyle name="Total 5 12 3 2 2" xfId="46433"/>
    <cellStyle name="Total 5 12 3 3" xfId="37119"/>
    <cellStyle name="Total 5 12 4" xfId="19488"/>
    <cellStyle name="Total 5 12 5" xfId="28297"/>
    <cellStyle name="Total 5 13" xfId="7044"/>
    <cellStyle name="Total 5 13 2" xfId="11825"/>
    <cellStyle name="Total 5 13 2 2" xfId="23974"/>
    <cellStyle name="Total 5 13 2 2 2" xfId="45262"/>
    <cellStyle name="Total 5 13 2 3" xfId="35948"/>
    <cellStyle name="Total 5 13 3" xfId="13947"/>
    <cellStyle name="Total 5 13 3 2" xfId="25740"/>
    <cellStyle name="Total 5 13 3 2 2" xfId="47028"/>
    <cellStyle name="Total 5 13 3 3" xfId="37714"/>
    <cellStyle name="Total 5 13 4" xfId="19489"/>
    <cellStyle name="Total 5 13 5" xfId="28352"/>
    <cellStyle name="Total 5 14" xfId="7045"/>
    <cellStyle name="Total 5 14 2" xfId="11857"/>
    <cellStyle name="Total 5 14 2 2" xfId="24002"/>
    <cellStyle name="Total 5 14 2 2 2" xfId="45290"/>
    <cellStyle name="Total 5 14 2 3" xfId="35976"/>
    <cellStyle name="Total 5 14 3" xfId="12719"/>
    <cellStyle name="Total 5 14 3 2" xfId="24724"/>
    <cellStyle name="Total 5 14 3 2 2" xfId="46012"/>
    <cellStyle name="Total 5 14 3 3" xfId="36698"/>
    <cellStyle name="Total 5 14 4" xfId="19490"/>
    <cellStyle name="Total 5 14 5" xfId="28377"/>
    <cellStyle name="Total 5 15" xfId="7046"/>
    <cellStyle name="Total 5 15 2" xfId="11972"/>
    <cellStyle name="Total 5 15 2 2" xfId="24097"/>
    <cellStyle name="Total 5 15 2 2 2" xfId="45385"/>
    <cellStyle name="Total 5 15 2 3" xfId="36071"/>
    <cellStyle name="Total 5 15 3" xfId="14518"/>
    <cellStyle name="Total 5 15 3 2" xfId="26233"/>
    <cellStyle name="Total 5 15 3 2 2" xfId="47521"/>
    <cellStyle name="Total 5 15 3 3" xfId="38207"/>
    <cellStyle name="Total 5 15 4" xfId="19491"/>
    <cellStyle name="Total 5 15 5" xfId="28461"/>
    <cellStyle name="Total 5 16" xfId="7047"/>
    <cellStyle name="Total 5 16 2" xfId="12053"/>
    <cellStyle name="Total 5 16 2 2" xfId="24165"/>
    <cellStyle name="Total 5 16 2 2 2" xfId="45453"/>
    <cellStyle name="Total 5 16 2 3" xfId="36139"/>
    <cellStyle name="Total 5 16 3" xfId="14693"/>
    <cellStyle name="Total 5 16 3 2" xfId="26408"/>
    <cellStyle name="Total 5 16 3 2 2" xfId="47696"/>
    <cellStyle name="Total 5 16 3 3" xfId="38382"/>
    <cellStyle name="Total 5 16 4" xfId="19492"/>
    <cellStyle name="Total 5 16 5" xfId="28515"/>
    <cellStyle name="Total 5 17" xfId="7048"/>
    <cellStyle name="Total 5 17 2" xfId="12134"/>
    <cellStyle name="Total 5 17 2 2" xfId="24233"/>
    <cellStyle name="Total 5 17 2 2 2" xfId="45521"/>
    <cellStyle name="Total 5 17 2 3" xfId="36207"/>
    <cellStyle name="Total 5 17 3" xfId="13507"/>
    <cellStyle name="Total 5 17 3 2" xfId="25375"/>
    <cellStyle name="Total 5 17 3 2 2" xfId="46663"/>
    <cellStyle name="Total 5 17 3 3" xfId="37349"/>
    <cellStyle name="Total 5 17 4" xfId="19493"/>
    <cellStyle name="Total 5 17 5" xfId="28570"/>
    <cellStyle name="Total 5 18" xfId="7049"/>
    <cellStyle name="Total 5 18 2" xfId="12206"/>
    <cellStyle name="Total 5 18 2 2" xfId="24293"/>
    <cellStyle name="Total 5 18 2 2 2" xfId="45581"/>
    <cellStyle name="Total 5 18 2 3" xfId="36267"/>
    <cellStyle name="Total 5 18 3" xfId="12887"/>
    <cellStyle name="Total 5 18 3 2" xfId="24865"/>
    <cellStyle name="Total 5 18 3 2 2" xfId="46153"/>
    <cellStyle name="Total 5 18 3 3" xfId="36839"/>
    <cellStyle name="Total 5 18 4" xfId="19494"/>
    <cellStyle name="Total 5 18 5" xfId="28623"/>
    <cellStyle name="Total 5 19" xfId="7050"/>
    <cellStyle name="Total 5 19 2" xfId="12277"/>
    <cellStyle name="Total 5 19 2 2" xfId="24352"/>
    <cellStyle name="Total 5 19 2 2 2" xfId="45640"/>
    <cellStyle name="Total 5 19 2 3" xfId="36326"/>
    <cellStyle name="Total 5 19 3" xfId="14758"/>
    <cellStyle name="Total 5 19 3 2" xfId="26473"/>
    <cellStyle name="Total 5 19 3 2 2" xfId="47761"/>
    <cellStyle name="Total 5 19 3 3" xfId="38447"/>
    <cellStyle name="Total 5 19 4" xfId="19495"/>
    <cellStyle name="Total 5 19 5" xfId="28678"/>
    <cellStyle name="Total 5 2" xfId="7051"/>
    <cellStyle name="Total 5 2 2" xfId="7819"/>
    <cellStyle name="Total 5 2 2 2" xfId="20161"/>
    <cellStyle name="Total 5 2 2 2 2" xfId="41449"/>
    <cellStyle name="Total 5 2 2 3" xfId="32135"/>
    <cellStyle name="Total 5 2 3" xfId="10268"/>
    <cellStyle name="Total 5 2 3 2" xfId="22473"/>
    <cellStyle name="Total 5 2 3 2 2" xfId="43761"/>
    <cellStyle name="Total 5 2 3 3" xfId="34447"/>
    <cellStyle name="Total 5 2 4" xfId="14893"/>
    <cellStyle name="Total 5 2 4 2" xfId="26608"/>
    <cellStyle name="Total 5 2 4 2 2" xfId="47896"/>
    <cellStyle name="Total 5 2 4 3" xfId="38582"/>
    <cellStyle name="Total 5 2 5" xfId="15266"/>
    <cellStyle name="Total 5 2 5 2" xfId="26981"/>
    <cellStyle name="Total 5 2 5 2 2" xfId="48269"/>
    <cellStyle name="Total 5 2 5 3" xfId="38955"/>
    <cellStyle name="Total 5 2 6" xfId="19496"/>
    <cellStyle name="Total 5 2 7" xfId="27793"/>
    <cellStyle name="Total 5 20" xfId="7052"/>
    <cellStyle name="Total 5 20 2" xfId="12349"/>
    <cellStyle name="Total 5 20 2 2" xfId="24413"/>
    <cellStyle name="Total 5 20 2 2 2" xfId="45701"/>
    <cellStyle name="Total 5 20 2 3" xfId="36387"/>
    <cellStyle name="Total 5 20 3" xfId="14539"/>
    <cellStyle name="Total 5 20 3 2" xfId="26254"/>
    <cellStyle name="Total 5 20 3 2 2" xfId="47542"/>
    <cellStyle name="Total 5 20 3 3" xfId="38228"/>
    <cellStyle name="Total 5 20 4" xfId="19497"/>
    <cellStyle name="Total 5 20 5" xfId="28733"/>
    <cellStyle name="Total 5 21" xfId="7053"/>
    <cellStyle name="Total 5 21 2" xfId="12465"/>
    <cellStyle name="Total 5 21 2 2" xfId="24513"/>
    <cellStyle name="Total 5 21 2 2 2" xfId="45801"/>
    <cellStyle name="Total 5 21 2 3" xfId="36487"/>
    <cellStyle name="Total 5 21 3" xfId="14747"/>
    <cellStyle name="Total 5 21 3 2" xfId="26462"/>
    <cellStyle name="Total 5 21 3 2 2" xfId="47750"/>
    <cellStyle name="Total 5 21 3 3" xfId="38436"/>
    <cellStyle name="Total 5 21 4" xfId="19498"/>
    <cellStyle name="Total 5 21 5" xfId="28825"/>
    <cellStyle name="Total 5 22" xfId="7054"/>
    <cellStyle name="Total 5 22 2" xfId="12514"/>
    <cellStyle name="Total 5 22 2 2" xfId="24554"/>
    <cellStyle name="Total 5 22 2 2 2" xfId="45842"/>
    <cellStyle name="Total 5 22 2 3" xfId="36528"/>
    <cellStyle name="Total 5 22 3" xfId="14802"/>
    <cellStyle name="Total 5 22 3 2" xfId="26517"/>
    <cellStyle name="Total 5 22 3 2 2" xfId="47805"/>
    <cellStyle name="Total 5 22 3 3" xfId="38491"/>
    <cellStyle name="Total 5 22 4" xfId="19499"/>
    <cellStyle name="Total 5 22 5" xfId="28860"/>
    <cellStyle name="Total 5 23" xfId="7055"/>
    <cellStyle name="Total 5 23 2" xfId="12565"/>
    <cellStyle name="Total 5 23 2 2" xfId="24594"/>
    <cellStyle name="Total 5 23 2 2 2" xfId="45882"/>
    <cellStyle name="Total 5 23 2 3" xfId="36568"/>
    <cellStyle name="Total 5 23 3" xfId="14490"/>
    <cellStyle name="Total 5 23 3 2" xfId="26205"/>
    <cellStyle name="Total 5 23 3 2 2" xfId="47493"/>
    <cellStyle name="Total 5 23 3 3" xfId="38179"/>
    <cellStyle name="Total 5 23 4" xfId="19500"/>
    <cellStyle name="Total 5 23 5" xfId="28895"/>
    <cellStyle name="Total 5 24" xfId="7056"/>
    <cellStyle name="Total 5 24 2" xfId="12636"/>
    <cellStyle name="Total 5 24 2 2" xfId="24653"/>
    <cellStyle name="Total 5 24 2 2 2" xfId="45941"/>
    <cellStyle name="Total 5 24 2 3" xfId="36627"/>
    <cellStyle name="Total 5 24 3" xfId="12466"/>
    <cellStyle name="Total 5 24 3 2" xfId="24514"/>
    <cellStyle name="Total 5 24 3 2 2" xfId="45802"/>
    <cellStyle name="Total 5 24 3 3" xfId="36488"/>
    <cellStyle name="Total 5 24 4" xfId="19501"/>
    <cellStyle name="Total 5 24 5" xfId="28948"/>
    <cellStyle name="Total 5 25" xfId="7057"/>
    <cellStyle name="Total 5 25 2" xfId="12715"/>
    <cellStyle name="Total 5 25 2 2" xfId="24720"/>
    <cellStyle name="Total 5 25 2 2 2" xfId="46008"/>
    <cellStyle name="Total 5 25 2 3" xfId="36694"/>
    <cellStyle name="Total 5 25 3" xfId="14697"/>
    <cellStyle name="Total 5 25 3 2" xfId="26412"/>
    <cellStyle name="Total 5 25 3 2 2" xfId="47700"/>
    <cellStyle name="Total 5 25 3 3" xfId="38386"/>
    <cellStyle name="Total 5 25 4" xfId="19502"/>
    <cellStyle name="Total 5 25 5" xfId="29003"/>
    <cellStyle name="Total 5 26" xfId="7058"/>
    <cellStyle name="Total 5 26 2" xfId="12786"/>
    <cellStyle name="Total 5 26 2 2" xfId="24780"/>
    <cellStyle name="Total 5 26 2 2 2" xfId="46068"/>
    <cellStyle name="Total 5 26 2 3" xfId="36754"/>
    <cellStyle name="Total 5 26 3" xfId="11666"/>
    <cellStyle name="Total 5 26 3 2" xfId="23840"/>
    <cellStyle name="Total 5 26 3 2 2" xfId="45128"/>
    <cellStyle name="Total 5 26 3 3" xfId="35814"/>
    <cellStyle name="Total 5 26 4" xfId="19503"/>
    <cellStyle name="Total 5 26 5" xfId="29058"/>
    <cellStyle name="Total 5 27" xfId="7059"/>
    <cellStyle name="Total 5 27 2" xfId="12912"/>
    <cellStyle name="Total 5 27 2 2" xfId="24887"/>
    <cellStyle name="Total 5 27 2 2 2" xfId="46175"/>
    <cellStyle name="Total 5 27 2 3" xfId="36861"/>
    <cellStyle name="Total 5 27 3" xfId="13924"/>
    <cellStyle name="Total 5 27 3 2" xfId="25723"/>
    <cellStyle name="Total 5 27 3 2 2" xfId="47011"/>
    <cellStyle name="Total 5 27 3 3" xfId="37697"/>
    <cellStyle name="Total 5 27 4" xfId="19504"/>
    <cellStyle name="Total 5 27 5" xfId="29150"/>
    <cellStyle name="Total 5 28" xfId="7060"/>
    <cellStyle name="Total 5 28 2" xfId="12960"/>
    <cellStyle name="Total 5 28 2 2" xfId="24928"/>
    <cellStyle name="Total 5 28 2 2 2" xfId="46216"/>
    <cellStyle name="Total 5 28 2 3" xfId="36902"/>
    <cellStyle name="Total 5 28 3" xfId="11627"/>
    <cellStyle name="Total 5 28 3 2" xfId="23809"/>
    <cellStyle name="Total 5 28 3 2 2" xfId="45097"/>
    <cellStyle name="Total 5 28 3 3" xfId="35783"/>
    <cellStyle name="Total 5 28 4" xfId="19505"/>
    <cellStyle name="Total 5 28 5" xfId="29185"/>
    <cellStyle name="Total 5 29" xfId="7061"/>
    <cellStyle name="Total 5 29 2" xfId="13012"/>
    <cellStyle name="Total 5 29 2 2" xfId="24970"/>
    <cellStyle name="Total 5 29 2 2 2" xfId="46258"/>
    <cellStyle name="Total 5 29 2 3" xfId="36944"/>
    <cellStyle name="Total 5 29 3" xfId="8521"/>
    <cellStyle name="Total 5 29 3 2" xfId="20729"/>
    <cellStyle name="Total 5 29 3 2 2" xfId="42017"/>
    <cellStyle name="Total 5 29 3 3" xfId="32703"/>
    <cellStyle name="Total 5 29 4" xfId="19506"/>
    <cellStyle name="Total 5 29 5" xfId="29219"/>
    <cellStyle name="Total 5 3" xfId="7062"/>
    <cellStyle name="Total 5 3 2" xfId="8020"/>
    <cellStyle name="Total 5 3 2 2" xfId="20336"/>
    <cellStyle name="Total 5 3 2 2 2" xfId="41624"/>
    <cellStyle name="Total 5 3 2 3" xfId="32310"/>
    <cellStyle name="Total 5 3 3" xfId="10634"/>
    <cellStyle name="Total 5 3 3 2" xfId="22839"/>
    <cellStyle name="Total 5 3 3 2 2" xfId="44127"/>
    <cellStyle name="Total 5 3 3 3" xfId="34813"/>
    <cellStyle name="Total 5 3 4" xfId="14864"/>
    <cellStyle name="Total 5 3 4 2" xfId="26579"/>
    <cellStyle name="Total 5 3 4 2 2" xfId="47867"/>
    <cellStyle name="Total 5 3 4 3" xfId="38553"/>
    <cellStyle name="Total 5 3 5" xfId="15462"/>
    <cellStyle name="Total 5 3 5 2" xfId="27177"/>
    <cellStyle name="Total 5 3 5 2 2" xfId="48465"/>
    <cellStyle name="Total 5 3 5 3" xfId="39151"/>
    <cellStyle name="Total 5 3 6" xfId="19507"/>
    <cellStyle name="Total 5 3 7" xfId="27894"/>
    <cellStyle name="Total 5 30" xfId="7063"/>
    <cellStyle name="Total 5 30 2" xfId="13082"/>
    <cellStyle name="Total 5 30 2 2" xfId="25028"/>
    <cellStyle name="Total 5 30 2 2 2" xfId="46316"/>
    <cellStyle name="Total 5 30 2 3" xfId="37002"/>
    <cellStyle name="Total 5 30 3" xfId="13301"/>
    <cellStyle name="Total 5 30 3 2" xfId="25208"/>
    <cellStyle name="Total 5 30 3 2 2" xfId="46496"/>
    <cellStyle name="Total 5 30 3 3" xfId="37182"/>
    <cellStyle name="Total 5 30 4" xfId="19508"/>
    <cellStyle name="Total 5 30 5" xfId="29273"/>
    <cellStyle name="Total 5 31" xfId="7064"/>
    <cellStyle name="Total 5 31 2" xfId="13163"/>
    <cellStyle name="Total 5 31 2 2" xfId="25095"/>
    <cellStyle name="Total 5 31 2 2 2" xfId="46383"/>
    <cellStyle name="Total 5 31 2 3" xfId="37069"/>
    <cellStyle name="Total 5 31 3" xfId="14769"/>
    <cellStyle name="Total 5 31 3 2" xfId="26484"/>
    <cellStyle name="Total 5 31 3 2 2" xfId="47772"/>
    <cellStyle name="Total 5 31 3 3" xfId="38458"/>
    <cellStyle name="Total 5 31 4" xfId="19509"/>
    <cellStyle name="Total 5 31 5" xfId="29328"/>
    <cellStyle name="Total 5 32" xfId="7065"/>
    <cellStyle name="Total 5 32 2" xfId="13236"/>
    <cellStyle name="Total 5 32 2 2" xfId="25155"/>
    <cellStyle name="Total 5 32 2 2 2" xfId="46443"/>
    <cellStyle name="Total 5 32 2 3" xfId="37129"/>
    <cellStyle name="Total 5 32 3" xfId="14738"/>
    <cellStyle name="Total 5 32 3 2" xfId="26453"/>
    <cellStyle name="Total 5 32 3 2 2" xfId="47741"/>
    <cellStyle name="Total 5 32 3 3" xfId="38427"/>
    <cellStyle name="Total 5 32 4" xfId="19510"/>
    <cellStyle name="Total 5 32 5" xfId="29383"/>
    <cellStyle name="Total 5 33" xfId="7066"/>
    <cellStyle name="Total 5 33 2" xfId="13310"/>
    <cellStyle name="Total 5 33 2 2" xfId="25215"/>
    <cellStyle name="Total 5 33 2 2 2" xfId="46503"/>
    <cellStyle name="Total 5 33 2 3" xfId="37189"/>
    <cellStyle name="Total 5 33 3" xfId="14894"/>
    <cellStyle name="Total 5 33 3 2" xfId="26609"/>
    <cellStyle name="Total 5 33 3 2 2" xfId="47897"/>
    <cellStyle name="Total 5 33 3 3" xfId="38583"/>
    <cellStyle name="Total 5 33 4" xfId="19511"/>
    <cellStyle name="Total 5 33 5" xfId="29438"/>
    <cellStyle name="Total 5 34" xfId="7067"/>
    <cellStyle name="Total 5 34 2" xfId="13385"/>
    <cellStyle name="Total 5 34 2 2" xfId="25275"/>
    <cellStyle name="Total 5 34 2 2 2" xfId="46563"/>
    <cellStyle name="Total 5 34 2 3" xfId="37249"/>
    <cellStyle name="Total 5 34 3" xfId="14786"/>
    <cellStyle name="Total 5 34 3 2" xfId="26501"/>
    <cellStyle name="Total 5 34 3 2 2" xfId="47789"/>
    <cellStyle name="Total 5 34 3 3" xfId="38475"/>
    <cellStyle name="Total 5 34 4" xfId="19512"/>
    <cellStyle name="Total 5 34 5" xfId="29492"/>
    <cellStyle name="Total 5 35" xfId="7068"/>
    <cellStyle name="Total 5 35 2" xfId="13461"/>
    <cellStyle name="Total 5 35 2 2" xfId="25336"/>
    <cellStyle name="Total 5 35 2 2 2" xfId="46624"/>
    <cellStyle name="Total 5 35 2 3" xfId="37310"/>
    <cellStyle name="Total 5 35 3" xfId="11998"/>
    <cellStyle name="Total 5 35 3 2" xfId="24121"/>
    <cellStyle name="Total 5 35 3 2 2" xfId="45409"/>
    <cellStyle name="Total 5 35 3 3" xfId="36095"/>
    <cellStyle name="Total 5 35 4" xfId="19513"/>
    <cellStyle name="Total 5 35 5" xfId="29546"/>
    <cellStyle name="Total 5 36" xfId="7069"/>
    <cellStyle name="Total 5 36 2" xfId="13587"/>
    <cellStyle name="Total 5 36 2 2" xfId="25441"/>
    <cellStyle name="Total 5 36 2 2 2" xfId="46729"/>
    <cellStyle name="Total 5 36 2 3" xfId="37415"/>
    <cellStyle name="Total 5 36 3" xfId="13550"/>
    <cellStyle name="Total 5 36 3 2" xfId="25410"/>
    <cellStyle name="Total 5 36 3 2 2" xfId="46698"/>
    <cellStyle name="Total 5 36 3 3" xfId="37384"/>
    <cellStyle name="Total 5 36 4" xfId="19514"/>
    <cellStyle name="Total 5 36 5" xfId="29640"/>
    <cellStyle name="Total 5 37" xfId="7070"/>
    <cellStyle name="Total 5 37 2" xfId="13660"/>
    <cellStyle name="Total 5 37 2 2" xfId="25501"/>
    <cellStyle name="Total 5 37 2 2 2" xfId="46789"/>
    <cellStyle name="Total 5 37 2 3" xfId="37475"/>
    <cellStyle name="Total 5 37 3" xfId="13008"/>
    <cellStyle name="Total 5 37 3 2" xfId="24967"/>
    <cellStyle name="Total 5 37 3 2 2" xfId="46255"/>
    <cellStyle name="Total 5 37 3 3" xfId="36941"/>
    <cellStyle name="Total 5 37 4" xfId="19515"/>
    <cellStyle name="Total 5 37 5" xfId="29693"/>
    <cellStyle name="Total 5 38" xfId="7071"/>
    <cellStyle name="Total 5 38 2" xfId="13731"/>
    <cellStyle name="Total 5 38 2 2" xfId="25561"/>
    <cellStyle name="Total 5 38 2 2 2" xfId="46849"/>
    <cellStyle name="Total 5 38 2 3" xfId="37535"/>
    <cellStyle name="Total 5 38 3" xfId="11881"/>
    <cellStyle name="Total 5 38 3 2" xfId="24021"/>
    <cellStyle name="Total 5 38 3 2 2" xfId="45309"/>
    <cellStyle name="Total 5 38 3 3" xfId="35995"/>
    <cellStyle name="Total 5 38 4" xfId="19516"/>
    <cellStyle name="Total 5 38 5" xfId="29747"/>
    <cellStyle name="Total 5 39" xfId="7072"/>
    <cellStyle name="Total 5 39 2" xfId="13807"/>
    <cellStyle name="Total 5 39 2 2" xfId="25625"/>
    <cellStyle name="Total 5 39 2 2 2" xfId="46913"/>
    <cellStyle name="Total 5 39 2 3" xfId="37599"/>
    <cellStyle name="Total 5 39 3" xfId="12423"/>
    <cellStyle name="Total 5 39 3 2" xfId="24475"/>
    <cellStyle name="Total 5 39 3 2 2" xfId="45763"/>
    <cellStyle name="Total 5 39 3 3" xfId="36449"/>
    <cellStyle name="Total 5 39 4" xfId="19517"/>
    <cellStyle name="Total 5 39 5" xfId="29800"/>
    <cellStyle name="Total 5 4" xfId="7073"/>
    <cellStyle name="Total 5 4 2" xfId="8043"/>
    <cellStyle name="Total 5 4 2 2" xfId="20351"/>
    <cellStyle name="Total 5 4 2 2 2" xfId="41639"/>
    <cellStyle name="Total 5 4 2 3" xfId="32325"/>
    <cellStyle name="Total 5 4 3" xfId="10384"/>
    <cellStyle name="Total 5 4 3 2" xfId="22589"/>
    <cellStyle name="Total 5 4 3 2 2" xfId="43877"/>
    <cellStyle name="Total 5 4 3 3" xfId="34563"/>
    <cellStyle name="Total 5 4 4" xfId="13901"/>
    <cellStyle name="Total 5 4 4 2" xfId="25704"/>
    <cellStyle name="Total 5 4 4 2 2" xfId="46992"/>
    <cellStyle name="Total 5 4 4 3" xfId="37678"/>
    <cellStyle name="Total 5 4 5" xfId="15491"/>
    <cellStyle name="Total 5 4 5 2" xfId="27206"/>
    <cellStyle name="Total 5 4 5 2 2" xfId="48494"/>
    <cellStyle name="Total 5 4 5 3" xfId="39180"/>
    <cellStyle name="Total 5 4 6" xfId="19518"/>
    <cellStyle name="Total 5 4 7" xfId="27710"/>
    <cellStyle name="Total 5 40" xfId="7074"/>
    <cellStyle name="Total 5 40 2" xfId="13878"/>
    <cellStyle name="Total 5 40 2 2" xfId="25684"/>
    <cellStyle name="Total 5 40 2 2 2" xfId="46972"/>
    <cellStyle name="Total 5 40 2 3" xfId="37658"/>
    <cellStyle name="Total 5 40 3" xfId="11371"/>
    <cellStyle name="Total 5 40 3 2" xfId="23576"/>
    <cellStyle name="Total 5 40 3 2 2" xfId="44864"/>
    <cellStyle name="Total 5 40 3 3" xfId="35550"/>
    <cellStyle name="Total 5 40 4" xfId="19519"/>
    <cellStyle name="Total 5 40 5" xfId="29855"/>
    <cellStyle name="Total 5 41" xfId="7075"/>
    <cellStyle name="Total 5 41 2" xfId="13955"/>
    <cellStyle name="Total 5 41 2 2" xfId="25748"/>
    <cellStyle name="Total 5 41 2 2 2" xfId="47036"/>
    <cellStyle name="Total 5 41 2 3" xfId="37722"/>
    <cellStyle name="Total 5 41 3" xfId="13321"/>
    <cellStyle name="Total 5 41 3 2" xfId="25225"/>
    <cellStyle name="Total 5 41 3 2 2" xfId="46513"/>
    <cellStyle name="Total 5 41 3 3" xfId="37199"/>
    <cellStyle name="Total 5 41 4" xfId="19520"/>
    <cellStyle name="Total 5 41 5" xfId="29908"/>
    <cellStyle name="Total 5 42" xfId="7076"/>
    <cellStyle name="Total 5 42 2" xfId="14046"/>
    <cellStyle name="Total 5 42 2 2" xfId="25821"/>
    <cellStyle name="Total 5 42 2 2 2" xfId="47109"/>
    <cellStyle name="Total 5 42 2 3" xfId="37795"/>
    <cellStyle name="Total 5 42 3" xfId="9583"/>
    <cellStyle name="Total 5 42 3 2" xfId="21788"/>
    <cellStyle name="Total 5 42 3 2 2" xfId="43076"/>
    <cellStyle name="Total 5 42 3 3" xfId="33762"/>
    <cellStyle name="Total 5 42 4" xfId="19521"/>
    <cellStyle name="Total 5 42 5" xfId="29978"/>
    <cellStyle name="Total 5 43" xfId="7077"/>
    <cellStyle name="Total 5 43 2" xfId="13762"/>
    <cellStyle name="Total 5 43 2 2" xfId="25588"/>
    <cellStyle name="Total 5 43 2 2 2" xfId="46876"/>
    <cellStyle name="Total 5 43 2 3" xfId="37562"/>
    <cellStyle name="Total 5 43 3" xfId="8436"/>
    <cellStyle name="Total 5 43 3 2" xfId="20644"/>
    <cellStyle name="Total 5 43 3 2 2" xfId="41932"/>
    <cellStyle name="Total 5 43 3 3" xfId="32618"/>
    <cellStyle name="Total 5 43 4" xfId="19522"/>
    <cellStyle name="Total 5 43 5" xfId="29770"/>
    <cellStyle name="Total 5 44" xfId="7078"/>
    <cellStyle name="Total 5 44 2" xfId="13993"/>
    <cellStyle name="Total 5 44 2 2" xfId="25777"/>
    <cellStyle name="Total 5 44 2 2 2" xfId="47065"/>
    <cellStyle name="Total 5 44 2 3" xfId="37751"/>
    <cellStyle name="Total 5 44 3" xfId="11508"/>
    <cellStyle name="Total 5 44 3 2" xfId="23708"/>
    <cellStyle name="Total 5 44 3 2 2" xfId="44996"/>
    <cellStyle name="Total 5 44 3 3" xfId="35682"/>
    <cellStyle name="Total 5 44 4" xfId="19523"/>
    <cellStyle name="Total 5 44 5" xfId="29937"/>
    <cellStyle name="Total 5 45" xfId="7079"/>
    <cellStyle name="Total 5 45 2" xfId="14204"/>
    <cellStyle name="Total 5 45 2 2" xfId="25954"/>
    <cellStyle name="Total 5 45 2 2 2" xfId="47242"/>
    <cellStyle name="Total 5 45 2 3" xfId="37928"/>
    <cellStyle name="Total 5 45 3" xfId="14162"/>
    <cellStyle name="Total 5 45 3 2" xfId="25917"/>
    <cellStyle name="Total 5 45 3 2 2" xfId="47205"/>
    <cellStyle name="Total 5 45 3 3" xfId="37891"/>
    <cellStyle name="Total 5 45 4" xfId="19524"/>
    <cellStyle name="Total 5 45 5" xfId="30092"/>
    <cellStyle name="Total 5 46" xfId="7080"/>
    <cellStyle name="Total 5 46 2" xfId="14266"/>
    <cellStyle name="Total 5 46 2 2" xfId="26007"/>
    <cellStyle name="Total 5 46 2 2 2" xfId="47295"/>
    <cellStyle name="Total 5 46 2 3" xfId="37981"/>
    <cellStyle name="Total 5 46 3" xfId="12671"/>
    <cellStyle name="Total 5 46 3 2" xfId="24685"/>
    <cellStyle name="Total 5 46 3 2 2" xfId="45973"/>
    <cellStyle name="Total 5 46 3 3" xfId="36659"/>
    <cellStyle name="Total 5 46 4" xfId="19525"/>
    <cellStyle name="Total 5 46 5" xfId="30139"/>
    <cellStyle name="Total 5 47" xfId="7081"/>
    <cellStyle name="Total 5 47 2" xfId="14324"/>
    <cellStyle name="Total 5 47 2 2" xfId="26056"/>
    <cellStyle name="Total 5 47 2 2 2" xfId="47344"/>
    <cellStyle name="Total 5 47 2 3" xfId="38030"/>
    <cellStyle name="Total 5 47 3" xfId="12560"/>
    <cellStyle name="Total 5 47 3 2" xfId="24590"/>
    <cellStyle name="Total 5 47 3 2 2" xfId="45878"/>
    <cellStyle name="Total 5 47 3 3" xfId="36564"/>
    <cellStyle name="Total 5 47 4" xfId="19526"/>
    <cellStyle name="Total 5 47 5" xfId="30180"/>
    <cellStyle name="Total 5 48" xfId="7082"/>
    <cellStyle name="Total 5 48 2" xfId="14373"/>
    <cellStyle name="Total 5 48 2 2" xfId="26096"/>
    <cellStyle name="Total 5 48 2 2 2" xfId="47384"/>
    <cellStyle name="Total 5 48 2 3" xfId="38070"/>
    <cellStyle name="Total 5 48 3" xfId="12161"/>
    <cellStyle name="Total 5 48 3 2" xfId="24257"/>
    <cellStyle name="Total 5 48 3 2 2" xfId="45545"/>
    <cellStyle name="Total 5 48 3 3" xfId="36231"/>
    <cellStyle name="Total 5 48 4" xfId="19527"/>
    <cellStyle name="Total 5 48 5" xfId="30213"/>
    <cellStyle name="Total 5 49" xfId="7638"/>
    <cellStyle name="Total 5 49 2" xfId="20046"/>
    <cellStyle name="Total 5 49 2 2" xfId="41334"/>
    <cellStyle name="Total 5 49 3" xfId="32020"/>
    <cellStyle name="Total 5 5" xfId="7083"/>
    <cellStyle name="Total 5 5 2" xfId="8114"/>
    <cellStyle name="Total 5 5 2 2" xfId="20404"/>
    <cellStyle name="Total 5 5 2 2 2" xfId="41692"/>
    <cellStyle name="Total 5 5 2 3" xfId="32378"/>
    <cellStyle name="Total 5 5 3" xfId="11311"/>
    <cellStyle name="Total 5 5 3 2" xfId="23516"/>
    <cellStyle name="Total 5 5 3 2 2" xfId="44804"/>
    <cellStyle name="Total 5 5 3 3" xfId="35490"/>
    <cellStyle name="Total 5 5 4" xfId="14673"/>
    <cellStyle name="Total 5 5 4 2" xfId="26388"/>
    <cellStyle name="Total 5 5 4 2 2" xfId="47676"/>
    <cellStyle name="Total 5 5 4 3" xfId="38362"/>
    <cellStyle name="Total 5 5 5" xfId="15577"/>
    <cellStyle name="Total 5 5 5 2" xfId="27292"/>
    <cellStyle name="Total 5 5 5 2 2" xfId="48580"/>
    <cellStyle name="Total 5 5 5 3" xfId="39266"/>
    <cellStyle name="Total 5 5 6" xfId="19528"/>
    <cellStyle name="Total 5 5 7" xfId="27930"/>
    <cellStyle name="Total 5 50" xfId="9273"/>
    <cellStyle name="Total 5 50 2" xfId="21481"/>
    <cellStyle name="Total 5 50 2 2" xfId="42769"/>
    <cellStyle name="Total 5 50 3" xfId="33455"/>
    <cellStyle name="Total 5 51" xfId="14744"/>
    <cellStyle name="Total 5 51 2" xfId="26459"/>
    <cellStyle name="Total 5 51 2 2" xfId="47747"/>
    <cellStyle name="Total 5 51 3" xfId="38433"/>
    <cellStyle name="Total 5 52" xfId="15123"/>
    <cellStyle name="Total 5 52 2" xfId="26838"/>
    <cellStyle name="Total 5 52 2 2" xfId="48126"/>
    <cellStyle name="Total 5 52 3" xfId="38812"/>
    <cellStyle name="Total 5 53" xfId="19485"/>
    <cellStyle name="Total 5 54" xfId="27666"/>
    <cellStyle name="Total 5 6" xfId="7084"/>
    <cellStyle name="Total 5 6 2" xfId="8189"/>
    <cellStyle name="Total 5 6 2 2" xfId="20462"/>
    <cellStyle name="Total 5 6 2 2 2" xfId="41750"/>
    <cellStyle name="Total 5 6 2 3" xfId="32436"/>
    <cellStyle name="Total 5 6 3" xfId="11360"/>
    <cellStyle name="Total 5 6 3 2" xfId="23565"/>
    <cellStyle name="Total 5 6 3 2 2" xfId="44853"/>
    <cellStyle name="Total 5 6 3 3" xfId="35539"/>
    <cellStyle name="Total 5 6 4" xfId="14545"/>
    <cellStyle name="Total 5 6 4 2" xfId="26260"/>
    <cellStyle name="Total 5 6 4 2 2" xfId="47548"/>
    <cellStyle name="Total 5 6 4 3" xfId="38234"/>
    <cellStyle name="Total 5 6 5" xfId="15666"/>
    <cellStyle name="Total 5 6 5 2" xfId="27381"/>
    <cellStyle name="Total 5 6 5 2 2" xfId="48669"/>
    <cellStyle name="Total 5 6 5 3" xfId="39355"/>
    <cellStyle name="Total 5 6 6" xfId="19529"/>
    <cellStyle name="Total 5 6 7" xfId="27984"/>
    <cellStyle name="Total 5 7" xfId="7085"/>
    <cellStyle name="Total 5 7 2" xfId="8405"/>
    <cellStyle name="Total 5 7 2 2" xfId="20624"/>
    <cellStyle name="Total 5 7 2 2 2" xfId="41912"/>
    <cellStyle name="Total 5 7 2 3" xfId="32598"/>
    <cellStyle name="Total 5 7 3" xfId="11418"/>
    <cellStyle name="Total 5 7 3 2" xfId="23622"/>
    <cellStyle name="Total 5 7 3 2 2" xfId="44910"/>
    <cellStyle name="Total 5 7 3 3" xfId="35596"/>
    <cellStyle name="Total 5 7 4" xfId="14451"/>
    <cellStyle name="Total 5 7 4 2" xfId="26166"/>
    <cellStyle name="Total 5 7 4 2 2" xfId="47454"/>
    <cellStyle name="Total 5 7 4 3" xfId="38140"/>
    <cellStyle name="Total 5 7 5" xfId="15871"/>
    <cellStyle name="Total 5 7 5 2" xfId="27586"/>
    <cellStyle name="Total 5 7 5 2 2" xfId="48874"/>
    <cellStyle name="Total 5 7 5 3" xfId="39560"/>
    <cellStyle name="Total 5 7 6" xfId="19530"/>
    <cellStyle name="Total 5 7 7" xfId="28038"/>
    <cellStyle name="Total 5 8" xfId="7086"/>
    <cellStyle name="Total 5 8 2" xfId="8307"/>
    <cellStyle name="Total 5 8 2 2" xfId="20543"/>
    <cellStyle name="Total 5 8 2 2 2" xfId="41831"/>
    <cellStyle name="Total 5 8 2 3" xfId="32517"/>
    <cellStyle name="Total 5 8 3" xfId="11484"/>
    <cellStyle name="Total 5 8 3 2" xfId="23684"/>
    <cellStyle name="Total 5 8 3 2 2" xfId="44972"/>
    <cellStyle name="Total 5 8 3 3" xfId="35658"/>
    <cellStyle name="Total 5 8 4" xfId="14410"/>
    <cellStyle name="Total 5 8 4 2" xfId="26128"/>
    <cellStyle name="Total 5 8 4 2 2" xfId="47416"/>
    <cellStyle name="Total 5 8 4 3" xfId="38102"/>
    <cellStyle name="Total 5 8 5" xfId="15751"/>
    <cellStyle name="Total 5 8 5 2" xfId="27466"/>
    <cellStyle name="Total 5 8 5 2 2" xfId="48754"/>
    <cellStyle name="Total 5 8 5 3" xfId="39440"/>
    <cellStyle name="Total 5 8 6" xfId="19531"/>
    <cellStyle name="Total 5 8 7" xfId="28091"/>
    <cellStyle name="Total 5 9" xfId="7087"/>
    <cellStyle name="Total 5 9 2" xfId="11547"/>
    <cellStyle name="Total 5 9 2 2" xfId="23740"/>
    <cellStyle name="Total 5 9 2 2 2" xfId="45028"/>
    <cellStyle name="Total 5 9 2 3" xfId="35714"/>
    <cellStyle name="Total 5 9 3" xfId="14364"/>
    <cellStyle name="Total 5 9 3 2" xfId="26089"/>
    <cellStyle name="Total 5 9 3 2 2" xfId="47377"/>
    <cellStyle name="Total 5 9 3 3" xfId="38063"/>
    <cellStyle name="Total 5 9 4" xfId="19532"/>
    <cellStyle name="Total 5 9 5" xfId="28144"/>
    <cellStyle name="Total 6" xfId="7088"/>
    <cellStyle name="Total 6 2" xfId="7639"/>
    <cellStyle name="Total 6 2 2" xfId="10269"/>
    <cellStyle name="Total 6 2 2 2" xfId="22474"/>
    <cellStyle name="Total 6 2 2 2 2" xfId="43762"/>
    <cellStyle name="Total 6 2 2 3" xfId="34448"/>
    <cellStyle name="Total 6 2 3" xfId="20047"/>
    <cellStyle name="Total 6 2 3 2" xfId="41335"/>
    <cellStyle name="Total 6 2 4" xfId="32021"/>
    <cellStyle name="Total 6 3" xfId="10635"/>
    <cellStyle name="Total 6 3 2" xfId="22840"/>
    <cellStyle name="Total 6 3 2 2" xfId="44128"/>
    <cellStyle name="Total 6 3 3" xfId="34814"/>
    <cellStyle name="Total 6 4" xfId="10071"/>
    <cellStyle name="Total 6 4 2" xfId="22276"/>
    <cellStyle name="Total 6 4 2 2" xfId="43564"/>
    <cellStyle name="Total 6 4 3" xfId="34250"/>
    <cellStyle name="Total 6 5" xfId="9274"/>
    <cellStyle name="Total 6 5 2" xfId="21482"/>
    <cellStyle name="Total 6 5 2 2" xfId="42770"/>
    <cellStyle name="Total 6 5 3" xfId="33456"/>
    <cellStyle name="Total 6 6" xfId="12371"/>
    <cellStyle name="Total 6 6 2" xfId="24433"/>
    <cellStyle name="Total 6 6 2 2" xfId="45721"/>
    <cellStyle name="Total 6 6 3" xfId="36407"/>
    <cellStyle name="Total 6 7" xfId="15124"/>
    <cellStyle name="Total 6 7 2" xfId="26839"/>
    <cellStyle name="Total 6 7 2 2" xfId="48127"/>
    <cellStyle name="Total 6 7 3" xfId="38813"/>
    <cellStyle name="Total 6 8" xfId="19533"/>
    <cellStyle name="Total 6 9" xfId="27794"/>
    <cellStyle name="Total 7" xfId="7089"/>
    <cellStyle name="Total 7 2" xfId="7640"/>
    <cellStyle name="Total 7 2 2" xfId="10270"/>
    <cellStyle name="Total 7 2 2 2" xfId="22475"/>
    <cellStyle name="Total 7 2 2 2 2" xfId="43763"/>
    <cellStyle name="Total 7 2 2 3" xfId="34449"/>
    <cellStyle name="Total 7 2 3" xfId="20048"/>
    <cellStyle name="Total 7 2 3 2" xfId="41336"/>
    <cellStyle name="Total 7 2 4" xfId="32022"/>
    <cellStyle name="Total 7 3" xfId="10636"/>
    <cellStyle name="Total 7 3 2" xfId="22841"/>
    <cellStyle name="Total 7 3 2 2" xfId="44129"/>
    <cellStyle name="Total 7 3 3" xfId="34815"/>
    <cellStyle name="Total 7 4" xfId="10385"/>
    <cellStyle name="Total 7 4 2" xfId="22590"/>
    <cellStyle name="Total 7 4 2 2" xfId="43878"/>
    <cellStyle name="Total 7 4 3" xfId="34564"/>
    <cellStyle name="Total 7 5" xfId="9275"/>
    <cellStyle name="Total 7 5 2" xfId="21483"/>
    <cellStyle name="Total 7 5 2 2" xfId="42771"/>
    <cellStyle name="Total 7 5 3" xfId="33457"/>
    <cellStyle name="Total 7 6" xfId="14456"/>
    <cellStyle name="Total 7 6 2" xfId="26171"/>
    <cellStyle name="Total 7 6 2 2" xfId="47459"/>
    <cellStyle name="Total 7 6 3" xfId="38145"/>
    <cellStyle name="Total 7 7" xfId="15125"/>
    <cellStyle name="Total 7 7 2" xfId="26840"/>
    <cellStyle name="Total 7 7 2 2" xfId="48128"/>
    <cellStyle name="Total 7 7 3" xfId="38814"/>
    <cellStyle name="Total 7 8" xfId="19534"/>
    <cellStyle name="Total 7 9" xfId="27805"/>
    <cellStyle name="Total 8" xfId="7090"/>
    <cellStyle name="Total 8 2" xfId="7641"/>
    <cellStyle name="Total 8 2 2" xfId="10271"/>
    <cellStyle name="Total 8 2 2 2" xfId="22476"/>
    <cellStyle name="Total 8 2 2 2 2" xfId="43764"/>
    <cellStyle name="Total 8 2 2 3" xfId="34450"/>
    <cellStyle name="Total 8 2 3" xfId="20049"/>
    <cellStyle name="Total 8 2 3 2" xfId="41337"/>
    <cellStyle name="Total 8 2 4" xfId="32023"/>
    <cellStyle name="Total 8 3" xfId="10637"/>
    <cellStyle name="Total 8 3 2" xfId="22842"/>
    <cellStyle name="Total 8 3 2 2" xfId="44130"/>
    <cellStyle name="Total 8 3 3" xfId="34816"/>
    <cellStyle name="Total 8 4" xfId="10072"/>
    <cellStyle name="Total 8 4 2" xfId="22277"/>
    <cellStyle name="Total 8 4 2 2" xfId="43565"/>
    <cellStyle name="Total 8 4 3" xfId="34251"/>
    <cellStyle name="Total 8 5" xfId="9276"/>
    <cellStyle name="Total 8 5 2" xfId="21484"/>
    <cellStyle name="Total 8 5 2 2" xfId="42772"/>
    <cellStyle name="Total 8 5 3" xfId="33458"/>
    <cellStyle name="Total 8 6" xfId="14885"/>
    <cellStyle name="Total 8 6 2" xfId="26600"/>
    <cellStyle name="Total 8 6 2 2" xfId="47888"/>
    <cellStyle name="Total 8 6 3" xfId="38574"/>
    <cellStyle name="Total 8 7" xfId="15126"/>
    <cellStyle name="Total 8 7 2" xfId="26841"/>
    <cellStyle name="Total 8 7 2 2" xfId="48129"/>
    <cellStyle name="Total 8 7 3" xfId="38815"/>
    <cellStyle name="Total 8 8" xfId="19535"/>
    <cellStyle name="Total 8 9" xfId="27810"/>
    <cellStyle name="Warning Text 2" xfId="7091"/>
    <cellStyle name="Warning Text 2 2" xfId="7642"/>
    <cellStyle name="Warning Text 2 3" xfId="19536"/>
    <cellStyle name="Warning Text 3" xfId="7092"/>
    <cellStyle name="Warning Text 3 2" xfId="7643"/>
    <cellStyle name="Warning Text 3 3" xfId="19537"/>
    <cellStyle name="Warning Text 4" xfId="7093"/>
    <cellStyle name="Warning Text 4 2" xfId="7644"/>
    <cellStyle name="Warning Text 4 3" xfId="19538"/>
    <cellStyle name="Warning Text 5" xfId="7094"/>
    <cellStyle name="Warning Text 5 2" xfId="7645"/>
    <cellStyle name="Warning Text 5 3" xfId="19539"/>
    <cellStyle name="Warning Text 6" xfId="7095"/>
    <cellStyle name="Warning Text 6 2" xfId="7646"/>
    <cellStyle name="Warning Text 6 3" xfId="19540"/>
    <cellStyle name="Warning Text 7" xfId="7096"/>
    <cellStyle name="Warning Text 7 2" xfId="7647"/>
    <cellStyle name="Warning Text 7 3" xfId="19541"/>
    <cellStyle name="Warning Text 8" xfId="7097"/>
    <cellStyle name="Warning Text 8 2" xfId="7648"/>
    <cellStyle name="Warning Text 8 3" xfId="19542"/>
  </cellStyles>
  <dxfs count="0"/>
  <tableStyles count="0" defaultTableStyle="TableStyleMedium9" defaultPivotStyle="PivotStyleLight16"/>
  <colors>
    <mruColors>
      <color rgb="FFF3F66E"/>
      <color rgb="FFFF5050"/>
      <color rgb="FFFFFD67"/>
      <color rgb="FFD8D8D8"/>
      <color rgb="FFCCCCFF"/>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Users\emoore\Desktop\Master%20Functional%20Requirements\Stafford%20County,%20VA\RFP\Functional%20Requirements\Old\Stafford%20CAD-Mobile%20Functional%20Require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moore/AppData/Local/Microsoft/Windows/Temporary%20Internet%20Files/Content.Outlook/YYWC6ZYU/Functional%20Requirement%20Draft.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Master%20Functional%20Requirements\Funcational%20Requirements\Stafford%20Global%20Functional%20Requirement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lynn/Documents/A-SSRC/RFP/Appendix%20B%20-%20%20Functional%20Requirement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roomfield,%20CO/RFP/Draft%20RFP%20Documents/CCOB%20RFP%2012-046%20Appendix%20B%20-%20Functional%20Require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eview Schedule (2)"/>
      <sheetName val="Review Schedule"/>
      <sheetName val="CAD"/>
      <sheetName val="Mobile"/>
      <sheetName val="Sheet1"/>
    </sheetNames>
    <sheetDataSet>
      <sheetData sheetId="0"/>
      <sheetData sheetId="1"/>
      <sheetData sheetId="2"/>
      <sheetData sheetId="3">
        <row r="22">
          <cell r="B22" t="str">
            <v>General CAD Requirements</v>
          </cell>
        </row>
        <row r="184">
          <cell r="B184" t="str">
            <v>Call Taking</v>
          </cell>
        </row>
        <row r="430">
          <cell r="B430" t="str">
            <v>CAD Mapping Requirements</v>
          </cell>
        </row>
        <row r="542">
          <cell r="B542" t="str">
            <v>Automatic Vehicle Location (AVL)</v>
          </cell>
        </row>
        <row r="560">
          <cell r="B560" t="str">
            <v>Dispatching</v>
          </cell>
        </row>
        <row r="718">
          <cell r="B718" t="str">
            <v>Unit Management</v>
          </cell>
        </row>
        <row r="867">
          <cell r="B867" t="str">
            <v>Call Management</v>
          </cell>
        </row>
        <row r="969">
          <cell r="B969" t="str">
            <v>Call Disposition</v>
          </cell>
        </row>
        <row r="1009">
          <cell r="B1009" t="str">
            <v>Communications Supervisor Support</v>
          </cell>
        </row>
        <row r="1032">
          <cell r="B1032" t="str">
            <v>Operational Queries</v>
          </cell>
        </row>
        <row r="1107">
          <cell r="B1107" t="str">
            <v>BOLs</v>
          </cell>
        </row>
        <row r="1148">
          <cell r="B1148" t="str">
            <v>Management Reporting</v>
          </cell>
        </row>
        <row r="1373">
          <cell r="B1373" t="str">
            <v>CAD System Administration</v>
          </cell>
        </row>
      </sheetData>
      <sheetData sheetId="4">
        <row r="21">
          <cell r="B21" t="str">
            <v>General  Mobile Data Computing Features</v>
          </cell>
        </row>
        <row r="56">
          <cell r="B56" t="str">
            <v>Mobile Application User Interface</v>
          </cell>
        </row>
        <row r="114">
          <cell r="B114" t="str">
            <v>Function Keys/Commands</v>
          </cell>
        </row>
        <row r="152">
          <cell r="B152" t="str">
            <v xml:space="preserve">Security  </v>
          </cell>
        </row>
        <row r="208">
          <cell r="B208" t="str">
            <v>Application Integration</v>
          </cell>
        </row>
        <row r="235">
          <cell r="B235" t="str">
            <v>Mobile Mapping</v>
          </cell>
        </row>
        <row r="322">
          <cell r="B322" t="str">
            <v>AVL Integration</v>
          </cell>
        </row>
        <row r="334">
          <cell r="B334" t="str">
            <v>Emergency Key Functionality</v>
          </cell>
        </row>
        <row r="351">
          <cell r="B351" t="str">
            <v>Mobile Dispatch Operations</v>
          </cell>
        </row>
        <row r="445">
          <cell r="B445" t="str">
            <v xml:space="preserve">Queries  </v>
          </cell>
        </row>
        <row r="560">
          <cell r="B560" t="str">
            <v xml:space="preserve">Incident Command </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sheetName val="Review Schedule"/>
      <sheetName val="Definitions"/>
      <sheetName val="General"/>
      <sheetName val="CAD"/>
      <sheetName val="Mobile"/>
      <sheetName val="Field Reporting"/>
      <sheetName val="LRMS"/>
      <sheetName val="JMS"/>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bal"/>
    </sheetNames>
    <sheetDataSet>
      <sheetData sheetId="0" refreshError="1">
        <row r="18">
          <cell r="B18" t="str">
            <v>Global System Features</v>
          </cell>
        </row>
        <row r="31">
          <cell r="B31" t="str">
            <v xml:space="preserve"> Code Table Administration</v>
          </cell>
        </row>
        <row r="46">
          <cell r="B46" t="str">
            <v>Security Administration</v>
          </cell>
        </row>
        <row r="102">
          <cell r="B102" t="str">
            <v>Geofile Administration</v>
          </cell>
        </row>
        <row r="177">
          <cell r="B177" t="str">
            <v xml:space="preserve">Online Documentation </v>
          </cell>
        </row>
        <row r="207">
          <cell r="B207" t="str">
            <v>Logons and Logoffs</v>
          </cell>
        </row>
        <row r="240">
          <cell r="B240" t="str">
            <v>User IDs and Passwords</v>
          </cell>
        </row>
        <row r="258">
          <cell r="B258" t="str">
            <v>Audit Trails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finitions"/>
      <sheetName val="Global"/>
      <sheetName val="CAD"/>
      <sheetName val="Mobile"/>
      <sheetName val="RMS"/>
      <sheetName val="JMS"/>
      <sheetName val="Interfaces"/>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chedule"/>
      <sheetName val="Definitions"/>
      <sheetName val="General"/>
      <sheetName val="CAD"/>
      <sheetName val="Mobile"/>
      <sheetName val="Field Reporting"/>
      <sheetName val="LRMS"/>
      <sheetName val="JMS"/>
      <sheetName val="Interfaces"/>
    </sheetNames>
    <sheetDataSet>
      <sheetData sheetId="0" refreshError="1"/>
      <sheetData sheetId="1" refreshError="1"/>
      <sheetData sheetId="2" refreshError="1"/>
      <sheetData sheetId="3" refreshError="1"/>
      <sheetData sheetId="4" refreshError="1"/>
      <sheetData sheetId="5"/>
      <sheetData sheetId="6"/>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tabSelected="1" zoomScaleNormal="100" workbookViewId="0">
      <selection activeCell="B18" sqref="B18"/>
    </sheetView>
  </sheetViews>
  <sheetFormatPr defaultRowHeight="15" x14ac:dyDescent="0.25"/>
  <cols>
    <col min="1" max="1" width="7.42578125" style="479" customWidth="1"/>
    <col min="2" max="2" width="75.140625" style="470" customWidth="1"/>
    <col min="3" max="5" width="9.140625" style="470"/>
    <col min="6" max="6" width="1" style="470" customWidth="1"/>
    <col min="7" max="16384" width="9.140625" style="470"/>
  </cols>
  <sheetData>
    <row r="1" spans="1:6" s="469" customFormat="1" ht="18" x14ac:dyDescent="0.25">
      <c r="A1" s="1188" t="s">
        <v>3107</v>
      </c>
      <c r="B1" s="1188"/>
      <c r="C1" s="1188"/>
      <c r="D1" s="1188"/>
      <c r="E1" s="1188"/>
      <c r="F1" s="1188"/>
    </row>
    <row r="3" spans="1:6" ht="18" x14ac:dyDescent="0.25">
      <c r="A3" s="1188" t="s">
        <v>1001</v>
      </c>
      <c r="B3" s="1188"/>
      <c r="C3" s="1188"/>
      <c r="D3" s="1188"/>
      <c r="E3" s="1188"/>
      <c r="F3" s="1188"/>
    </row>
    <row r="4" spans="1:6" ht="91.5" customHeight="1" x14ac:dyDescent="0.25">
      <c r="A4" s="1181" t="s">
        <v>3108</v>
      </c>
      <c r="B4" s="1182"/>
      <c r="C4" s="1182"/>
      <c r="D4" s="1182"/>
      <c r="E4" s="1182"/>
      <c r="F4" s="1182"/>
    </row>
    <row r="5" spans="1:6" x14ac:dyDescent="0.25">
      <c r="A5" s="471"/>
      <c r="B5" s="472" t="s">
        <v>2</v>
      </c>
      <c r="C5" s="1189" t="s">
        <v>3</v>
      </c>
      <c r="D5" s="1189"/>
      <c r="E5" s="473"/>
    </row>
    <row r="6" spans="1:6" x14ac:dyDescent="0.25">
      <c r="A6" s="474"/>
      <c r="B6" s="784" t="s">
        <v>1002</v>
      </c>
      <c r="C6" s="1183" t="s">
        <v>4</v>
      </c>
      <c r="D6" s="1184"/>
      <c r="E6" s="473"/>
    </row>
    <row r="7" spans="1:6" x14ac:dyDescent="0.25">
      <c r="A7" s="474"/>
      <c r="B7" s="937"/>
      <c r="C7" s="1185"/>
      <c r="D7" s="1185"/>
      <c r="E7" s="473"/>
    </row>
    <row r="8" spans="1:6" x14ac:dyDescent="0.25">
      <c r="A8" s="474"/>
      <c r="B8" s="784" t="s">
        <v>1003</v>
      </c>
      <c r="C8" s="1183" t="s">
        <v>5</v>
      </c>
      <c r="D8" s="1184"/>
      <c r="E8" s="473"/>
    </row>
    <row r="9" spans="1:6" x14ac:dyDescent="0.25">
      <c r="A9" s="474"/>
      <c r="B9" s="937"/>
      <c r="C9" s="1185"/>
      <c r="D9" s="1185"/>
      <c r="E9" s="473"/>
    </row>
    <row r="10" spans="1:6" ht="30" x14ac:dyDescent="0.25">
      <c r="A10" s="474"/>
      <c r="B10" s="938" t="s">
        <v>1004</v>
      </c>
      <c r="C10" s="1186" t="s">
        <v>6</v>
      </c>
      <c r="D10" s="1186"/>
      <c r="E10" s="473"/>
    </row>
    <row r="11" spans="1:6" x14ac:dyDescent="0.25">
      <c r="A11" s="474"/>
      <c r="B11" s="939"/>
      <c r="C11" s="1185"/>
      <c r="D11" s="1185"/>
      <c r="E11" s="473"/>
    </row>
    <row r="12" spans="1:6" ht="45" x14ac:dyDescent="0.25">
      <c r="A12" s="474"/>
      <c r="B12" s="940" t="s">
        <v>1005</v>
      </c>
      <c r="C12" s="1187" t="s">
        <v>7</v>
      </c>
      <c r="D12" s="1187"/>
      <c r="E12" s="473"/>
    </row>
    <row r="13" spans="1:6" x14ac:dyDescent="0.25">
      <c r="A13" s="474"/>
      <c r="B13" s="475"/>
      <c r="C13" s="476"/>
      <c r="D13" s="476"/>
      <c r="E13" s="476"/>
      <c r="F13" s="473"/>
    </row>
    <row r="14" spans="1:6" ht="75.75" customHeight="1" x14ac:dyDescent="0.25">
      <c r="A14" s="1181" t="s">
        <v>3109</v>
      </c>
      <c r="B14" s="1182"/>
      <c r="C14" s="1182"/>
      <c r="D14" s="1182"/>
      <c r="E14" s="1182"/>
      <c r="F14" s="1182"/>
    </row>
    <row r="15" spans="1:6" x14ac:dyDescent="0.25">
      <c r="A15" s="474"/>
      <c r="B15" s="477"/>
      <c r="C15" s="476"/>
      <c r="D15" s="476"/>
      <c r="E15" s="476"/>
      <c r="F15" s="476"/>
    </row>
    <row r="16" spans="1:6" ht="38.25" customHeight="1" x14ac:dyDescent="0.25">
      <c r="A16" s="1181" t="s">
        <v>8</v>
      </c>
      <c r="B16" s="1182"/>
      <c r="C16" s="1182"/>
      <c r="D16" s="1182"/>
      <c r="E16" s="1182"/>
      <c r="F16" s="1182"/>
    </row>
    <row r="17" spans="1:6" x14ac:dyDescent="0.25">
      <c r="A17" s="478"/>
      <c r="B17" s="479"/>
    </row>
    <row r="18" spans="1:6" x14ac:dyDescent="0.25">
      <c r="A18" s="478"/>
      <c r="B18" s="479"/>
    </row>
    <row r="19" spans="1:6" x14ac:dyDescent="0.25">
      <c r="A19" s="478"/>
      <c r="B19" s="479"/>
    </row>
    <row r="20" spans="1:6" x14ac:dyDescent="0.25">
      <c r="A20" s="478"/>
      <c r="B20" s="479"/>
    </row>
    <row r="21" spans="1:6" x14ac:dyDescent="0.25">
      <c r="A21" s="478"/>
      <c r="B21" s="479"/>
    </row>
    <row r="22" spans="1:6" x14ac:dyDescent="0.25">
      <c r="A22" s="478"/>
      <c r="B22" s="479"/>
    </row>
    <row r="23" spans="1:6" x14ac:dyDescent="0.25">
      <c r="A23" s="478"/>
      <c r="B23" s="479"/>
      <c r="C23" s="476"/>
      <c r="D23" s="476"/>
      <c r="E23" s="476"/>
      <c r="F23" s="476"/>
    </row>
    <row r="24" spans="1:6" x14ac:dyDescent="0.25">
      <c r="A24" s="478"/>
      <c r="B24" s="479"/>
      <c r="C24" s="476"/>
      <c r="D24" s="476"/>
      <c r="E24" s="476"/>
      <c r="F24" s="476"/>
    </row>
    <row r="25" spans="1:6" x14ac:dyDescent="0.25">
      <c r="A25" s="478"/>
      <c r="B25" s="479"/>
    </row>
    <row r="26" spans="1:6" x14ac:dyDescent="0.25">
      <c r="A26" s="478"/>
      <c r="B26" s="479"/>
    </row>
    <row r="27" spans="1:6" x14ac:dyDescent="0.25">
      <c r="A27" s="478"/>
      <c r="B27" s="479"/>
    </row>
    <row r="28" spans="1:6" x14ac:dyDescent="0.25">
      <c r="A28" s="478"/>
      <c r="B28" s="479"/>
    </row>
    <row r="29" spans="1:6" x14ac:dyDescent="0.25">
      <c r="A29" s="478"/>
      <c r="B29" s="479"/>
    </row>
    <row r="30" spans="1:6" x14ac:dyDescent="0.25">
      <c r="A30" s="478"/>
      <c r="B30" s="479"/>
    </row>
    <row r="31" spans="1:6" x14ac:dyDescent="0.25">
      <c r="A31" s="478"/>
      <c r="B31" s="480"/>
    </row>
    <row r="32" spans="1:6" x14ac:dyDescent="0.25">
      <c r="A32" s="478"/>
      <c r="B32" s="480"/>
    </row>
    <row r="33" spans="1:2" x14ac:dyDescent="0.25">
      <c r="A33" s="481"/>
    </row>
    <row r="34" spans="1:2" x14ac:dyDescent="0.25">
      <c r="A34" s="478"/>
      <c r="B34" s="477"/>
    </row>
    <row r="35" spans="1:2" x14ac:dyDescent="0.25">
      <c r="A35" s="481"/>
    </row>
    <row r="36" spans="1:2" x14ac:dyDescent="0.25">
      <c r="A36" s="481"/>
    </row>
    <row r="37" spans="1:2" x14ac:dyDescent="0.25">
      <c r="A37" s="481"/>
    </row>
    <row r="38" spans="1:2" x14ac:dyDescent="0.25">
      <c r="A38" s="481"/>
    </row>
    <row r="39" spans="1:2" x14ac:dyDescent="0.25">
      <c r="A39" s="481"/>
    </row>
    <row r="40" spans="1:2" x14ac:dyDescent="0.25">
      <c r="A40" s="481"/>
    </row>
    <row r="41" spans="1:2" x14ac:dyDescent="0.25">
      <c r="A41" s="478"/>
      <c r="B41" s="482"/>
    </row>
    <row r="42" spans="1:2" x14ac:dyDescent="0.25">
      <c r="A42" s="481"/>
    </row>
    <row r="43" spans="1:2" x14ac:dyDescent="0.25">
      <c r="A43" s="478"/>
      <c r="B43" s="483"/>
    </row>
    <row r="44" spans="1:2" x14ac:dyDescent="0.25">
      <c r="A44" s="478"/>
      <c r="B44" s="483"/>
    </row>
    <row r="45" spans="1:2" x14ac:dyDescent="0.25">
      <c r="A45" s="478"/>
      <c r="B45" s="484"/>
    </row>
    <row r="46" spans="1:2" x14ac:dyDescent="0.25">
      <c r="A46" s="478"/>
      <c r="B46" s="484"/>
    </row>
    <row r="47" spans="1:2" x14ac:dyDescent="0.25">
      <c r="A47" s="478"/>
      <c r="B47" s="483"/>
    </row>
    <row r="48" spans="1:2" x14ac:dyDescent="0.25">
      <c r="A48" s="478"/>
      <c r="B48" s="484"/>
    </row>
    <row r="49" spans="1:2" x14ac:dyDescent="0.25">
      <c r="A49" s="478"/>
      <c r="B49" s="484"/>
    </row>
    <row r="50" spans="1:2" x14ac:dyDescent="0.25">
      <c r="A50" s="481"/>
    </row>
    <row r="51" spans="1:2" x14ac:dyDescent="0.25">
      <c r="A51" s="481"/>
    </row>
    <row r="52" spans="1:2" x14ac:dyDescent="0.25">
      <c r="A52" s="481"/>
    </row>
    <row r="53" spans="1:2" x14ac:dyDescent="0.25">
      <c r="A53" s="481"/>
    </row>
    <row r="54" spans="1:2" x14ac:dyDescent="0.25">
      <c r="A54" s="481"/>
    </row>
  </sheetData>
  <mergeCells count="13">
    <mergeCell ref="C7:D7"/>
    <mergeCell ref="A1:F1"/>
    <mergeCell ref="A3:F3"/>
    <mergeCell ref="A4:F4"/>
    <mergeCell ref="C5:D5"/>
    <mergeCell ref="C6:D6"/>
    <mergeCell ref="A16:F16"/>
    <mergeCell ref="C8:D8"/>
    <mergeCell ref="C9:D9"/>
    <mergeCell ref="C10:D10"/>
    <mergeCell ref="C11:D11"/>
    <mergeCell ref="C12:D12"/>
    <mergeCell ref="A14:F14"/>
  </mergeCells>
  <printOptions horizontalCentered="1" verticalCentered="1"/>
  <pageMargins left="0.7" right="0.7" top="0.75" bottom="0.75" header="0.3" footer="0.3"/>
  <pageSetup orientation="landscape" r:id="rId1"/>
  <headerFooter>
    <oddFooter>&amp;C&amp;P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B1:AK78"/>
  <sheetViews>
    <sheetView workbookViewId="0"/>
  </sheetViews>
  <sheetFormatPr defaultRowHeight="12.75" x14ac:dyDescent="0.2"/>
  <cols>
    <col min="2" max="2" width="18.42578125" bestFit="1" customWidth="1"/>
    <col min="3" max="3" width="68.5703125" customWidth="1"/>
    <col min="4" max="4" width="15.28515625" customWidth="1"/>
    <col min="5" max="5" width="12.42578125" customWidth="1"/>
    <col min="6" max="6" width="13.7109375" customWidth="1"/>
    <col min="7" max="7" width="13.5703125" customWidth="1"/>
    <col min="8" max="10" width="9.140625" customWidth="1"/>
    <col min="11" max="11" width="11.28515625" customWidth="1"/>
    <col min="12" max="12" width="14.28515625" customWidth="1"/>
    <col min="13" max="13" width="9.140625" customWidth="1"/>
    <col min="14" max="14" width="14.140625" customWidth="1"/>
    <col min="15" max="20" width="12" customWidth="1"/>
    <col min="21" max="21" width="9.140625" customWidth="1"/>
    <col min="22" max="22" width="15.28515625" customWidth="1"/>
    <col min="23" max="23" width="11.7109375" customWidth="1"/>
    <col min="24" max="24" width="13.140625" customWidth="1"/>
    <col min="25" max="26" width="12.7109375" customWidth="1"/>
    <col min="27" max="27" width="12" customWidth="1"/>
    <col min="28" max="29" width="15" customWidth="1"/>
    <col min="30" max="30" width="4.7109375" customWidth="1"/>
    <col min="31" max="36" width="12" customWidth="1"/>
    <col min="37" max="37" width="14.85546875" customWidth="1"/>
  </cols>
  <sheetData>
    <row r="1" spans="2:37" ht="15.75" thickBot="1" x14ac:dyDescent="0.3">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row>
    <row r="2" spans="2:37" ht="15.75" thickBot="1" x14ac:dyDescent="0.3">
      <c r="B2" s="1207" t="s">
        <v>782</v>
      </c>
      <c r="C2" s="1208"/>
      <c r="D2" s="1208"/>
      <c r="E2" s="1208"/>
      <c r="F2" s="1208"/>
      <c r="G2" s="1208"/>
      <c r="H2" s="1208"/>
      <c r="I2" s="1208"/>
      <c r="J2" s="1208"/>
      <c r="K2" s="1208"/>
      <c r="L2" s="1208"/>
      <c r="M2" s="1208"/>
      <c r="N2" s="1208"/>
      <c r="O2" s="1208"/>
      <c r="P2" s="1208"/>
      <c r="Q2" s="1208"/>
      <c r="R2" s="1208"/>
      <c r="S2" s="1208"/>
      <c r="T2" s="1208"/>
      <c r="U2" s="1208"/>
      <c r="V2" s="1208"/>
      <c r="W2" s="1208"/>
      <c r="X2" s="1208"/>
      <c r="Y2" s="1208"/>
      <c r="Z2" s="1208"/>
      <c r="AA2" s="1208"/>
      <c r="AB2" s="1208"/>
      <c r="AC2" s="1208"/>
      <c r="AD2" s="1208"/>
      <c r="AE2" s="1208"/>
      <c r="AF2" s="1208"/>
      <c r="AG2" s="1208"/>
      <c r="AH2" s="1208"/>
      <c r="AI2" s="1208"/>
      <c r="AJ2" s="1208"/>
      <c r="AK2" s="1209"/>
    </row>
    <row r="5" spans="2:37" ht="15" x14ac:dyDescent="0.25">
      <c r="B5" s="182" t="s">
        <v>638</v>
      </c>
      <c r="C5" s="1210" t="s">
        <v>662</v>
      </c>
      <c r="D5" s="1210"/>
      <c r="E5" s="1210"/>
      <c r="F5" s="1210"/>
      <c r="G5" s="1210"/>
      <c r="H5" s="1210"/>
      <c r="I5" s="1211"/>
      <c r="J5" s="1211"/>
      <c r="K5" s="1211"/>
      <c r="L5" s="1211"/>
      <c r="M5" s="1210"/>
      <c r="N5" s="1211"/>
      <c r="O5" s="1211"/>
      <c r="P5" s="1211"/>
      <c r="Q5" s="1211"/>
      <c r="R5" s="1211"/>
      <c r="S5" s="1211"/>
      <c r="T5" s="1211"/>
      <c r="U5" s="1211"/>
      <c r="V5" s="1210"/>
      <c r="W5" s="1210"/>
      <c r="X5" s="1210"/>
      <c r="Y5" s="1210"/>
      <c r="Z5" s="1211"/>
      <c r="AA5" s="1211"/>
      <c r="AB5" s="1211"/>
      <c r="AC5" s="1211"/>
      <c r="AD5" s="1211"/>
      <c r="AE5" s="1211"/>
      <c r="AF5" s="1211"/>
      <c r="AG5" s="1211"/>
      <c r="AH5" s="1211"/>
      <c r="AI5" s="1211"/>
      <c r="AJ5" s="1211"/>
      <c r="AK5" s="1210"/>
    </row>
    <row r="6" spans="2:37" ht="15" x14ac:dyDescent="0.25">
      <c r="B6" s="182" t="s">
        <v>595</v>
      </c>
      <c r="C6" s="1212" t="s">
        <v>663</v>
      </c>
      <c r="D6" s="1212"/>
      <c r="E6" s="1212"/>
      <c r="F6" s="1212"/>
      <c r="G6" s="1212"/>
      <c r="H6" s="1212"/>
      <c r="I6" s="1213"/>
      <c r="J6" s="1213"/>
      <c r="K6" s="1213"/>
      <c r="L6" s="1213"/>
      <c r="M6" s="1212"/>
      <c r="N6" s="1213"/>
      <c r="O6" s="1213"/>
      <c r="P6" s="1213"/>
      <c r="Q6" s="1213"/>
      <c r="R6" s="1213"/>
      <c r="S6" s="1213"/>
      <c r="T6" s="1213"/>
      <c r="U6" s="1213"/>
      <c r="V6" s="1212"/>
      <c r="W6" s="1212"/>
      <c r="X6" s="1212"/>
      <c r="Y6" s="1212"/>
      <c r="Z6" s="1213"/>
      <c r="AA6" s="1213"/>
      <c r="AB6" s="1213"/>
      <c r="AC6" s="1213"/>
      <c r="AD6" s="1213"/>
      <c r="AE6" s="1213"/>
      <c r="AF6" s="1213"/>
      <c r="AG6" s="1213"/>
      <c r="AH6" s="1213"/>
      <c r="AI6" s="1213"/>
      <c r="AJ6" s="1213"/>
      <c r="AK6" s="1212"/>
    </row>
    <row r="7" spans="2:37" ht="15" x14ac:dyDescent="0.25">
      <c r="B7" s="182" t="s">
        <v>51</v>
      </c>
      <c r="C7" s="1214" t="s">
        <v>664</v>
      </c>
      <c r="D7" s="1214"/>
      <c r="E7" s="1214"/>
      <c r="F7" s="1214"/>
      <c r="G7" s="1214"/>
      <c r="H7" s="1214"/>
      <c r="I7" s="1215"/>
      <c r="J7" s="1215"/>
      <c r="K7" s="1215"/>
      <c r="L7" s="1215"/>
      <c r="M7" s="1214"/>
      <c r="N7" s="1215"/>
      <c r="O7" s="1215"/>
      <c r="P7" s="1215"/>
      <c r="Q7" s="1215"/>
      <c r="R7" s="1215"/>
      <c r="S7" s="1215"/>
      <c r="T7" s="1215"/>
      <c r="U7" s="1215"/>
      <c r="V7" s="1214"/>
      <c r="W7" s="1214"/>
      <c r="X7" s="1214"/>
      <c r="Y7" s="1214"/>
      <c r="Z7" s="1215"/>
      <c r="AA7" s="1215"/>
      <c r="AB7" s="1215"/>
      <c r="AC7" s="1215"/>
      <c r="AD7" s="1215"/>
      <c r="AE7" s="1215"/>
      <c r="AF7" s="1215"/>
      <c r="AG7" s="1215"/>
      <c r="AH7" s="1215"/>
      <c r="AI7" s="1215"/>
      <c r="AJ7" s="1215"/>
      <c r="AK7" s="1214"/>
    </row>
    <row r="8" spans="2:37" ht="15" x14ac:dyDescent="0.25">
      <c r="B8" s="182" t="s">
        <v>642</v>
      </c>
      <c r="C8" s="1214" t="s">
        <v>665</v>
      </c>
      <c r="D8" s="1214"/>
      <c r="E8" s="1214"/>
      <c r="F8" s="1214"/>
      <c r="G8" s="1214"/>
      <c r="H8" s="1214"/>
      <c r="I8" s="1215"/>
      <c r="J8" s="1215"/>
      <c r="K8" s="1215"/>
      <c r="L8" s="1215"/>
      <c r="M8" s="1214"/>
      <c r="N8" s="1215"/>
      <c r="O8" s="1215"/>
      <c r="P8" s="1215"/>
      <c r="Q8" s="1215"/>
      <c r="R8" s="1215"/>
      <c r="S8" s="1215"/>
      <c r="T8" s="1215"/>
      <c r="U8" s="1215"/>
      <c r="V8" s="1214"/>
      <c r="W8" s="1214"/>
      <c r="X8" s="1214"/>
      <c r="Y8" s="1214"/>
      <c r="Z8" s="1215"/>
      <c r="AA8" s="1215"/>
      <c r="AB8" s="1215"/>
      <c r="AC8" s="1215"/>
      <c r="AD8" s="1215"/>
      <c r="AE8" s="1215"/>
      <c r="AF8" s="1215"/>
      <c r="AG8" s="1215"/>
      <c r="AH8" s="1215"/>
      <c r="AI8" s="1215"/>
      <c r="AJ8" s="1215"/>
      <c r="AK8" s="1214"/>
    </row>
    <row r="9" spans="2:37" ht="15" x14ac:dyDescent="0.25">
      <c r="B9" s="182" t="s">
        <v>643</v>
      </c>
      <c r="C9" s="1214" t="s">
        <v>666</v>
      </c>
      <c r="D9" s="1214"/>
      <c r="E9" s="1214"/>
      <c r="F9" s="1214"/>
      <c r="G9" s="1214"/>
      <c r="H9" s="1214"/>
      <c r="I9" s="1215"/>
      <c r="J9" s="1215"/>
      <c r="K9" s="1215"/>
      <c r="L9" s="1215"/>
      <c r="M9" s="1214"/>
      <c r="N9" s="1215"/>
      <c r="O9" s="1215"/>
      <c r="P9" s="1215"/>
      <c r="Q9" s="1215"/>
      <c r="R9" s="1215"/>
      <c r="S9" s="1215"/>
      <c r="T9" s="1215"/>
      <c r="U9" s="1215"/>
      <c r="V9" s="1214"/>
      <c r="W9" s="1214"/>
      <c r="X9" s="1214"/>
      <c r="Y9" s="1214"/>
      <c r="Z9" s="1215"/>
      <c r="AA9" s="1215"/>
      <c r="AB9" s="1215"/>
      <c r="AC9" s="1215"/>
      <c r="AD9" s="1215"/>
      <c r="AE9" s="1215"/>
      <c r="AF9" s="1215"/>
      <c r="AG9" s="1215"/>
      <c r="AH9" s="1215"/>
      <c r="AI9" s="1215"/>
      <c r="AJ9" s="1215"/>
      <c r="AK9" s="1214"/>
    </row>
    <row r="10" spans="2:37" ht="15" x14ac:dyDescent="0.25">
      <c r="B10" s="182" t="s">
        <v>644</v>
      </c>
      <c r="C10" s="1216" t="s">
        <v>781</v>
      </c>
      <c r="D10" s="1214"/>
      <c r="E10" s="1214"/>
      <c r="F10" s="1214"/>
      <c r="G10" s="1214"/>
      <c r="H10" s="1214"/>
      <c r="I10" s="1215"/>
      <c r="J10" s="1215"/>
      <c r="K10" s="1215"/>
      <c r="L10" s="1215"/>
      <c r="M10" s="1214"/>
      <c r="N10" s="1215"/>
      <c r="O10" s="1215"/>
      <c r="P10" s="1215"/>
      <c r="Q10" s="1215"/>
      <c r="R10" s="1215"/>
      <c r="S10" s="1215"/>
      <c r="T10" s="1215"/>
      <c r="U10" s="1215"/>
      <c r="V10" s="1214"/>
      <c r="W10" s="1214"/>
      <c r="X10" s="1214"/>
      <c r="Y10" s="1214"/>
      <c r="Z10" s="1215"/>
      <c r="AA10" s="1215"/>
      <c r="AB10" s="1215"/>
      <c r="AC10" s="1215"/>
      <c r="AD10" s="1215"/>
      <c r="AE10" s="1215"/>
      <c r="AF10" s="1215"/>
      <c r="AG10" s="1215"/>
      <c r="AH10" s="1215"/>
      <c r="AI10" s="1215"/>
      <c r="AJ10" s="1215"/>
      <c r="AK10" s="1214"/>
    </row>
    <row r="11" spans="2:37" ht="15" x14ac:dyDescent="0.25">
      <c r="B11" s="182" t="s">
        <v>653</v>
      </c>
      <c r="C11" s="1216" t="s">
        <v>780</v>
      </c>
      <c r="D11" s="1214"/>
      <c r="E11" s="1214"/>
      <c r="F11" s="1214"/>
      <c r="G11" s="1214"/>
      <c r="H11" s="1214"/>
      <c r="I11" s="1215"/>
      <c r="J11" s="1215"/>
      <c r="K11" s="1215"/>
      <c r="L11" s="1215"/>
      <c r="M11" s="1214"/>
      <c r="N11" s="1215"/>
      <c r="O11" s="1215"/>
      <c r="P11" s="1215"/>
      <c r="Q11" s="1215"/>
      <c r="R11" s="1215"/>
      <c r="S11" s="1215"/>
      <c r="T11" s="1215"/>
      <c r="U11" s="1215"/>
      <c r="V11" s="1214"/>
      <c r="W11" s="1214"/>
      <c r="X11" s="1214"/>
      <c r="Y11" s="1214"/>
      <c r="Z11" s="1215"/>
      <c r="AA11" s="1215"/>
      <c r="AB11" s="1215"/>
      <c r="AC11" s="1215"/>
      <c r="AD11" s="1215"/>
      <c r="AE11" s="1215"/>
      <c r="AF11" s="1215"/>
      <c r="AG11" s="1215"/>
      <c r="AH11" s="1215"/>
      <c r="AI11" s="1215"/>
      <c r="AJ11" s="1215"/>
      <c r="AK11" s="1214"/>
    </row>
    <row r="12" spans="2:37" ht="13.5" thickBot="1" x14ac:dyDescent="0.25">
      <c r="B12" s="179"/>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row>
    <row r="13" spans="2:37" ht="15.75" thickBot="1" x14ac:dyDescent="0.25">
      <c r="B13" s="1218" t="s">
        <v>60</v>
      </c>
      <c r="C13" s="1221" t="s">
        <v>661</v>
      </c>
      <c r="D13" s="1196" t="s">
        <v>650</v>
      </c>
      <c r="E13" s="1224"/>
      <c r="F13" s="1224"/>
      <c r="G13" s="1224"/>
      <c r="H13" s="1224"/>
      <c r="I13" s="1224"/>
      <c r="J13" s="1224"/>
      <c r="K13" s="1224"/>
      <c r="L13" s="1224"/>
      <c r="M13" s="1224"/>
      <c r="N13" s="1224"/>
      <c r="O13" s="1224"/>
      <c r="P13" s="1224"/>
      <c r="Q13" s="1224"/>
      <c r="R13" s="1224"/>
      <c r="S13" s="1224"/>
      <c r="T13" s="1224"/>
      <c r="U13" s="1224"/>
      <c r="V13" s="1224"/>
      <c r="W13" s="1224"/>
      <c r="X13" s="1224"/>
      <c r="Y13" s="1224"/>
      <c r="Z13" s="1224"/>
      <c r="AA13" s="1224"/>
      <c r="AB13" s="1224"/>
      <c r="AC13" s="1224"/>
      <c r="AD13" s="1224"/>
      <c r="AE13" s="1224"/>
      <c r="AF13" s="1224"/>
      <c r="AG13" s="1224"/>
      <c r="AH13" s="1224"/>
      <c r="AI13" s="1224"/>
      <c r="AJ13" s="1224"/>
      <c r="AK13" s="1225"/>
    </row>
    <row r="14" spans="2:37" ht="15.75" thickBot="1" x14ac:dyDescent="0.25">
      <c r="B14" s="1219"/>
      <c r="C14" s="1222"/>
      <c r="D14" s="1196" t="s">
        <v>645</v>
      </c>
      <c r="E14" s="1197"/>
      <c r="F14" s="1197"/>
      <c r="G14" s="1197"/>
      <c r="H14" s="1197"/>
      <c r="I14" s="1197"/>
      <c r="J14" s="1197"/>
      <c r="K14" s="1197"/>
      <c r="L14" s="1197"/>
      <c r="M14" s="1197"/>
      <c r="N14" s="1197"/>
      <c r="O14" s="1197"/>
      <c r="P14" s="1197"/>
      <c r="Q14" s="1197"/>
      <c r="R14" s="1197"/>
      <c r="S14" s="1197"/>
      <c r="T14" s="1198"/>
      <c r="U14" s="204" t="s">
        <v>760</v>
      </c>
      <c r="V14" s="1199" t="s">
        <v>66</v>
      </c>
      <c r="W14" s="1200"/>
      <c r="X14" s="1200"/>
      <c r="Y14" s="1200"/>
      <c r="Z14" s="1200"/>
      <c r="AA14" s="1200"/>
      <c r="AB14" s="1200"/>
      <c r="AC14" s="1200"/>
      <c r="AD14" s="1200"/>
      <c r="AE14" s="1200"/>
      <c r="AF14" s="1200"/>
      <c r="AG14" s="1200"/>
      <c r="AH14" s="1200"/>
      <c r="AI14" s="1200"/>
      <c r="AJ14" s="1201"/>
      <c r="AK14" s="203" t="s">
        <v>22</v>
      </c>
    </row>
    <row r="15" spans="2:37" ht="51.75" thickBot="1" x14ac:dyDescent="0.25">
      <c r="B15" s="1220"/>
      <c r="C15" s="1223"/>
      <c r="D15" s="213" t="s">
        <v>754</v>
      </c>
      <c r="E15" s="214" t="s">
        <v>748</v>
      </c>
      <c r="F15" s="214" t="s">
        <v>749</v>
      </c>
      <c r="G15" s="214" t="s">
        <v>750</v>
      </c>
      <c r="H15" s="214" t="s">
        <v>753</v>
      </c>
      <c r="I15" s="214" t="s">
        <v>758</v>
      </c>
      <c r="J15" s="214" t="s">
        <v>54</v>
      </c>
      <c r="K15" s="214" t="s">
        <v>640</v>
      </c>
      <c r="L15" s="214" t="s">
        <v>772</v>
      </c>
      <c r="M15" s="215" t="s">
        <v>652</v>
      </c>
      <c r="N15" s="214" t="s">
        <v>766</v>
      </c>
      <c r="O15" s="216" t="s">
        <v>767</v>
      </c>
      <c r="P15" s="214" t="s">
        <v>768</v>
      </c>
      <c r="Q15" s="214" t="s">
        <v>59</v>
      </c>
      <c r="R15" s="217" t="s">
        <v>769</v>
      </c>
      <c r="S15" s="217" t="s">
        <v>773</v>
      </c>
      <c r="T15" s="217" t="s">
        <v>770</v>
      </c>
      <c r="U15" s="217" t="s">
        <v>751</v>
      </c>
      <c r="V15" s="214" t="s">
        <v>755</v>
      </c>
      <c r="W15" s="214" t="s">
        <v>748</v>
      </c>
      <c r="X15" s="214" t="s">
        <v>749</v>
      </c>
      <c r="Y15" s="214" t="s">
        <v>764</v>
      </c>
      <c r="Z15" s="215" t="s">
        <v>67</v>
      </c>
      <c r="AA15" s="215" t="s">
        <v>756</v>
      </c>
      <c r="AB15" s="215" t="s">
        <v>759</v>
      </c>
      <c r="AC15" s="215" t="s">
        <v>761</v>
      </c>
      <c r="AD15" s="215" t="s">
        <v>762</v>
      </c>
      <c r="AE15" s="215" t="s">
        <v>757</v>
      </c>
      <c r="AF15" s="214" t="s">
        <v>779</v>
      </c>
      <c r="AG15" s="214" t="s">
        <v>765</v>
      </c>
      <c r="AH15" s="211" t="s">
        <v>763</v>
      </c>
      <c r="AI15" s="211" t="s">
        <v>773</v>
      </c>
      <c r="AJ15" s="211" t="s">
        <v>771</v>
      </c>
      <c r="AK15" s="212" t="s">
        <v>636</v>
      </c>
    </row>
    <row r="16" spans="2:37" ht="15.75" thickBot="1" x14ac:dyDescent="0.3">
      <c r="B16" s="1193" t="s">
        <v>654</v>
      </c>
      <c r="C16" s="1194"/>
      <c r="D16" s="1194"/>
      <c r="E16" s="1194"/>
      <c r="F16" s="1194"/>
      <c r="G16" s="1194"/>
      <c r="H16" s="1194"/>
      <c r="I16" s="1194"/>
      <c r="J16" s="1194"/>
      <c r="K16" s="1194"/>
      <c r="L16" s="1194"/>
      <c r="M16" s="1194"/>
      <c r="N16" s="1194"/>
      <c r="O16" s="1194"/>
      <c r="P16" s="1194"/>
      <c r="Q16" s="1194"/>
      <c r="R16" s="1194"/>
      <c r="S16" s="1194"/>
      <c r="T16" s="1194"/>
      <c r="U16" s="1194"/>
      <c r="V16" s="1194"/>
      <c r="W16" s="1194"/>
      <c r="X16" s="1194"/>
      <c r="Y16" s="1194"/>
      <c r="Z16" s="1194"/>
      <c r="AA16" s="1194"/>
      <c r="AB16" s="1194"/>
      <c r="AC16" s="1194"/>
      <c r="AD16" s="1194"/>
      <c r="AE16" s="1194"/>
      <c r="AF16" s="1194"/>
      <c r="AG16" s="1194"/>
      <c r="AH16" s="1194"/>
      <c r="AI16" s="1194"/>
      <c r="AJ16" s="1194"/>
      <c r="AK16" s="1195"/>
    </row>
    <row r="17" spans="2:37" x14ac:dyDescent="0.2">
      <c r="B17" s="1226" t="s">
        <v>667</v>
      </c>
      <c r="C17" s="181" t="s">
        <v>668</v>
      </c>
      <c r="D17" s="170" t="s">
        <v>651</v>
      </c>
      <c r="E17" s="170" t="s">
        <v>651</v>
      </c>
      <c r="F17" s="171" t="s">
        <v>651</v>
      </c>
      <c r="G17" s="170" t="s">
        <v>651</v>
      </c>
      <c r="H17" s="170"/>
      <c r="I17" s="170" t="s">
        <v>651</v>
      </c>
      <c r="J17" s="170"/>
      <c r="K17" s="170"/>
      <c r="L17" s="170"/>
      <c r="M17" s="170"/>
      <c r="N17" s="170"/>
      <c r="O17" s="170"/>
      <c r="P17" s="170"/>
      <c r="Q17" s="170"/>
      <c r="R17" s="170"/>
      <c r="S17" s="170" t="s">
        <v>651</v>
      </c>
      <c r="T17" s="170"/>
      <c r="U17" s="170"/>
      <c r="V17" s="170" t="s">
        <v>651</v>
      </c>
      <c r="W17" s="170" t="s">
        <v>651</v>
      </c>
      <c r="X17" s="171" t="s">
        <v>651</v>
      </c>
      <c r="Y17" s="170" t="s">
        <v>651</v>
      </c>
      <c r="Z17" s="163"/>
      <c r="AA17" s="163"/>
      <c r="AB17" s="163"/>
      <c r="AC17" s="163" t="s">
        <v>651</v>
      </c>
      <c r="AD17" s="163"/>
      <c r="AE17" s="163"/>
      <c r="AF17" s="163"/>
      <c r="AG17" s="163"/>
      <c r="AH17" s="163"/>
      <c r="AI17" s="163" t="s">
        <v>651</v>
      </c>
      <c r="AJ17" s="163"/>
      <c r="AK17" s="172" t="s">
        <v>651</v>
      </c>
    </row>
    <row r="18" spans="2:37" x14ac:dyDescent="0.2">
      <c r="B18" s="1227"/>
      <c r="C18" s="186" t="s">
        <v>669</v>
      </c>
      <c r="D18" s="187" t="s">
        <v>651</v>
      </c>
      <c r="E18" s="187" t="s">
        <v>651</v>
      </c>
      <c r="F18" s="188" t="s">
        <v>651</v>
      </c>
      <c r="G18" s="187" t="s">
        <v>651</v>
      </c>
      <c r="H18" s="187"/>
      <c r="I18" s="187" t="s">
        <v>651</v>
      </c>
      <c r="J18" s="187"/>
      <c r="K18" s="187"/>
      <c r="L18" s="187"/>
      <c r="M18" s="187"/>
      <c r="N18" s="187"/>
      <c r="O18" s="187"/>
      <c r="P18" s="187"/>
      <c r="Q18" s="187"/>
      <c r="R18" s="187"/>
      <c r="S18" s="187" t="s">
        <v>651</v>
      </c>
      <c r="T18" s="187"/>
      <c r="U18" s="187"/>
      <c r="V18" s="187" t="s">
        <v>651</v>
      </c>
      <c r="W18" s="187" t="s">
        <v>651</v>
      </c>
      <c r="X18" s="188" t="s">
        <v>651</v>
      </c>
      <c r="Y18" s="187" t="s">
        <v>651</v>
      </c>
      <c r="Z18" s="164"/>
      <c r="AA18" s="164"/>
      <c r="AB18" s="164"/>
      <c r="AC18" s="164" t="s">
        <v>651</v>
      </c>
      <c r="AD18" s="164"/>
      <c r="AE18" s="164"/>
      <c r="AF18" s="164"/>
      <c r="AG18" s="164"/>
      <c r="AH18" s="164"/>
      <c r="AI18" s="164" t="s">
        <v>651</v>
      </c>
      <c r="AJ18" s="164"/>
      <c r="AK18" s="173" t="s">
        <v>651</v>
      </c>
    </row>
    <row r="19" spans="2:37" x14ac:dyDescent="0.2">
      <c r="B19" s="1227"/>
      <c r="C19" s="186" t="s">
        <v>670</v>
      </c>
      <c r="D19" s="189" t="s">
        <v>651</v>
      </c>
      <c r="E19" s="187" t="s">
        <v>651</v>
      </c>
      <c r="F19" s="187" t="s">
        <v>651</v>
      </c>
      <c r="G19" s="187" t="s">
        <v>651</v>
      </c>
      <c r="H19" s="187"/>
      <c r="I19" s="187"/>
      <c r="J19" s="187"/>
      <c r="K19" s="187"/>
      <c r="L19" s="187"/>
      <c r="M19" s="187"/>
      <c r="N19" s="187"/>
      <c r="O19" s="187"/>
      <c r="P19" s="187"/>
      <c r="Q19" s="187"/>
      <c r="R19" s="187"/>
      <c r="S19" s="187"/>
      <c r="T19" s="187"/>
      <c r="U19" s="187"/>
      <c r="V19" s="189" t="s">
        <v>651</v>
      </c>
      <c r="W19" s="187" t="s">
        <v>651</v>
      </c>
      <c r="X19" s="187" t="s">
        <v>651</v>
      </c>
      <c r="Y19" s="187" t="s">
        <v>651</v>
      </c>
      <c r="Z19" s="164"/>
      <c r="AA19" s="164"/>
      <c r="AB19" s="164"/>
      <c r="AC19" s="164"/>
      <c r="AD19" s="164"/>
      <c r="AE19" s="164"/>
      <c r="AF19" s="164"/>
      <c r="AG19" s="164"/>
      <c r="AH19" s="164"/>
      <c r="AI19" s="164"/>
      <c r="AJ19" s="164"/>
      <c r="AK19" s="173"/>
    </row>
    <row r="20" spans="2:37" x14ac:dyDescent="0.2">
      <c r="B20" s="1227"/>
      <c r="C20" s="186" t="s">
        <v>671</v>
      </c>
      <c r="D20" s="187" t="s">
        <v>651</v>
      </c>
      <c r="E20" s="188" t="s">
        <v>651</v>
      </c>
      <c r="F20" s="187" t="s">
        <v>651</v>
      </c>
      <c r="G20" s="187" t="s">
        <v>651</v>
      </c>
      <c r="H20" s="187"/>
      <c r="I20" s="187"/>
      <c r="J20" s="187"/>
      <c r="K20" s="187"/>
      <c r="L20" s="187"/>
      <c r="M20" s="187"/>
      <c r="N20" s="187"/>
      <c r="O20" s="187"/>
      <c r="P20" s="187"/>
      <c r="Q20" s="187"/>
      <c r="R20" s="187"/>
      <c r="S20" s="187"/>
      <c r="T20" s="187"/>
      <c r="U20" s="187"/>
      <c r="V20" s="187" t="s">
        <v>651</v>
      </c>
      <c r="W20" s="188" t="s">
        <v>651</v>
      </c>
      <c r="X20" s="187" t="s">
        <v>651</v>
      </c>
      <c r="Y20" s="187" t="s">
        <v>651</v>
      </c>
      <c r="Z20" s="164"/>
      <c r="AA20" s="164"/>
      <c r="AB20" s="164"/>
      <c r="AC20" s="164"/>
      <c r="AD20" s="164"/>
      <c r="AE20" s="164"/>
      <c r="AF20" s="164"/>
      <c r="AG20" s="164"/>
      <c r="AH20" s="164"/>
      <c r="AI20" s="164"/>
      <c r="AJ20" s="164"/>
      <c r="AK20" s="173"/>
    </row>
    <row r="21" spans="2:37" x14ac:dyDescent="0.2">
      <c r="B21" s="1227"/>
      <c r="C21" s="186" t="s">
        <v>672</v>
      </c>
      <c r="D21" s="187" t="s">
        <v>651</v>
      </c>
      <c r="E21" s="187" t="s">
        <v>651</v>
      </c>
      <c r="F21" s="187" t="s">
        <v>651</v>
      </c>
      <c r="G21" s="187" t="s">
        <v>651</v>
      </c>
      <c r="H21" s="187"/>
      <c r="I21" s="187" t="s">
        <v>651</v>
      </c>
      <c r="J21" s="187"/>
      <c r="K21" s="187"/>
      <c r="L21" s="187"/>
      <c r="M21" s="187"/>
      <c r="N21" s="187"/>
      <c r="O21" s="187"/>
      <c r="P21" s="187"/>
      <c r="Q21" s="187"/>
      <c r="R21" s="187"/>
      <c r="S21" s="187"/>
      <c r="T21" s="187"/>
      <c r="U21" s="187"/>
      <c r="V21" s="187" t="s">
        <v>651</v>
      </c>
      <c r="W21" s="187" t="s">
        <v>651</v>
      </c>
      <c r="X21" s="187" t="s">
        <v>651</v>
      </c>
      <c r="Y21" s="187" t="s">
        <v>651</v>
      </c>
      <c r="Z21" s="164"/>
      <c r="AA21" s="164"/>
      <c r="AB21" s="164"/>
      <c r="AC21" s="164"/>
      <c r="AD21" s="164"/>
      <c r="AE21" s="164"/>
      <c r="AF21" s="164"/>
      <c r="AG21" s="164"/>
      <c r="AH21" s="164"/>
      <c r="AI21" s="164"/>
      <c r="AJ21" s="164"/>
      <c r="AK21" s="173"/>
    </row>
    <row r="22" spans="2:37" x14ac:dyDescent="0.2">
      <c r="B22" s="1227"/>
      <c r="C22" s="190" t="s">
        <v>673</v>
      </c>
      <c r="D22" s="191" t="s">
        <v>651</v>
      </c>
      <c r="E22" s="191" t="s">
        <v>651</v>
      </c>
      <c r="F22" s="191" t="s">
        <v>651</v>
      </c>
      <c r="G22" s="191" t="s">
        <v>651</v>
      </c>
      <c r="H22" s="191"/>
      <c r="I22" s="191"/>
      <c r="J22" s="191"/>
      <c r="K22" s="191"/>
      <c r="L22" s="191"/>
      <c r="M22" s="191"/>
      <c r="N22" s="191"/>
      <c r="O22" s="191"/>
      <c r="P22" s="191"/>
      <c r="Q22" s="191"/>
      <c r="R22" s="191"/>
      <c r="S22" s="191"/>
      <c r="T22" s="191"/>
      <c r="U22" s="191"/>
      <c r="V22" s="191" t="s">
        <v>651</v>
      </c>
      <c r="W22" s="191" t="s">
        <v>651</v>
      </c>
      <c r="X22" s="191" t="s">
        <v>651</v>
      </c>
      <c r="Y22" s="191" t="s">
        <v>651</v>
      </c>
      <c r="Z22" s="192"/>
      <c r="AA22" s="192"/>
      <c r="AB22" s="192"/>
      <c r="AC22" s="192"/>
      <c r="AD22" s="192"/>
      <c r="AE22" s="192"/>
      <c r="AF22" s="192"/>
      <c r="AG22" s="192"/>
      <c r="AH22" s="192"/>
      <c r="AI22" s="192"/>
      <c r="AJ22" s="192"/>
      <c r="AK22" s="193"/>
    </row>
    <row r="23" spans="2:37" x14ac:dyDescent="0.2">
      <c r="B23" s="1227"/>
      <c r="C23" s="190" t="s">
        <v>674</v>
      </c>
      <c r="D23" s="191" t="s">
        <v>651</v>
      </c>
      <c r="E23" s="191" t="s">
        <v>651</v>
      </c>
      <c r="F23" s="191" t="s">
        <v>651</v>
      </c>
      <c r="G23" s="191" t="s">
        <v>651</v>
      </c>
      <c r="H23" s="191"/>
      <c r="I23" s="191"/>
      <c r="J23" s="191"/>
      <c r="K23" s="191"/>
      <c r="L23" s="191"/>
      <c r="M23" s="191"/>
      <c r="N23" s="191"/>
      <c r="O23" s="191"/>
      <c r="P23" s="191"/>
      <c r="Q23" s="191"/>
      <c r="R23" s="191"/>
      <c r="S23" s="191"/>
      <c r="T23" s="191"/>
      <c r="U23" s="191"/>
      <c r="V23" s="191" t="s">
        <v>651</v>
      </c>
      <c r="W23" s="191" t="s">
        <v>651</v>
      </c>
      <c r="X23" s="191" t="s">
        <v>651</v>
      </c>
      <c r="Y23" s="191" t="s">
        <v>651</v>
      </c>
      <c r="Z23" s="192"/>
      <c r="AA23" s="192"/>
      <c r="AB23" s="192"/>
      <c r="AC23" s="192"/>
      <c r="AD23" s="192"/>
      <c r="AE23" s="192"/>
      <c r="AF23" s="192"/>
      <c r="AG23" s="192"/>
      <c r="AH23" s="192"/>
      <c r="AI23" s="192"/>
      <c r="AJ23" s="192"/>
      <c r="AK23" s="193"/>
    </row>
    <row r="24" spans="2:37" x14ac:dyDescent="0.2">
      <c r="B24" s="1227"/>
      <c r="C24" s="194" t="s">
        <v>675</v>
      </c>
      <c r="D24" s="191" t="s">
        <v>651</v>
      </c>
      <c r="E24" s="191" t="s">
        <v>651</v>
      </c>
      <c r="F24" s="191" t="s">
        <v>651</v>
      </c>
      <c r="G24" s="191" t="s">
        <v>651</v>
      </c>
      <c r="H24" s="191"/>
      <c r="I24" s="191"/>
      <c r="J24" s="191"/>
      <c r="K24" s="191"/>
      <c r="L24" s="191"/>
      <c r="M24" s="191"/>
      <c r="N24" s="191"/>
      <c r="O24" s="191"/>
      <c r="P24" s="191"/>
      <c r="Q24" s="191"/>
      <c r="R24" s="191"/>
      <c r="S24" s="191"/>
      <c r="T24" s="191"/>
      <c r="U24" s="191"/>
      <c r="V24" s="191" t="s">
        <v>651</v>
      </c>
      <c r="W24" s="191" t="s">
        <v>651</v>
      </c>
      <c r="X24" s="191" t="s">
        <v>651</v>
      </c>
      <c r="Y24" s="191" t="s">
        <v>651</v>
      </c>
      <c r="Z24" s="192"/>
      <c r="AA24" s="192"/>
      <c r="AB24" s="192"/>
      <c r="AC24" s="192"/>
      <c r="AD24" s="192"/>
      <c r="AE24" s="192"/>
      <c r="AF24" s="192"/>
      <c r="AG24" s="192"/>
      <c r="AH24" s="192"/>
      <c r="AI24" s="192"/>
      <c r="AJ24" s="192"/>
      <c r="AK24" s="193"/>
    </row>
    <row r="25" spans="2:37" ht="13.5" thickBot="1" x14ac:dyDescent="0.25">
      <c r="B25" s="1228"/>
      <c r="C25" s="195" t="s">
        <v>676</v>
      </c>
      <c r="D25" s="196" t="s">
        <v>651</v>
      </c>
      <c r="E25" s="196" t="s">
        <v>651</v>
      </c>
      <c r="F25" s="196" t="s">
        <v>651</v>
      </c>
      <c r="G25" s="196" t="s">
        <v>651</v>
      </c>
      <c r="H25" s="196"/>
      <c r="I25" s="196"/>
      <c r="J25" s="196"/>
      <c r="K25" s="196"/>
      <c r="L25" s="196"/>
      <c r="M25" s="196"/>
      <c r="N25" s="196"/>
      <c r="O25" s="196"/>
      <c r="P25" s="196"/>
      <c r="Q25" s="196"/>
      <c r="R25" s="196"/>
      <c r="S25" s="196"/>
      <c r="T25" s="196"/>
      <c r="U25" s="196"/>
      <c r="V25" s="196" t="s">
        <v>651</v>
      </c>
      <c r="W25" s="196" t="s">
        <v>651</v>
      </c>
      <c r="X25" s="196" t="s">
        <v>651</v>
      </c>
      <c r="Y25" s="196" t="s">
        <v>651</v>
      </c>
      <c r="Z25" s="167"/>
      <c r="AA25" s="167"/>
      <c r="AB25" s="167"/>
      <c r="AC25" s="167"/>
      <c r="AD25" s="167"/>
      <c r="AE25" s="167"/>
      <c r="AF25" s="167"/>
      <c r="AG25" s="167"/>
      <c r="AH25" s="167"/>
      <c r="AI25" s="167"/>
      <c r="AJ25" s="167"/>
      <c r="AK25" s="197"/>
    </row>
    <row r="26" spans="2:37" x14ac:dyDescent="0.2">
      <c r="B26" s="1229" t="s">
        <v>677</v>
      </c>
      <c r="C26" s="181" t="s">
        <v>678</v>
      </c>
      <c r="D26" s="170" t="s">
        <v>651</v>
      </c>
      <c r="E26" s="170" t="s">
        <v>651</v>
      </c>
      <c r="F26" s="170" t="s">
        <v>651</v>
      </c>
      <c r="G26" s="170"/>
      <c r="H26" s="170"/>
      <c r="I26" s="170"/>
      <c r="J26" s="170"/>
      <c r="K26" s="170"/>
      <c r="L26" s="170"/>
      <c r="M26" s="170"/>
      <c r="N26" s="170"/>
      <c r="O26" s="170"/>
      <c r="P26" s="170"/>
      <c r="Q26" s="170"/>
      <c r="R26" s="170"/>
      <c r="S26" s="170"/>
      <c r="T26" s="170"/>
      <c r="U26" s="170"/>
      <c r="V26" s="170" t="s">
        <v>651</v>
      </c>
      <c r="W26" s="170" t="s">
        <v>651</v>
      </c>
      <c r="X26" s="170" t="s">
        <v>651</v>
      </c>
      <c r="Y26" s="170"/>
      <c r="Z26" s="163"/>
      <c r="AA26" s="163"/>
      <c r="AB26" s="163"/>
      <c r="AC26" s="163" t="s">
        <v>651</v>
      </c>
      <c r="AD26" s="163"/>
      <c r="AE26" s="163"/>
      <c r="AF26" s="163"/>
      <c r="AG26" s="163"/>
      <c r="AH26" s="163"/>
      <c r="AI26" s="163"/>
      <c r="AJ26" s="163"/>
      <c r="AK26" s="172"/>
    </row>
    <row r="27" spans="2:37" x14ac:dyDescent="0.2">
      <c r="B27" s="1230"/>
      <c r="C27" s="183" t="s">
        <v>679</v>
      </c>
      <c r="D27" s="184" t="s">
        <v>651</v>
      </c>
      <c r="E27" s="184" t="s">
        <v>651</v>
      </c>
      <c r="F27" s="184" t="s">
        <v>651</v>
      </c>
      <c r="G27" s="184"/>
      <c r="H27" s="184"/>
      <c r="I27" s="184"/>
      <c r="J27" s="184"/>
      <c r="K27" s="184"/>
      <c r="L27" s="184"/>
      <c r="M27" s="184"/>
      <c r="N27" s="184"/>
      <c r="O27" s="184"/>
      <c r="P27" s="184"/>
      <c r="Q27" s="184"/>
      <c r="R27" s="184"/>
      <c r="S27" s="184"/>
      <c r="T27" s="184"/>
      <c r="U27" s="184"/>
      <c r="V27" s="184" t="s">
        <v>651</v>
      </c>
      <c r="W27" s="184" t="s">
        <v>651</v>
      </c>
      <c r="X27" s="184" t="s">
        <v>651</v>
      </c>
      <c r="Y27" s="184"/>
      <c r="Z27" s="162"/>
      <c r="AA27" s="162"/>
      <c r="AB27" s="162"/>
      <c r="AC27" s="162"/>
      <c r="AD27" s="162"/>
      <c r="AE27" s="162"/>
      <c r="AF27" s="162"/>
      <c r="AG27" s="162"/>
      <c r="AH27" s="162"/>
      <c r="AI27" s="162"/>
      <c r="AJ27" s="162"/>
      <c r="AK27" s="185"/>
    </row>
    <row r="28" spans="2:37" x14ac:dyDescent="0.2">
      <c r="B28" s="1230"/>
      <c r="C28" s="183" t="s">
        <v>680</v>
      </c>
      <c r="D28" s="184" t="s">
        <v>651</v>
      </c>
      <c r="E28" s="184" t="s">
        <v>651</v>
      </c>
      <c r="F28" s="184" t="s">
        <v>651</v>
      </c>
      <c r="G28" s="184"/>
      <c r="H28" s="184"/>
      <c r="I28" s="184"/>
      <c r="J28" s="184"/>
      <c r="K28" s="184"/>
      <c r="L28" s="184"/>
      <c r="M28" s="184"/>
      <c r="N28" s="184"/>
      <c r="O28" s="184"/>
      <c r="P28" s="184"/>
      <c r="Q28" s="184"/>
      <c r="R28" s="184"/>
      <c r="S28" s="184" t="s">
        <v>651</v>
      </c>
      <c r="T28" s="184"/>
      <c r="U28" s="184"/>
      <c r="V28" s="184" t="s">
        <v>651</v>
      </c>
      <c r="W28" s="184" t="s">
        <v>651</v>
      </c>
      <c r="X28" s="184" t="s">
        <v>651</v>
      </c>
      <c r="Y28" s="184"/>
      <c r="Z28" s="162"/>
      <c r="AA28" s="162"/>
      <c r="AB28" s="162"/>
      <c r="AC28" s="162" t="s">
        <v>651</v>
      </c>
      <c r="AD28" s="162"/>
      <c r="AE28" s="162"/>
      <c r="AF28" s="162"/>
      <c r="AG28" s="162"/>
      <c r="AH28" s="162"/>
      <c r="AI28" s="162" t="s">
        <v>651</v>
      </c>
      <c r="AJ28" s="162"/>
      <c r="AK28" s="185" t="s">
        <v>651</v>
      </c>
    </row>
    <row r="29" spans="2:37" ht="13.5" thickBot="1" x14ac:dyDescent="0.25">
      <c r="B29" s="1203"/>
      <c r="C29" s="198" t="s">
        <v>681</v>
      </c>
      <c r="D29" s="187" t="s">
        <v>651</v>
      </c>
      <c r="E29" s="187" t="s">
        <v>651</v>
      </c>
      <c r="F29" s="187" t="s">
        <v>651</v>
      </c>
      <c r="G29" s="187"/>
      <c r="H29" s="187"/>
      <c r="I29" s="187"/>
      <c r="J29" s="187"/>
      <c r="K29" s="187"/>
      <c r="L29" s="187"/>
      <c r="M29" s="187"/>
      <c r="N29" s="187"/>
      <c r="O29" s="187"/>
      <c r="P29" s="187"/>
      <c r="Q29" s="187"/>
      <c r="R29" s="187"/>
      <c r="S29" s="187" t="s">
        <v>651</v>
      </c>
      <c r="T29" s="187"/>
      <c r="U29" s="187"/>
      <c r="V29" s="187" t="s">
        <v>651</v>
      </c>
      <c r="W29" s="187" t="s">
        <v>651</v>
      </c>
      <c r="X29" s="187" t="s">
        <v>651</v>
      </c>
      <c r="Y29" s="187"/>
      <c r="Z29" s="164"/>
      <c r="AA29" s="164"/>
      <c r="AB29" s="164"/>
      <c r="AC29" s="164" t="s">
        <v>651</v>
      </c>
      <c r="AD29" s="164"/>
      <c r="AE29" s="164"/>
      <c r="AF29" s="164"/>
      <c r="AG29" s="164"/>
      <c r="AH29" s="164"/>
      <c r="AI29" s="164" t="s">
        <v>651</v>
      </c>
      <c r="AJ29" s="164"/>
      <c r="AK29" s="173" t="s">
        <v>651</v>
      </c>
    </row>
    <row r="30" spans="2:37" ht="15.75" thickBot="1" x14ac:dyDescent="0.3">
      <c r="B30" s="1204" t="s">
        <v>655</v>
      </c>
      <c r="C30" s="1205"/>
      <c r="D30" s="1205"/>
      <c r="E30" s="1205"/>
      <c r="F30" s="1205"/>
      <c r="G30" s="1205"/>
      <c r="H30" s="1205"/>
      <c r="I30" s="1205"/>
      <c r="J30" s="1205"/>
      <c r="K30" s="1205"/>
      <c r="L30" s="1205"/>
      <c r="M30" s="1205"/>
      <c r="N30" s="1205"/>
      <c r="O30" s="1205"/>
      <c r="P30" s="1205"/>
      <c r="Q30" s="1205"/>
      <c r="R30" s="1205"/>
      <c r="S30" s="1205"/>
      <c r="T30" s="1205"/>
      <c r="U30" s="1205"/>
      <c r="V30" s="1205"/>
      <c r="W30" s="1205"/>
      <c r="X30" s="1205"/>
      <c r="Y30" s="1205"/>
      <c r="Z30" s="1205"/>
      <c r="AA30" s="1205"/>
      <c r="AB30" s="1205"/>
      <c r="AC30" s="1205"/>
      <c r="AD30" s="1205"/>
      <c r="AE30" s="1205"/>
      <c r="AF30" s="1205"/>
      <c r="AG30" s="1205"/>
      <c r="AH30" s="1205"/>
      <c r="AI30" s="1205"/>
      <c r="AJ30" s="1205"/>
      <c r="AK30" s="1206"/>
    </row>
    <row r="31" spans="2:37" x14ac:dyDescent="0.2">
      <c r="B31" s="1202" t="s">
        <v>667</v>
      </c>
      <c r="C31" s="181" t="s">
        <v>682</v>
      </c>
      <c r="D31" s="176" t="s">
        <v>651</v>
      </c>
      <c r="E31" s="176" t="s">
        <v>651</v>
      </c>
      <c r="F31" s="176" t="s">
        <v>651</v>
      </c>
      <c r="G31" s="176"/>
      <c r="H31" s="176"/>
      <c r="I31" s="176"/>
      <c r="J31" s="176"/>
      <c r="K31" s="176"/>
      <c r="L31" s="176"/>
      <c r="M31" s="176"/>
      <c r="N31" s="176"/>
      <c r="O31" s="176"/>
      <c r="P31" s="176"/>
      <c r="Q31" s="176"/>
      <c r="R31" s="176"/>
      <c r="S31" s="176"/>
      <c r="T31" s="176"/>
      <c r="U31" s="176"/>
      <c r="V31" s="176" t="s">
        <v>651</v>
      </c>
      <c r="W31" s="176" t="s">
        <v>651</v>
      </c>
      <c r="X31" s="176" t="s">
        <v>651</v>
      </c>
      <c r="Y31" s="176"/>
      <c r="Z31" s="166"/>
      <c r="AA31" s="166"/>
      <c r="AB31" s="166"/>
      <c r="AC31" s="166"/>
      <c r="AD31" s="166"/>
      <c r="AE31" s="166"/>
      <c r="AF31" s="166"/>
      <c r="AG31" s="166"/>
      <c r="AH31" s="166"/>
      <c r="AI31" s="166"/>
      <c r="AJ31" s="166"/>
      <c r="AK31" s="177"/>
    </row>
    <row r="32" spans="2:37" x14ac:dyDescent="0.2">
      <c r="B32" s="1203"/>
      <c r="C32" s="198" t="s">
        <v>683</v>
      </c>
      <c r="D32" s="199" t="s">
        <v>651</v>
      </c>
      <c r="E32" s="199" t="s">
        <v>651</v>
      </c>
      <c r="F32" s="199" t="s">
        <v>651</v>
      </c>
      <c r="G32" s="199"/>
      <c r="H32" s="199"/>
      <c r="I32" s="199"/>
      <c r="J32" s="199"/>
      <c r="K32" s="199"/>
      <c r="L32" s="199"/>
      <c r="M32" s="199"/>
      <c r="N32" s="199"/>
      <c r="O32" s="199"/>
      <c r="P32" s="199"/>
      <c r="Q32" s="199"/>
      <c r="R32" s="199"/>
      <c r="S32" s="199"/>
      <c r="T32" s="199"/>
      <c r="U32" s="199"/>
      <c r="V32" s="199" t="s">
        <v>651</v>
      </c>
      <c r="W32" s="199" t="s">
        <v>651</v>
      </c>
      <c r="X32" s="199" t="s">
        <v>651</v>
      </c>
      <c r="Y32" s="199"/>
      <c r="Z32" s="161"/>
      <c r="AA32" s="161"/>
      <c r="AB32" s="161"/>
      <c r="AC32" s="161"/>
      <c r="AD32" s="161"/>
      <c r="AE32" s="161"/>
      <c r="AF32" s="161"/>
      <c r="AG32" s="161"/>
      <c r="AH32" s="161"/>
      <c r="AI32" s="161"/>
      <c r="AJ32" s="161"/>
      <c r="AK32" s="178"/>
    </row>
    <row r="33" spans="2:37" ht="13.5" thickBot="1" x14ac:dyDescent="0.25">
      <c r="B33" s="1217"/>
      <c r="C33" s="200" t="s">
        <v>684</v>
      </c>
      <c r="D33" s="201" t="s">
        <v>651</v>
      </c>
      <c r="E33" s="201" t="s">
        <v>651</v>
      </c>
      <c r="F33" s="201" t="s">
        <v>651</v>
      </c>
      <c r="G33" s="201"/>
      <c r="H33" s="201"/>
      <c r="I33" s="201"/>
      <c r="J33" s="201"/>
      <c r="K33" s="201"/>
      <c r="L33" s="201"/>
      <c r="M33" s="201"/>
      <c r="N33" s="201"/>
      <c r="O33" s="201"/>
      <c r="P33" s="201"/>
      <c r="Q33" s="201"/>
      <c r="R33" s="201"/>
      <c r="S33" s="201"/>
      <c r="T33" s="201"/>
      <c r="U33" s="201"/>
      <c r="V33" s="201" t="s">
        <v>651</v>
      </c>
      <c r="W33" s="201" t="s">
        <v>651</v>
      </c>
      <c r="X33" s="201" t="s">
        <v>651</v>
      </c>
      <c r="Y33" s="201"/>
      <c r="Z33" s="165"/>
      <c r="AA33" s="165"/>
      <c r="AB33" s="165"/>
      <c r="AC33" s="165"/>
      <c r="AD33" s="165"/>
      <c r="AE33" s="165"/>
      <c r="AF33" s="165"/>
      <c r="AG33" s="165"/>
      <c r="AH33" s="165"/>
      <c r="AI33" s="165"/>
      <c r="AJ33" s="165"/>
      <c r="AK33" s="202"/>
    </row>
    <row r="34" spans="2:37" x14ac:dyDescent="0.2">
      <c r="B34" s="1202" t="s">
        <v>677</v>
      </c>
      <c r="C34" s="181" t="s">
        <v>685</v>
      </c>
      <c r="D34" s="170" t="s">
        <v>651</v>
      </c>
      <c r="E34" s="170" t="s">
        <v>651</v>
      </c>
      <c r="F34" s="170" t="s">
        <v>651</v>
      </c>
      <c r="G34" s="170"/>
      <c r="H34" s="170"/>
      <c r="I34" s="170"/>
      <c r="J34" s="170"/>
      <c r="K34" s="170"/>
      <c r="L34" s="170"/>
      <c r="M34" s="170"/>
      <c r="N34" s="170"/>
      <c r="O34" s="170"/>
      <c r="P34" s="170"/>
      <c r="Q34" s="170"/>
      <c r="R34" s="170"/>
      <c r="S34" s="170"/>
      <c r="T34" s="170"/>
      <c r="U34" s="170"/>
      <c r="V34" s="170" t="s">
        <v>651</v>
      </c>
      <c r="W34" s="170" t="s">
        <v>651</v>
      </c>
      <c r="X34" s="170" t="s">
        <v>651</v>
      </c>
      <c r="Y34" s="170"/>
      <c r="Z34" s="163"/>
      <c r="AA34" s="163"/>
      <c r="AB34" s="163"/>
      <c r="AC34" s="163"/>
      <c r="AD34" s="163"/>
      <c r="AE34" s="163"/>
      <c r="AF34" s="163"/>
      <c r="AG34" s="163"/>
      <c r="AH34" s="163"/>
      <c r="AI34" s="163"/>
      <c r="AJ34" s="163"/>
      <c r="AK34" s="172"/>
    </row>
    <row r="35" spans="2:37" x14ac:dyDescent="0.2">
      <c r="B35" s="1203"/>
      <c r="C35" s="198" t="s">
        <v>686</v>
      </c>
      <c r="D35" s="187" t="s">
        <v>651</v>
      </c>
      <c r="E35" s="187" t="s">
        <v>651</v>
      </c>
      <c r="F35" s="187" t="s">
        <v>651</v>
      </c>
      <c r="G35" s="187"/>
      <c r="H35" s="187"/>
      <c r="I35" s="187"/>
      <c r="J35" s="187"/>
      <c r="K35" s="187"/>
      <c r="L35" s="187"/>
      <c r="M35" s="187"/>
      <c r="N35" s="187"/>
      <c r="O35" s="187"/>
      <c r="P35" s="187"/>
      <c r="Q35" s="187"/>
      <c r="R35" s="187"/>
      <c r="S35" s="187"/>
      <c r="T35" s="187"/>
      <c r="U35" s="187"/>
      <c r="V35" s="187" t="s">
        <v>651</v>
      </c>
      <c r="W35" s="187" t="s">
        <v>651</v>
      </c>
      <c r="X35" s="187" t="s">
        <v>651</v>
      </c>
      <c r="Y35" s="187"/>
      <c r="Z35" s="164"/>
      <c r="AA35" s="164"/>
      <c r="AB35" s="164"/>
      <c r="AC35" s="164"/>
      <c r="AD35" s="164"/>
      <c r="AE35" s="164"/>
      <c r="AF35" s="164"/>
      <c r="AG35" s="164"/>
      <c r="AH35" s="164"/>
      <c r="AI35" s="164"/>
      <c r="AJ35" s="164"/>
      <c r="AK35" s="173"/>
    </row>
    <row r="36" spans="2:37" x14ac:dyDescent="0.2">
      <c r="B36" s="1203"/>
      <c r="C36" s="198" t="s">
        <v>687</v>
      </c>
      <c r="D36" s="187" t="s">
        <v>651</v>
      </c>
      <c r="E36" s="187" t="s">
        <v>651</v>
      </c>
      <c r="F36" s="187" t="s">
        <v>651</v>
      </c>
      <c r="G36" s="187"/>
      <c r="H36" s="187"/>
      <c r="I36" s="187"/>
      <c r="J36" s="187"/>
      <c r="K36" s="187"/>
      <c r="L36" s="187"/>
      <c r="M36" s="187"/>
      <c r="N36" s="187"/>
      <c r="O36" s="187"/>
      <c r="P36" s="187"/>
      <c r="Q36" s="187"/>
      <c r="R36" s="187"/>
      <c r="S36" s="187"/>
      <c r="T36" s="187"/>
      <c r="U36" s="187"/>
      <c r="V36" s="187" t="s">
        <v>651</v>
      </c>
      <c r="W36" s="187" t="s">
        <v>651</v>
      </c>
      <c r="X36" s="187" t="s">
        <v>651</v>
      </c>
      <c r="Y36" s="187"/>
      <c r="Z36" s="164"/>
      <c r="AA36" s="164"/>
      <c r="AB36" s="164"/>
      <c r="AC36" s="164"/>
      <c r="AD36" s="164"/>
      <c r="AE36" s="164"/>
      <c r="AF36" s="164"/>
      <c r="AG36" s="164"/>
      <c r="AH36" s="164"/>
      <c r="AI36" s="164"/>
      <c r="AJ36" s="164"/>
      <c r="AK36" s="173"/>
    </row>
    <row r="37" spans="2:37" x14ac:dyDescent="0.2">
      <c r="B37" s="1203"/>
      <c r="C37" s="198" t="s">
        <v>688</v>
      </c>
      <c r="D37" s="187" t="s">
        <v>651</v>
      </c>
      <c r="E37" s="187" t="s">
        <v>651</v>
      </c>
      <c r="F37" s="187" t="s">
        <v>651</v>
      </c>
      <c r="G37" s="187"/>
      <c r="H37" s="187"/>
      <c r="I37" s="187"/>
      <c r="J37" s="187"/>
      <c r="K37" s="187"/>
      <c r="L37" s="187"/>
      <c r="M37" s="187"/>
      <c r="N37" s="187"/>
      <c r="O37" s="187"/>
      <c r="P37" s="187"/>
      <c r="Q37" s="187"/>
      <c r="R37" s="187"/>
      <c r="S37" s="187"/>
      <c r="T37" s="187"/>
      <c r="U37" s="187"/>
      <c r="V37" s="187" t="s">
        <v>651</v>
      </c>
      <c r="W37" s="187" t="s">
        <v>651</v>
      </c>
      <c r="X37" s="187" t="s">
        <v>651</v>
      </c>
      <c r="Y37" s="187"/>
      <c r="Z37" s="164"/>
      <c r="AA37" s="164"/>
      <c r="AB37" s="164"/>
      <c r="AC37" s="164"/>
      <c r="AD37" s="164"/>
      <c r="AE37" s="164"/>
      <c r="AF37" s="164"/>
      <c r="AG37" s="164"/>
      <c r="AH37" s="164"/>
      <c r="AI37" s="164"/>
      <c r="AJ37" s="164"/>
      <c r="AK37" s="173"/>
    </row>
    <row r="38" spans="2:37" x14ac:dyDescent="0.2">
      <c r="B38" s="1203"/>
      <c r="C38" s="198" t="s">
        <v>689</v>
      </c>
      <c r="D38" s="187" t="s">
        <v>651</v>
      </c>
      <c r="E38" s="187" t="s">
        <v>651</v>
      </c>
      <c r="F38" s="187" t="s">
        <v>651</v>
      </c>
      <c r="G38" s="187"/>
      <c r="H38" s="187"/>
      <c r="I38" s="187"/>
      <c r="J38" s="187"/>
      <c r="K38" s="187"/>
      <c r="L38" s="187"/>
      <c r="M38" s="187"/>
      <c r="N38" s="187"/>
      <c r="O38" s="187"/>
      <c r="P38" s="187"/>
      <c r="Q38" s="187"/>
      <c r="R38" s="187"/>
      <c r="S38" s="187"/>
      <c r="T38" s="187"/>
      <c r="U38" s="187"/>
      <c r="V38" s="187" t="s">
        <v>651</v>
      </c>
      <c r="W38" s="187" t="s">
        <v>651</v>
      </c>
      <c r="X38" s="187" t="s">
        <v>651</v>
      </c>
      <c r="Y38" s="187"/>
      <c r="Z38" s="164"/>
      <c r="AA38" s="164"/>
      <c r="AB38" s="164"/>
      <c r="AC38" s="164"/>
      <c r="AD38" s="164"/>
      <c r="AE38" s="164"/>
      <c r="AF38" s="164"/>
      <c r="AG38" s="164"/>
      <c r="AH38" s="164"/>
      <c r="AI38" s="164"/>
      <c r="AJ38" s="164"/>
      <c r="AK38" s="173"/>
    </row>
    <row r="39" spans="2:37" x14ac:dyDescent="0.2">
      <c r="B39" s="1203"/>
      <c r="C39" s="198" t="s">
        <v>690</v>
      </c>
      <c r="D39" s="187" t="s">
        <v>651</v>
      </c>
      <c r="E39" s="187" t="s">
        <v>651</v>
      </c>
      <c r="F39" s="187" t="s">
        <v>651</v>
      </c>
      <c r="G39" s="187"/>
      <c r="H39" s="187"/>
      <c r="I39" s="187"/>
      <c r="J39" s="187"/>
      <c r="K39" s="187"/>
      <c r="L39" s="187"/>
      <c r="M39" s="187"/>
      <c r="N39" s="187"/>
      <c r="O39" s="187"/>
      <c r="P39" s="187"/>
      <c r="Q39" s="187"/>
      <c r="R39" s="187"/>
      <c r="S39" s="187"/>
      <c r="T39" s="187"/>
      <c r="U39" s="187"/>
      <c r="V39" s="187" t="s">
        <v>651</v>
      </c>
      <c r="W39" s="187" t="s">
        <v>651</v>
      </c>
      <c r="X39" s="187" t="s">
        <v>651</v>
      </c>
      <c r="Y39" s="187"/>
      <c r="Z39" s="164"/>
      <c r="AA39" s="164"/>
      <c r="AB39" s="164"/>
      <c r="AC39" s="164"/>
      <c r="AD39" s="164"/>
      <c r="AE39" s="164"/>
      <c r="AF39" s="164"/>
      <c r="AG39" s="164"/>
      <c r="AH39" s="164"/>
      <c r="AI39" s="164"/>
      <c r="AJ39" s="164"/>
      <c r="AK39" s="173"/>
    </row>
    <row r="40" spans="2:37" ht="13.5" thickBot="1" x14ac:dyDescent="0.25">
      <c r="B40" s="1203"/>
      <c r="C40" s="198" t="s">
        <v>691</v>
      </c>
      <c r="D40" s="187" t="s">
        <v>651</v>
      </c>
      <c r="E40" s="187" t="s">
        <v>651</v>
      </c>
      <c r="F40" s="187" t="s">
        <v>651</v>
      </c>
      <c r="G40" s="187"/>
      <c r="H40" s="187"/>
      <c r="I40" s="187"/>
      <c r="J40" s="187"/>
      <c r="K40" s="187"/>
      <c r="L40" s="187"/>
      <c r="M40" s="187"/>
      <c r="N40" s="187"/>
      <c r="O40" s="187"/>
      <c r="P40" s="187"/>
      <c r="Q40" s="187"/>
      <c r="R40" s="187"/>
      <c r="S40" s="187"/>
      <c r="T40" s="187"/>
      <c r="U40" s="187"/>
      <c r="V40" s="187" t="s">
        <v>651</v>
      </c>
      <c r="W40" s="187" t="s">
        <v>651</v>
      </c>
      <c r="X40" s="187" t="s">
        <v>651</v>
      </c>
      <c r="Y40" s="187"/>
      <c r="Z40" s="164"/>
      <c r="AA40" s="164"/>
      <c r="AB40" s="164"/>
      <c r="AC40" s="164"/>
      <c r="AD40" s="164"/>
      <c r="AE40" s="164"/>
      <c r="AF40" s="164"/>
      <c r="AG40" s="164"/>
      <c r="AH40" s="164"/>
      <c r="AI40" s="164"/>
      <c r="AJ40" s="164"/>
      <c r="AK40" s="173"/>
    </row>
    <row r="41" spans="2:37" ht="15.75" thickBot="1" x14ac:dyDescent="0.3">
      <c r="B41" s="1204" t="s">
        <v>656</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6"/>
    </row>
    <row r="42" spans="2:37" x14ac:dyDescent="0.2">
      <c r="B42" s="206" t="s">
        <v>774</v>
      </c>
      <c r="C42" s="198" t="s">
        <v>777</v>
      </c>
      <c r="D42" s="164"/>
      <c r="E42" s="164"/>
      <c r="F42" s="164"/>
      <c r="G42" s="164"/>
      <c r="H42" s="164" t="s">
        <v>651</v>
      </c>
      <c r="I42" s="164"/>
      <c r="J42" s="164"/>
      <c r="K42" s="164"/>
      <c r="L42" s="164"/>
      <c r="M42" s="164"/>
      <c r="N42" s="164"/>
      <c r="O42" s="164"/>
      <c r="P42" s="164"/>
      <c r="Q42" s="164"/>
      <c r="R42" s="164"/>
      <c r="S42" s="164" t="s">
        <v>651</v>
      </c>
      <c r="T42" s="164"/>
      <c r="U42" s="164" t="s">
        <v>651</v>
      </c>
      <c r="V42" s="164"/>
      <c r="W42" s="164"/>
      <c r="X42" s="164"/>
      <c r="Y42" s="164"/>
      <c r="Z42" s="164" t="s">
        <v>651</v>
      </c>
      <c r="AA42" s="164" t="s">
        <v>651</v>
      </c>
      <c r="AB42" s="164"/>
      <c r="AC42" s="164"/>
      <c r="AD42" s="164"/>
      <c r="AE42" s="164" t="s">
        <v>651</v>
      </c>
      <c r="AF42" s="164" t="s">
        <v>651</v>
      </c>
      <c r="AG42" s="164"/>
      <c r="AH42" s="164"/>
      <c r="AI42" s="164" t="s">
        <v>651</v>
      </c>
      <c r="AJ42" s="164"/>
      <c r="AK42" s="173"/>
    </row>
    <row r="43" spans="2:37" x14ac:dyDescent="0.2">
      <c r="B43" s="207" t="s">
        <v>775</v>
      </c>
      <c r="C43" s="198" t="s">
        <v>693</v>
      </c>
      <c r="D43" s="164" t="s">
        <v>651</v>
      </c>
      <c r="E43" s="164" t="s">
        <v>651</v>
      </c>
      <c r="F43" s="164" t="s">
        <v>651</v>
      </c>
      <c r="G43" s="164"/>
      <c r="H43" s="164" t="s">
        <v>651</v>
      </c>
      <c r="I43" s="164"/>
      <c r="J43" s="164"/>
      <c r="K43" s="164"/>
      <c r="L43" s="164"/>
      <c r="M43" s="164"/>
      <c r="N43" s="164"/>
      <c r="O43" s="164"/>
      <c r="P43" s="164"/>
      <c r="Q43" s="164"/>
      <c r="R43" s="164"/>
      <c r="S43" s="164" t="s">
        <v>651</v>
      </c>
      <c r="T43" s="164"/>
      <c r="U43" s="164"/>
      <c r="V43" s="164" t="s">
        <v>651</v>
      </c>
      <c r="W43" s="164" t="s">
        <v>651</v>
      </c>
      <c r="X43" s="164" t="s">
        <v>651</v>
      </c>
      <c r="Y43" s="164"/>
      <c r="Z43" s="164"/>
      <c r="AA43" s="164"/>
      <c r="AB43" s="164"/>
      <c r="AC43" s="164" t="s">
        <v>651</v>
      </c>
      <c r="AD43" s="164"/>
      <c r="AE43" s="164"/>
      <c r="AF43" s="164"/>
      <c r="AG43" s="164"/>
      <c r="AH43" s="164"/>
      <c r="AI43" s="164" t="s">
        <v>651</v>
      </c>
      <c r="AJ43" s="164"/>
      <c r="AK43" s="173"/>
    </row>
    <row r="44" spans="2:37" x14ac:dyDescent="0.2">
      <c r="B44" s="207" t="s">
        <v>776</v>
      </c>
      <c r="C44" s="198" t="s">
        <v>752</v>
      </c>
      <c r="D44" s="164" t="s">
        <v>651</v>
      </c>
      <c r="E44" s="164" t="s">
        <v>651</v>
      </c>
      <c r="F44" s="164" t="s">
        <v>651</v>
      </c>
      <c r="G44" s="164"/>
      <c r="H44" s="164" t="s">
        <v>651</v>
      </c>
      <c r="I44" s="164"/>
      <c r="J44" s="164"/>
      <c r="K44" s="164"/>
      <c r="L44" s="164"/>
      <c r="M44" s="164"/>
      <c r="N44" s="164"/>
      <c r="O44" s="164"/>
      <c r="P44" s="164"/>
      <c r="Q44" s="164"/>
      <c r="R44" s="164"/>
      <c r="S44" s="164"/>
      <c r="T44" s="164"/>
      <c r="U44" s="164"/>
      <c r="V44" s="164" t="s">
        <v>651</v>
      </c>
      <c r="W44" s="164" t="s">
        <v>651</v>
      </c>
      <c r="X44" s="164" t="s">
        <v>651</v>
      </c>
      <c r="Y44" s="164"/>
      <c r="Z44" s="164"/>
      <c r="AA44" s="164" t="s">
        <v>651</v>
      </c>
      <c r="AB44" s="164"/>
      <c r="AC44" s="164"/>
      <c r="AD44" s="164"/>
      <c r="AE44" s="164"/>
      <c r="AF44" s="164"/>
      <c r="AG44" s="164"/>
      <c r="AH44" s="164"/>
      <c r="AI44" s="164"/>
      <c r="AJ44" s="164"/>
      <c r="AK44" s="173"/>
    </row>
    <row r="45" spans="2:37" ht="15.75" thickBot="1" x14ac:dyDescent="0.3">
      <c r="B45" s="1193" t="s">
        <v>658</v>
      </c>
      <c r="C45" s="1194"/>
      <c r="D45" s="1194"/>
      <c r="E45" s="1194"/>
      <c r="F45" s="1194"/>
      <c r="G45" s="1194"/>
      <c r="H45" s="1194"/>
      <c r="I45" s="1194"/>
      <c r="J45" s="1194"/>
      <c r="K45" s="1194"/>
      <c r="L45" s="1194"/>
      <c r="M45" s="1194"/>
      <c r="N45" s="1194"/>
      <c r="O45" s="1194"/>
      <c r="P45" s="1194"/>
      <c r="Q45" s="1194"/>
      <c r="R45" s="1194"/>
      <c r="S45" s="1194"/>
      <c r="T45" s="1194"/>
      <c r="U45" s="1194"/>
      <c r="V45" s="1194"/>
      <c r="W45" s="1194"/>
      <c r="X45" s="1194"/>
      <c r="Y45" s="1194"/>
      <c r="Z45" s="1194"/>
      <c r="AA45" s="1194"/>
      <c r="AB45" s="1194"/>
      <c r="AC45" s="1194"/>
      <c r="AD45" s="1194"/>
      <c r="AE45" s="1194"/>
      <c r="AF45" s="1194"/>
      <c r="AG45" s="1194"/>
      <c r="AH45" s="1194"/>
      <c r="AI45" s="1194"/>
      <c r="AJ45" s="1194"/>
      <c r="AK45" s="1195"/>
    </row>
    <row r="46" spans="2:37" x14ac:dyDescent="0.2">
      <c r="B46" s="206" t="s">
        <v>667</v>
      </c>
      <c r="C46" s="181" t="s">
        <v>778</v>
      </c>
      <c r="D46" s="170"/>
      <c r="E46" s="170"/>
      <c r="F46" s="170"/>
      <c r="G46" s="170" t="s">
        <v>651</v>
      </c>
      <c r="H46" s="170" t="s">
        <v>651</v>
      </c>
      <c r="I46" s="170"/>
      <c r="J46" s="170"/>
      <c r="K46" s="170"/>
      <c r="L46" s="170"/>
      <c r="M46" s="170"/>
      <c r="N46" s="170"/>
      <c r="O46" s="170"/>
      <c r="P46" s="170" t="s">
        <v>651</v>
      </c>
      <c r="Q46" s="170"/>
      <c r="R46" s="170"/>
      <c r="S46" s="170"/>
      <c r="T46" s="170"/>
      <c r="U46" s="170"/>
      <c r="V46" s="170"/>
      <c r="W46" s="170"/>
      <c r="X46" s="170"/>
      <c r="Y46" s="170"/>
      <c r="Z46" s="170"/>
      <c r="AA46" s="170"/>
      <c r="AB46" s="170"/>
      <c r="AC46" s="170"/>
      <c r="AD46" s="170"/>
      <c r="AE46" s="170"/>
      <c r="AF46" s="170"/>
      <c r="AG46" s="170"/>
      <c r="AH46" s="170"/>
      <c r="AI46" s="170"/>
      <c r="AJ46" s="170"/>
      <c r="AK46" s="172"/>
    </row>
    <row r="47" spans="2:37" x14ac:dyDescent="0.2">
      <c r="B47" s="207" t="s">
        <v>692</v>
      </c>
      <c r="C47" s="198" t="s">
        <v>694</v>
      </c>
      <c r="D47" s="187"/>
      <c r="E47" s="187"/>
      <c r="F47" s="187"/>
      <c r="G47" s="187" t="s">
        <v>651</v>
      </c>
      <c r="H47" s="187"/>
      <c r="I47" s="187" t="s">
        <v>651</v>
      </c>
      <c r="J47" s="187" t="s">
        <v>651</v>
      </c>
      <c r="K47" s="187" t="s">
        <v>651</v>
      </c>
      <c r="L47" s="187" t="s">
        <v>651</v>
      </c>
      <c r="M47" s="187" t="s">
        <v>651</v>
      </c>
      <c r="N47" s="187" t="s">
        <v>651</v>
      </c>
      <c r="O47" s="187" t="s">
        <v>651</v>
      </c>
      <c r="P47" s="187" t="s">
        <v>651</v>
      </c>
      <c r="Q47" s="187" t="s">
        <v>651</v>
      </c>
      <c r="R47" s="187" t="s">
        <v>651</v>
      </c>
      <c r="S47" s="187"/>
      <c r="T47" s="187" t="s">
        <v>651</v>
      </c>
      <c r="U47" s="187"/>
      <c r="V47" s="187"/>
      <c r="W47" s="187"/>
      <c r="X47" s="187"/>
      <c r="Y47" s="187"/>
      <c r="Z47" s="187"/>
      <c r="AA47" s="187"/>
      <c r="AB47" s="187"/>
      <c r="AC47" s="187"/>
      <c r="AD47" s="187"/>
      <c r="AE47" s="187"/>
      <c r="AF47" s="187"/>
      <c r="AG47" s="187"/>
      <c r="AH47" s="187"/>
      <c r="AI47" s="187"/>
      <c r="AJ47" s="187"/>
      <c r="AK47" s="173"/>
    </row>
    <row r="48" spans="2:37" x14ac:dyDescent="0.2">
      <c r="B48" s="207" t="s">
        <v>695</v>
      </c>
      <c r="C48" s="198" t="s">
        <v>696</v>
      </c>
      <c r="D48" s="187"/>
      <c r="E48" s="187"/>
      <c r="F48" s="187"/>
      <c r="G48" s="187" t="s">
        <v>651</v>
      </c>
      <c r="H48" s="187"/>
      <c r="I48" s="187"/>
      <c r="J48" s="187"/>
      <c r="K48" s="187"/>
      <c r="L48" s="187"/>
      <c r="M48" s="187" t="s">
        <v>651</v>
      </c>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73"/>
    </row>
    <row r="49" spans="2:37" x14ac:dyDescent="0.2">
      <c r="B49" s="207" t="s">
        <v>697</v>
      </c>
      <c r="C49" s="198" t="s">
        <v>698</v>
      </c>
      <c r="D49" s="187"/>
      <c r="E49" s="187"/>
      <c r="F49" s="187"/>
      <c r="G49" s="187" t="s">
        <v>651</v>
      </c>
      <c r="H49" s="187"/>
      <c r="I49" s="187"/>
      <c r="J49" s="187"/>
      <c r="K49" s="187"/>
      <c r="L49" s="187"/>
      <c r="M49" s="187" t="s">
        <v>651</v>
      </c>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73"/>
    </row>
    <row r="50" spans="2:37" x14ac:dyDescent="0.2">
      <c r="B50" s="207" t="s">
        <v>699</v>
      </c>
      <c r="C50" s="198" t="s">
        <v>700</v>
      </c>
      <c r="D50" s="187"/>
      <c r="E50" s="187"/>
      <c r="F50" s="187"/>
      <c r="G50" s="187" t="s">
        <v>651</v>
      </c>
      <c r="H50" s="187"/>
      <c r="I50" s="187"/>
      <c r="J50" s="187"/>
      <c r="K50" s="187" t="s">
        <v>651</v>
      </c>
      <c r="L50" s="187" t="s">
        <v>651</v>
      </c>
      <c r="M50" s="187"/>
      <c r="N50" s="187" t="s">
        <v>651</v>
      </c>
      <c r="O50" s="187"/>
      <c r="P50" s="187"/>
      <c r="Q50" s="187"/>
      <c r="R50" s="187" t="s">
        <v>651</v>
      </c>
      <c r="S50" s="187"/>
      <c r="T50" s="187" t="s">
        <v>651</v>
      </c>
      <c r="U50" s="187"/>
      <c r="V50" s="187"/>
      <c r="W50" s="187"/>
      <c r="X50" s="187"/>
      <c r="Y50" s="187"/>
      <c r="Z50" s="187"/>
      <c r="AA50" s="187"/>
      <c r="AB50" s="187"/>
      <c r="AC50" s="187"/>
      <c r="AD50" s="187"/>
      <c r="AE50" s="187"/>
      <c r="AF50" s="187"/>
      <c r="AG50" s="187"/>
      <c r="AH50" s="187"/>
      <c r="AI50" s="187"/>
      <c r="AJ50" s="187"/>
      <c r="AK50" s="173"/>
    </row>
    <row r="51" spans="2:37" ht="13.5" thickBot="1" x14ac:dyDescent="0.25">
      <c r="B51" s="207" t="s">
        <v>701</v>
      </c>
      <c r="C51" s="198" t="s">
        <v>702</v>
      </c>
      <c r="D51" s="187"/>
      <c r="E51" s="187"/>
      <c r="F51" s="187"/>
      <c r="G51" s="187" t="s">
        <v>651</v>
      </c>
      <c r="H51" s="187"/>
      <c r="I51" s="187"/>
      <c r="J51" s="187"/>
      <c r="K51" s="187"/>
      <c r="L51" s="187"/>
      <c r="M51" s="187"/>
      <c r="N51" s="187"/>
      <c r="O51" s="187" t="s">
        <v>651</v>
      </c>
      <c r="P51" s="187"/>
      <c r="Q51" s="187"/>
      <c r="R51" s="187"/>
      <c r="S51" s="187"/>
      <c r="T51" s="187"/>
      <c r="U51" s="187"/>
      <c r="V51" s="187"/>
      <c r="W51" s="187"/>
      <c r="X51" s="187"/>
      <c r="Y51" s="187"/>
      <c r="Z51" s="187"/>
      <c r="AA51" s="187"/>
      <c r="AB51" s="187"/>
      <c r="AC51" s="187"/>
      <c r="AD51" s="187"/>
      <c r="AE51" s="187"/>
      <c r="AF51" s="187"/>
      <c r="AG51" s="187"/>
      <c r="AH51" s="187"/>
      <c r="AI51" s="187"/>
      <c r="AJ51" s="187"/>
      <c r="AK51" s="173"/>
    </row>
    <row r="52" spans="2:37" ht="15.75" thickBot="1" x14ac:dyDescent="0.3">
      <c r="B52" s="1190" t="s">
        <v>659</v>
      </c>
      <c r="C52" s="1191"/>
      <c r="D52" s="1191"/>
      <c r="E52" s="1191"/>
      <c r="F52" s="1191"/>
      <c r="G52" s="1191"/>
      <c r="H52" s="1191"/>
      <c r="I52" s="1191"/>
      <c r="J52" s="1191"/>
      <c r="K52" s="1191"/>
      <c r="L52" s="1191"/>
      <c r="M52" s="1191"/>
      <c r="N52" s="1191"/>
      <c r="O52" s="1191"/>
      <c r="P52" s="1191"/>
      <c r="Q52" s="1191"/>
      <c r="R52" s="1191"/>
      <c r="S52" s="1191"/>
      <c r="T52" s="1191"/>
      <c r="U52" s="1191"/>
      <c r="V52" s="1191"/>
      <c r="W52" s="1191"/>
      <c r="X52" s="1191"/>
      <c r="Y52" s="1191"/>
      <c r="Z52" s="1191"/>
      <c r="AA52" s="1191"/>
      <c r="AB52" s="1191"/>
      <c r="AC52" s="1191"/>
      <c r="AD52" s="1191"/>
      <c r="AE52" s="1191"/>
      <c r="AF52" s="1191"/>
      <c r="AG52" s="1191"/>
      <c r="AH52" s="1191"/>
      <c r="AI52" s="1191"/>
      <c r="AJ52" s="1191"/>
      <c r="AK52" s="1192"/>
    </row>
    <row r="53" spans="2:37" x14ac:dyDescent="0.2">
      <c r="B53" s="207" t="s">
        <v>703</v>
      </c>
      <c r="C53" s="198" t="s">
        <v>704</v>
      </c>
      <c r="D53" s="187"/>
      <c r="E53" s="187"/>
      <c r="F53" s="187"/>
      <c r="G53" s="187" t="s">
        <v>651</v>
      </c>
      <c r="H53" s="187"/>
      <c r="I53" s="187"/>
      <c r="J53" s="187" t="s">
        <v>651</v>
      </c>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73"/>
    </row>
    <row r="54" spans="2:37" x14ac:dyDescent="0.2">
      <c r="B54" s="207" t="s">
        <v>705</v>
      </c>
      <c r="C54" s="198" t="s">
        <v>706</v>
      </c>
      <c r="D54" s="187"/>
      <c r="E54" s="187"/>
      <c r="F54" s="187"/>
      <c r="G54" s="187" t="s">
        <v>651</v>
      </c>
      <c r="H54" s="187"/>
      <c r="I54" s="187"/>
      <c r="J54" s="187"/>
      <c r="K54" s="187"/>
      <c r="L54" s="187"/>
      <c r="M54" s="187" t="s">
        <v>651</v>
      </c>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73"/>
    </row>
    <row r="55" spans="2:37" x14ac:dyDescent="0.2">
      <c r="B55" s="207" t="s">
        <v>707</v>
      </c>
      <c r="C55" s="198" t="s">
        <v>708</v>
      </c>
      <c r="D55" s="187"/>
      <c r="E55" s="187"/>
      <c r="F55" s="187"/>
      <c r="G55" s="187" t="s">
        <v>651</v>
      </c>
      <c r="H55" s="187"/>
      <c r="I55" s="187"/>
      <c r="J55" s="187"/>
      <c r="K55" s="187"/>
      <c r="L55" s="187"/>
      <c r="M55" s="187" t="s">
        <v>651</v>
      </c>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73"/>
    </row>
    <row r="56" spans="2:37" x14ac:dyDescent="0.2">
      <c r="B56" s="207" t="s">
        <v>709</v>
      </c>
      <c r="C56" s="198" t="s">
        <v>710</v>
      </c>
      <c r="D56" s="187"/>
      <c r="E56" s="187"/>
      <c r="F56" s="187"/>
      <c r="G56" s="187" t="s">
        <v>651</v>
      </c>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73"/>
    </row>
    <row r="57" spans="2:37" x14ac:dyDescent="0.2">
      <c r="B57" s="207" t="s">
        <v>711</v>
      </c>
      <c r="C57" s="198" t="s">
        <v>712</v>
      </c>
      <c r="D57" s="187"/>
      <c r="E57" s="187"/>
      <c r="F57" s="187"/>
      <c r="G57" s="187" t="s">
        <v>651</v>
      </c>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73"/>
    </row>
    <row r="58" spans="2:37" x14ac:dyDescent="0.2">
      <c r="B58" s="207" t="s">
        <v>713</v>
      </c>
      <c r="C58" s="198" t="s">
        <v>714</v>
      </c>
      <c r="D58" s="187"/>
      <c r="E58" s="187"/>
      <c r="F58" s="187"/>
      <c r="G58" s="187" t="s">
        <v>651</v>
      </c>
      <c r="H58" s="187"/>
      <c r="I58" s="187"/>
      <c r="J58" s="187"/>
      <c r="K58" s="187"/>
      <c r="L58" s="187"/>
      <c r="M58" s="187"/>
      <c r="N58" s="187"/>
      <c r="O58" s="187"/>
      <c r="P58" s="187" t="s">
        <v>651</v>
      </c>
      <c r="Q58" s="187"/>
      <c r="R58" s="187"/>
      <c r="S58" s="187"/>
      <c r="T58" s="187"/>
      <c r="U58" s="187"/>
      <c r="V58" s="187"/>
      <c r="W58" s="187"/>
      <c r="X58" s="187"/>
      <c r="Y58" s="187"/>
      <c r="Z58" s="187"/>
      <c r="AA58" s="187"/>
      <c r="AB58" s="187"/>
      <c r="AC58" s="187"/>
      <c r="AD58" s="187"/>
      <c r="AE58" s="187"/>
      <c r="AF58" s="187"/>
      <c r="AG58" s="187"/>
      <c r="AH58" s="187"/>
      <c r="AI58" s="187"/>
      <c r="AJ58" s="187"/>
      <c r="AK58" s="173"/>
    </row>
    <row r="59" spans="2:37" x14ac:dyDescent="0.2">
      <c r="B59" s="207" t="s">
        <v>715</v>
      </c>
      <c r="C59" s="198" t="s">
        <v>716</v>
      </c>
      <c r="D59" s="187"/>
      <c r="E59" s="187"/>
      <c r="F59" s="187"/>
      <c r="G59" s="187" t="s">
        <v>651</v>
      </c>
      <c r="H59" s="187"/>
      <c r="I59" s="187"/>
      <c r="J59" s="187"/>
      <c r="K59" s="187"/>
      <c r="L59" s="187"/>
      <c r="M59" s="187"/>
      <c r="N59" s="187"/>
      <c r="O59" s="187"/>
      <c r="P59" s="187"/>
      <c r="Q59" s="187" t="s">
        <v>651</v>
      </c>
      <c r="R59" s="187"/>
      <c r="S59" s="187"/>
      <c r="T59" s="187"/>
      <c r="U59" s="187"/>
      <c r="V59" s="187"/>
      <c r="W59" s="187"/>
      <c r="X59" s="187"/>
      <c r="Y59" s="187"/>
      <c r="Z59" s="187"/>
      <c r="AA59" s="187"/>
      <c r="AB59" s="187"/>
      <c r="AC59" s="187"/>
      <c r="AD59" s="187"/>
      <c r="AE59" s="187"/>
      <c r="AF59" s="187"/>
      <c r="AG59" s="187"/>
      <c r="AH59" s="187"/>
      <c r="AI59" s="187"/>
      <c r="AJ59" s="187"/>
      <c r="AK59" s="173"/>
    </row>
    <row r="60" spans="2:37" x14ac:dyDescent="0.2">
      <c r="B60" s="207" t="s">
        <v>717</v>
      </c>
      <c r="C60" s="198" t="s">
        <v>718</v>
      </c>
      <c r="D60" s="187"/>
      <c r="E60" s="187"/>
      <c r="F60" s="187"/>
      <c r="G60" s="187" t="s">
        <v>651</v>
      </c>
      <c r="H60" s="187" t="s">
        <v>651</v>
      </c>
      <c r="I60" s="187" t="s">
        <v>651</v>
      </c>
      <c r="J60" s="187"/>
      <c r="K60" s="187"/>
      <c r="L60" s="187" t="s">
        <v>651</v>
      </c>
      <c r="M60" s="187"/>
      <c r="N60" s="187"/>
      <c r="O60" s="187"/>
      <c r="P60" s="187"/>
      <c r="Q60" s="187"/>
      <c r="R60" s="187"/>
      <c r="S60" s="187" t="s">
        <v>651</v>
      </c>
      <c r="T60" s="187"/>
      <c r="U60" s="187"/>
      <c r="V60" s="187"/>
      <c r="W60" s="187"/>
      <c r="X60" s="187"/>
      <c r="Y60" s="187"/>
      <c r="Z60" s="187"/>
      <c r="AA60" s="187"/>
      <c r="AB60" s="187"/>
      <c r="AC60" s="187"/>
      <c r="AD60" s="187"/>
      <c r="AE60" s="187"/>
      <c r="AF60" s="187"/>
      <c r="AG60" s="187"/>
      <c r="AH60" s="187"/>
      <c r="AI60" s="187"/>
      <c r="AJ60" s="187"/>
      <c r="AK60" s="173"/>
    </row>
    <row r="61" spans="2:37" x14ac:dyDescent="0.2">
      <c r="B61" s="207" t="s">
        <v>719</v>
      </c>
      <c r="C61" s="198" t="s">
        <v>720</v>
      </c>
      <c r="D61" s="187"/>
      <c r="E61" s="187"/>
      <c r="F61" s="187"/>
      <c r="G61" s="187"/>
      <c r="H61" s="187"/>
      <c r="I61" s="187"/>
      <c r="J61" s="187"/>
      <c r="K61" s="187"/>
      <c r="L61" s="187"/>
      <c r="M61" s="187"/>
      <c r="N61" s="187"/>
      <c r="O61" s="187"/>
      <c r="P61" s="187"/>
      <c r="Q61" s="187"/>
      <c r="R61" s="187"/>
      <c r="S61" s="187"/>
      <c r="T61" s="187"/>
      <c r="U61" s="187"/>
      <c r="V61" s="187"/>
      <c r="W61" s="187"/>
      <c r="X61" s="187"/>
      <c r="Y61" s="187" t="s">
        <v>651</v>
      </c>
      <c r="Z61" s="187"/>
      <c r="AA61" s="187" t="s">
        <v>651</v>
      </c>
      <c r="AB61" s="187" t="s">
        <v>651</v>
      </c>
      <c r="AC61" s="187"/>
      <c r="AD61" s="187" t="s">
        <v>651</v>
      </c>
      <c r="AE61" s="187"/>
      <c r="AF61" s="187" t="s">
        <v>651</v>
      </c>
      <c r="AG61" s="187" t="s">
        <v>651</v>
      </c>
      <c r="AH61" s="187" t="s">
        <v>651</v>
      </c>
      <c r="AI61" s="187" t="s">
        <v>651</v>
      </c>
      <c r="AJ61" s="187" t="s">
        <v>651</v>
      </c>
      <c r="AK61" s="173"/>
    </row>
    <row r="62" spans="2:37" x14ac:dyDescent="0.2">
      <c r="B62" s="207" t="s">
        <v>721</v>
      </c>
      <c r="C62" s="198" t="s">
        <v>722</v>
      </c>
      <c r="D62" s="187"/>
      <c r="E62" s="187"/>
      <c r="F62" s="187"/>
      <c r="G62" s="187"/>
      <c r="H62" s="187"/>
      <c r="I62" s="187"/>
      <c r="J62" s="187"/>
      <c r="K62" s="187"/>
      <c r="L62" s="187"/>
      <c r="M62" s="187"/>
      <c r="N62" s="187"/>
      <c r="O62" s="187"/>
      <c r="P62" s="187"/>
      <c r="Q62" s="187"/>
      <c r="R62" s="187"/>
      <c r="S62" s="187"/>
      <c r="T62" s="187"/>
      <c r="U62" s="187"/>
      <c r="V62" s="187"/>
      <c r="W62" s="187"/>
      <c r="X62" s="187"/>
      <c r="Y62" s="187" t="s">
        <v>651</v>
      </c>
      <c r="Z62" s="187"/>
      <c r="AA62" s="187"/>
      <c r="AB62" s="187"/>
      <c r="AC62" s="187"/>
      <c r="AD62" s="187" t="s">
        <v>651</v>
      </c>
      <c r="AE62" s="187"/>
      <c r="AF62" s="187"/>
      <c r="AG62" s="187"/>
      <c r="AH62" s="187"/>
      <c r="AI62" s="187"/>
      <c r="AJ62" s="187"/>
      <c r="AK62" s="173"/>
    </row>
    <row r="63" spans="2:37" ht="13.5" thickBot="1" x14ac:dyDescent="0.25">
      <c r="B63" s="207" t="s">
        <v>723</v>
      </c>
      <c r="C63" s="198" t="s">
        <v>724</v>
      </c>
      <c r="D63" s="187"/>
      <c r="E63" s="187"/>
      <c r="F63" s="187"/>
      <c r="G63" s="187"/>
      <c r="H63" s="187"/>
      <c r="I63" s="187"/>
      <c r="J63" s="187"/>
      <c r="K63" s="187"/>
      <c r="L63" s="187"/>
      <c r="M63" s="187"/>
      <c r="N63" s="187"/>
      <c r="O63" s="187"/>
      <c r="P63" s="187"/>
      <c r="Q63" s="187"/>
      <c r="R63" s="187"/>
      <c r="S63" s="187"/>
      <c r="T63" s="187"/>
      <c r="U63" s="187"/>
      <c r="V63" s="187"/>
      <c r="W63" s="187"/>
      <c r="X63" s="187"/>
      <c r="Y63" s="187" t="s">
        <v>651</v>
      </c>
      <c r="Z63" s="187"/>
      <c r="AA63" s="187"/>
      <c r="AB63" s="187" t="s">
        <v>651</v>
      </c>
      <c r="AC63" s="187"/>
      <c r="AD63" s="187"/>
      <c r="AE63" s="187"/>
      <c r="AF63" s="187"/>
      <c r="AG63" s="187"/>
      <c r="AH63" s="187"/>
      <c r="AI63" s="187" t="s">
        <v>651</v>
      </c>
      <c r="AJ63" s="187"/>
      <c r="AK63" s="173"/>
    </row>
    <row r="64" spans="2:37" ht="15.75" thickBot="1" x14ac:dyDescent="0.3">
      <c r="B64" s="1190" t="s">
        <v>660</v>
      </c>
      <c r="C64" s="1191"/>
      <c r="D64" s="1191"/>
      <c r="E64" s="1191"/>
      <c r="F64" s="1191"/>
      <c r="G64" s="1191"/>
      <c r="H64" s="1191"/>
      <c r="I64" s="1191"/>
      <c r="J64" s="1191"/>
      <c r="K64" s="1191"/>
      <c r="L64" s="1191"/>
      <c r="M64" s="1191"/>
      <c r="N64" s="1191"/>
      <c r="O64" s="1191"/>
      <c r="P64" s="1191"/>
      <c r="Q64" s="1191"/>
      <c r="R64" s="1191"/>
      <c r="S64" s="1191"/>
      <c r="T64" s="1191"/>
      <c r="U64" s="1191"/>
      <c r="V64" s="1191"/>
      <c r="W64" s="1191"/>
      <c r="X64" s="1191"/>
      <c r="Y64" s="1191"/>
      <c r="Z64" s="1191"/>
      <c r="AA64" s="1191"/>
      <c r="AB64" s="1191"/>
      <c r="AC64" s="1191"/>
      <c r="AD64" s="1191"/>
      <c r="AE64" s="1191"/>
      <c r="AF64" s="1191"/>
      <c r="AG64" s="1191"/>
      <c r="AH64" s="1191"/>
      <c r="AI64" s="1191"/>
      <c r="AJ64" s="1191"/>
      <c r="AK64" s="1192"/>
    </row>
    <row r="65" spans="2:37" x14ac:dyDescent="0.2">
      <c r="B65" s="205" t="s">
        <v>725</v>
      </c>
      <c r="C65" s="208" t="s">
        <v>726</v>
      </c>
      <c r="D65" s="187"/>
      <c r="E65" s="187"/>
      <c r="F65" s="187"/>
      <c r="G65" s="187"/>
      <c r="H65" s="187"/>
      <c r="I65" s="187"/>
      <c r="J65" s="187"/>
      <c r="K65" s="187"/>
      <c r="L65" s="187"/>
      <c r="M65" s="187"/>
      <c r="N65" s="187"/>
      <c r="O65" s="187"/>
      <c r="P65" s="187"/>
      <c r="Q65" s="187"/>
      <c r="R65" s="187"/>
      <c r="S65" s="187"/>
      <c r="T65" s="187"/>
      <c r="U65" s="187"/>
      <c r="V65" s="187"/>
      <c r="W65" s="187"/>
      <c r="X65" s="187"/>
      <c r="Y65" s="187" t="s">
        <v>651</v>
      </c>
      <c r="Z65" s="187"/>
      <c r="AA65" s="187"/>
      <c r="AB65" s="187"/>
      <c r="AC65" s="187"/>
      <c r="AD65" s="187"/>
      <c r="AE65" s="187"/>
      <c r="AF65" s="187"/>
      <c r="AG65" s="187"/>
      <c r="AH65" s="187"/>
      <c r="AI65" s="187"/>
      <c r="AJ65" s="187"/>
      <c r="AK65" s="173"/>
    </row>
    <row r="66" spans="2:37" x14ac:dyDescent="0.2">
      <c r="B66" s="205" t="s">
        <v>727</v>
      </c>
      <c r="C66" s="208" t="s">
        <v>728</v>
      </c>
      <c r="D66" s="187"/>
      <c r="E66" s="187"/>
      <c r="F66" s="187"/>
      <c r="G66" s="187"/>
      <c r="H66" s="187"/>
      <c r="I66" s="187"/>
      <c r="J66" s="187"/>
      <c r="K66" s="187"/>
      <c r="L66" s="187"/>
      <c r="M66" s="187"/>
      <c r="N66" s="187"/>
      <c r="O66" s="187"/>
      <c r="P66" s="187"/>
      <c r="Q66" s="187"/>
      <c r="R66" s="187"/>
      <c r="S66" s="187"/>
      <c r="T66" s="187"/>
      <c r="U66" s="187"/>
      <c r="V66" s="187"/>
      <c r="W66" s="187"/>
      <c r="X66" s="187"/>
      <c r="Y66" s="187" t="s">
        <v>651</v>
      </c>
      <c r="Z66" s="187"/>
      <c r="AA66" s="187" t="s">
        <v>651</v>
      </c>
      <c r="AB66" s="187"/>
      <c r="AC66" s="187"/>
      <c r="AD66" s="187"/>
      <c r="AE66" s="187"/>
      <c r="AF66" s="187"/>
      <c r="AG66" s="187"/>
      <c r="AH66" s="187" t="s">
        <v>651</v>
      </c>
      <c r="AI66" s="187"/>
      <c r="AJ66" s="187"/>
      <c r="AK66" s="173"/>
    </row>
    <row r="67" spans="2:37" x14ac:dyDescent="0.2">
      <c r="B67" s="205" t="s">
        <v>729</v>
      </c>
      <c r="C67" s="208" t="s">
        <v>730</v>
      </c>
      <c r="D67" s="187"/>
      <c r="E67" s="187"/>
      <c r="F67" s="187"/>
      <c r="G67" s="187"/>
      <c r="H67" s="187"/>
      <c r="I67" s="187"/>
      <c r="J67" s="187"/>
      <c r="K67" s="187"/>
      <c r="L67" s="187"/>
      <c r="M67" s="187"/>
      <c r="N67" s="187"/>
      <c r="O67" s="187"/>
      <c r="P67" s="187"/>
      <c r="Q67" s="187"/>
      <c r="R67" s="187"/>
      <c r="S67" s="187"/>
      <c r="T67" s="187"/>
      <c r="U67" s="187"/>
      <c r="V67" s="187"/>
      <c r="W67" s="187"/>
      <c r="X67" s="187"/>
      <c r="Y67" s="187" t="s">
        <v>651</v>
      </c>
      <c r="Z67" s="187"/>
      <c r="AA67" s="187"/>
      <c r="AB67" s="187"/>
      <c r="AC67" s="187"/>
      <c r="AD67" s="187"/>
      <c r="AE67" s="187" t="s">
        <v>651</v>
      </c>
      <c r="AF67" s="187" t="s">
        <v>651</v>
      </c>
      <c r="AG67" s="187"/>
      <c r="AH67" s="187"/>
      <c r="AI67" s="187"/>
      <c r="AJ67" s="187"/>
      <c r="AK67" s="173"/>
    </row>
    <row r="68" spans="2:37" x14ac:dyDescent="0.2">
      <c r="B68" s="205" t="s">
        <v>731</v>
      </c>
      <c r="C68" s="208" t="s">
        <v>732</v>
      </c>
      <c r="D68" s="187"/>
      <c r="E68" s="187"/>
      <c r="F68" s="187"/>
      <c r="G68" s="187"/>
      <c r="H68" s="187"/>
      <c r="I68" s="187"/>
      <c r="J68" s="187"/>
      <c r="K68" s="187"/>
      <c r="L68" s="187"/>
      <c r="M68" s="187"/>
      <c r="N68" s="187"/>
      <c r="O68" s="187"/>
      <c r="P68" s="187"/>
      <c r="Q68" s="187"/>
      <c r="R68" s="187"/>
      <c r="S68" s="187"/>
      <c r="T68" s="187"/>
      <c r="U68" s="187"/>
      <c r="V68" s="187"/>
      <c r="W68" s="187"/>
      <c r="X68" s="187"/>
      <c r="Y68" s="187" t="s">
        <v>651</v>
      </c>
      <c r="Z68" s="187"/>
      <c r="AA68" s="187"/>
      <c r="AB68" s="187"/>
      <c r="AC68" s="187"/>
      <c r="AD68" s="187"/>
      <c r="AE68" s="187" t="s">
        <v>651</v>
      </c>
      <c r="AF68" s="187" t="s">
        <v>651</v>
      </c>
      <c r="AG68" s="187"/>
      <c r="AH68" s="187"/>
      <c r="AI68" s="187"/>
      <c r="AJ68" s="187"/>
      <c r="AK68" s="173"/>
    </row>
    <row r="69" spans="2:37" x14ac:dyDescent="0.2">
      <c r="B69" s="205" t="s">
        <v>733</v>
      </c>
      <c r="C69" s="208" t="s">
        <v>734</v>
      </c>
      <c r="D69" s="187"/>
      <c r="E69" s="187"/>
      <c r="F69" s="187"/>
      <c r="G69" s="187"/>
      <c r="H69" s="187"/>
      <c r="I69" s="187"/>
      <c r="J69" s="187"/>
      <c r="K69" s="187"/>
      <c r="L69" s="187"/>
      <c r="M69" s="187"/>
      <c r="N69" s="187"/>
      <c r="O69" s="187"/>
      <c r="P69" s="187"/>
      <c r="Q69" s="187"/>
      <c r="R69" s="187"/>
      <c r="S69" s="187"/>
      <c r="T69" s="187"/>
      <c r="U69" s="187"/>
      <c r="V69" s="187"/>
      <c r="W69" s="187"/>
      <c r="X69" s="187"/>
      <c r="Y69" s="187" t="s">
        <v>651</v>
      </c>
      <c r="Z69" s="187"/>
      <c r="AA69" s="187"/>
      <c r="AB69" s="187"/>
      <c r="AC69" s="187"/>
      <c r="AD69" s="187"/>
      <c r="AE69" s="187"/>
      <c r="AF69" s="187" t="s">
        <v>651</v>
      </c>
      <c r="AG69" s="187"/>
      <c r="AH69" s="187"/>
      <c r="AI69" s="187"/>
      <c r="AJ69" s="187"/>
      <c r="AK69" s="173"/>
    </row>
    <row r="70" spans="2:37" x14ac:dyDescent="0.2">
      <c r="B70" s="205" t="s">
        <v>735</v>
      </c>
      <c r="C70" s="208" t="s">
        <v>736</v>
      </c>
      <c r="D70" s="187"/>
      <c r="E70" s="187"/>
      <c r="F70" s="187"/>
      <c r="G70" s="187"/>
      <c r="H70" s="187"/>
      <c r="I70" s="187"/>
      <c r="J70" s="187"/>
      <c r="K70" s="187"/>
      <c r="L70" s="187"/>
      <c r="M70" s="187"/>
      <c r="N70" s="187"/>
      <c r="O70" s="187"/>
      <c r="P70" s="187"/>
      <c r="Q70" s="187"/>
      <c r="R70" s="187"/>
      <c r="S70" s="187"/>
      <c r="T70" s="187"/>
      <c r="U70" s="187"/>
      <c r="V70" s="187"/>
      <c r="W70" s="187"/>
      <c r="X70" s="187"/>
      <c r="Y70" s="187" t="s">
        <v>651</v>
      </c>
      <c r="Z70" s="187"/>
      <c r="AA70" s="187"/>
      <c r="AB70" s="187" t="s">
        <v>651</v>
      </c>
      <c r="AC70" s="187"/>
      <c r="AD70" s="187"/>
      <c r="AE70" s="187"/>
      <c r="AF70" s="187"/>
      <c r="AG70" s="187"/>
      <c r="AH70" s="187"/>
      <c r="AI70" s="187"/>
      <c r="AJ70" s="187"/>
      <c r="AK70" s="173"/>
    </row>
    <row r="71" spans="2:37" x14ac:dyDescent="0.2">
      <c r="B71" s="205" t="s">
        <v>737</v>
      </c>
      <c r="C71" s="208" t="s">
        <v>738</v>
      </c>
      <c r="D71" s="187"/>
      <c r="E71" s="187"/>
      <c r="F71" s="187"/>
      <c r="G71" s="187"/>
      <c r="H71" s="187"/>
      <c r="I71" s="187"/>
      <c r="J71" s="187"/>
      <c r="K71" s="187"/>
      <c r="L71" s="187"/>
      <c r="M71" s="187"/>
      <c r="N71" s="187"/>
      <c r="O71" s="187"/>
      <c r="P71" s="187"/>
      <c r="Q71" s="187"/>
      <c r="R71" s="187"/>
      <c r="S71" s="187"/>
      <c r="T71" s="187"/>
      <c r="U71" s="187"/>
      <c r="V71" s="187"/>
      <c r="W71" s="187"/>
      <c r="X71" s="187"/>
      <c r="Y71" s="187" t="s">
        <v>651</v>
      </c>
      <c r="Z71" s="187"/>
      <c r="AA71" s="187"/>
      <c r="AB71" s="187"/>
      <c r="AC71" s="187"/>
      <c r="AD71" s="187" t="s">
        <v>651</v>
      </c>
      <c r="AE71" s="187"/>
      <c r="AF71" s="187"/>
      <c r="AG71" s="187"/>
      <c r="AH71" s="187"/>
      <c r="AI71" s="187"/>
      <c r="AJ71" s="187" t="s">
        <v>651</v>
      </c>
      <c r="AK71" s="173"/>
    </row>
    <row r="72" spans="2:37" x14ac:dyDescent="0.2">
      <c r="B72" s="205" t="s">
        <v>739</v>
      </c>
      <c r="C72" s="208" t="s">
        <v>740</v>
      </c>
      <c r="D72" s="187"/>
      <c r="E72" s="187"/>
      <c r="F72" s="187"/>
      <c r="G72" s="187"/>
      <c r="H72" s="187"/>
      <c r="I72" s="187"/>
      <c r="J72" s="187"/>
      <c r="K72" s="187"/>
      <c r="L72" s="187"/>
      <c r="M72" s="187"/>
      <c r="N72" s="187"/>
      <c r="O72" s="187"/>
      <c r="P72" s="187"/>
      <c r="Q72" s="187"/>
      <c r="R72" s="187"/>
      <c r="S72" s="187"/>
      <c r="T72" s="187"/>
      <c r="U72" s="187"/>
      <c r="V72" s="187"/>
      <c r="W72" s="187"/>
      <c r="X72" s="187"/>
      <c r="Y72" s="187" t="s">
        <v>651</v>
      </c>
      <c r="Z72" s="187"/>
      <c r="AA72" s="187"/>
      <c r="AB72" s="187"/>
      <c r="AC72" s="187"/>
      <c r="AD72" s="187"/>
      <c r="AE72" s="187"/>
      <c r="AF72" s="187"/>
      <c r="AG72" s="187"/>
      <c r="AH72" s="187"/>
      <c r="AI72" s="187"/>
      <c r="AJ72" s="187"/>
      <c r="AK72" s="173"/>
    </row>
    <row r="73" spans="2:37" x14ac:dyDescent="0.2">
      <c r="B73" s="205" t="s">
        <v>719</v>
      </c>
      <c r="C73" s="208" t="s">
        <v>741</v>
      </c>
      <c r="D73" s="187"/>
      <c r="E73" s="187"/>
      <c r="F73" s="187"/>
      <c r="G73" s="187"/>
      <c r="H73" s="187"/>
      <c r="I73" s="187"/>
      <c r="J73" s="187"/>
      <c r="K73" s="187"/>
      <c r="L73" s="187"/>
      <c r="M73" s="187"/>
      <c r="N73" s="187"/>
      <c r="O73" s="187"/>
      <c r="P73" s="187"/>
      <c r="Q73" s="187"/>
      <c r="R73" s="187"/>
      <c r="S73" s="187"/>
      <c r="T73" s="187"/>
      <c r="U73" s="187"/>
      <c r="V73" s="187"/>
      <c r="W73" s="187"/>
      <c r="X73" s="187"/>
      <c r="Y73" s="187" t="s">
        <v>651</v>
      </c>
      <c r="Z73" s="187"/>
      <c r="AA73" s="187"/>
      <c r="AB73" s="187" t="s">
        <v>651</v>
      </c>
      <c r="AC73" s="187"/>
      <c r="AD73" s="187"/>
      <c r="AE73" s="187"/>
      <c r="AF73" s="187"/>
      <c r="AG73" s="187" t="s">
        <v>651</v>
      </c>
      <c r="AH73" s="187"/>
      <c r="AI73" s="187"/>
      <c r="AJ73" s="187"/>
      <c r="AK73" s="173"/>
    </row>
    <row r="74" spans="2:37" x14ac:dyDescent="0.2">
      <c r="B74" s="205" t="s">
        <v>742</v>
      </c>
      <c r="C74" s="208" t="s">
        <v>743</v>
      </c>
      <c r="D74" s="187"/>
      <c r="E74" s="187"/>
      <c r="F74" s="187"/>
      <c r="G74" s="187"/>
      <c r="H74" s="187"/>
      <c r="I74" s="187"/>
      <c r="J74" s="187"/>
      <c r="K74" s="187"/>
      <c r="L74" s="187"/>
      <c r="M74" s="187"/>
      <c r="N74" s="187"/>
      <c r="O74" s="187"/>
      <c r="P74" s="187"/>
      <c r="Q74" s="187"/>
      <c r="R74" s="187"/>
      <c r="S74" s="187"/>
      <c r="T74" s="187"/>
      <c r="U74" s="187"/>
      <c r="V74" s="187"/>
      <c r="W74" s="187"/>
      <c r="X74" s="187"/>
      <c r="Y74" s="187" t="s">
        <v>651</v>
      </c>
      <c r="Z74" s="187"/>
      <c r="AA74" s="187"/>
      <c r="AB74" s="187"/>
      <c r="AC74" s="187"/>
      <c r="AD74" s="187"/>
      <c r="AE74" s="187" t="s">
        <v>651</v>
      </c>
      <c r="AF74" s="187"/>
      <c r="AG74" s="187"/>
      <c r="AH74" s="187"/>
      <c r="AI74" s="187"/>
      <c r="AJ74" s="187"/>
      <c r="AK74" s="173"/>
    </row>
    <row r="75" spans="2:37" x14ac:dyDescent="0.2">
      <c r="B75" s="205" t="s">
        <v>744</v>
      </c>
      <c r="C75" s="208" t="s">
        <v>745</v>
      </c>
      <c r="D75" s="187"/>
      <c r="E75" s="187"/>
      <c r="F75" s="187"/>
      <c r="G75" s="187"/>
      <c r="H75" s="187"/>
      <c r="I75" s="187"/>
      <c r="J75" s="187"/>
      <c r="K75" s="187"/>
      <c r="L75" s="187"/>
      <c r="M75" s="187"/>
      <c r="N75" s="187"/>
      <c r="O75" s="187"/>
      <c r="P75" s="187"/>
      <c r="Q75" s="187"/>
      <c r="R75" s="187"/>
      <c r="S75" s="187"/>
      <c r="T75" s="187"/>
      <c r="U75" s="187"/>
      <c r="V75" s="187"/>
      <c r="W75" s="187"/>
      <c r="X75" s="187"/>
      <c r="Y75" s="187" t="s">
        <v>651</v>
      </c>
      <c r="Z75" s="187"/>
      <c r="AA75" s="187"/>
      <c r="AB75" s="187"/>
      <c r="AC75" s="187"/>
      <c r="AD75" s="187"/>
      <c r="AE75" s="187"/>
      <c r="AF75" s="187"/>
      <c r="AG75" s="187"/>
      <c r="AH75" s="187"/>
      <c r="AI75" s="187"/>
      <c r="AJ75" s="187"/>
      <c r="AK75" s="173"/>
    </row>
    <row r="76" spans="2:37" ht="13.5" thickBot="1" x14ac:dyDescent="0.25">
      <c r="B76" s="209" t="s">
        <v>746</v>
      </c>
      <c r="C76" s="210" t="s">
        <v>747</v>
      </c>
      <c r="D76" s="174"/>
      <c r="E76" s="174"/>
      <c r="F76" s="174"/>
      <c r="G76" s="174"/>
      <c r="H76" s="174"/>
      <c r="I76" s="174"/>
      <c r="J76" s="174"/>
      <c r="K76" s="174"/>
      <c r="L76" s="174"/>
      <c r="M76" s="174"/>
      <c r="N76" s="174"/>
      <c r="O76" s="174"/>
      <c r="P76" s="174"/>
      <c r="Q76" s="174"/>
      <c r="R76" s="174"/>
      <c r="S76" s="174"/>
      <c r="T76" s="174"/>
      <c r="U76" s="174"/>
      <c r="V76" s="174"/>
      <c r="W76" s="174"/>
      <c r="X76" s="174"/>
      <c r="Y76" s="174" t="s">
        <v>651</v>
      </c>
      <c r="Z76" s="174" t="s">
        <v>651</v>
      </c>
      <c r="AA76" s="174" t="s">
        <v>651</v>
      </c>
      <c r="AB76" s="174"/>
      <c r="AC76" s="174"/>
      <c r="AD76" s="174"/>
      <c r="AE76" s="174"/>
      <c r="AF76" s="174"/>
      <c r="AG76" s="174"/>
      <c r="AH76" s="174"/>
      <c r="AI76" s="174" t="s">
        <v>651</v>
      </c>
      <c r="AJ76" s="174"/>
      <c r="AK76" s="175"/>
    </row>
    <row r="78" spans="2:37" ht="15" x14ac:dyDescent="0.25">
      <c r="B78" s="168"/>
      <c r="C78" s="180" t="s">
        <v>657</v>
      </c>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c r="AK78" s="168"/>
    </row>
  </sheetData>
  <mergeCells count="23">
    <mergeCell ref="C9:AK9"/>
    <mergeCell ref="C10:AK10"/>
    <mergeCell ref="C11:AK11"/>
    <mergeCell ref="B30:AK30"/>
    <mergeCell ref="B31:B33"/>
    <mergeCell ref="B13:B15"/>
    <mergeCell ref="C13:C15"/>
    <mergeCell ref="D13:AK13"/>
    <mergeCell ref="B16:AK16"/>
    <mergeCell ref="B17:B25"/>
    <mergeCell ref="B26:B29"/>
    <mergeCell ref="B2:AK2"/>
    <mergeCell ref="C5:AK5"/>
    <mergeCell ref="C6:AK6"/>
    <mergeCell ref="C7:AK7"/>
    <mergeCell ref="C8:AK8"/>
    <mergeCell ref="B52:AK52"/>
    <mergeCell ref="B64:AK64"/>
    <mergeCell ref="B45:AK45"/>
    <mergeCell ref="D14:T14"/>
    <mergeCell ref="V14:AJ14"/>
    <mergeCell ref="B34:B40"/>
    <mergeCell ref="B41:AK41"/>
  </mergeCells>
  <pageMargins left="0.7" right="0.7" top="0.75" bottom="0.75" header="0.3" footer="0.3"/>
  <pageSetup scale="47"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01"/>
  <sheetViews>
    <sheetView showGridLines="0" zoomScaleNormal="100" zoomScaleSheetLayoutView="80" workbookViewId="0">
      <selection activeCell="H1" sqref="H1"/>
    </sheetView>
  </sheetViews>
  <sheetFormatPr defaultRowHeight="15" x14ac:dyDescent="0.25"/>
  <cols>
    <col min="1" max="1" width="6.5703125" style="978" bestFit="1" customWidth="1"/>
    <col min="2" max="2" width="57.42578125" style="795" bestFit="1" customWidth="1"/>
    <col min="3" max="6" width="4.7109375" style="796" customWidth="1"/>
    <col min="7" max="7" width="40.7109375" style="797" customWidth="1"/>
    <col min="8" max="16384" width="9.140625" style="476"/>
  </cols>
  <sheetData>
    <row r="1" spans="1:7" ht="15.75" x14ac:dyDescent="0.25">
      <c r="A1" s="1232" t="s">
        <v>3106</v>
      </c>
      <c r="B1" s="1232"/>
      <c r="C1" s="1232"/>
      <c r="D1" s="1232"/>
      <c r="E1" s="1232"/>
      <c r="F1" s="1232"/>
      <c r="G1" s="1232"/>
    </row>
    <row r="2" spans="1:7" ht="15.75" x14ac:dyDescent="0.25">
      <c r="A2" s="1231" t="s">
        <v>1727</v>
      </c>
      <c r="B2" s="1231"/>
      <c r="C2" s="1231"/>
      <c r="D2" s="1231"/>
      <c r="E2" s="1231"/>
      <c r="F2" s="1231"/>
      <c r="G2" s="1231"/>
    </row>
    <row r="3" spans="1:7" ht="15.75" x14ac:dyDescent="0.25">
      <c r="A3" s="1231"/>
      <c r="B3" s="1231"/>
      <c r="C3" s="1231"/>
      <c r="D3" s="1231"/>
      <c r="E3" s="1231"/>
      <c r="F3" s="1231"/>
      <c r="G3" s="1231"/>
    </row>
    <row r="4" spans="1:7" s="597" customFormat="1" ht="15.75" x14ac:dyDescent="0.25">
      <c r="A4" s="1231" t="s">
        <v>1245</v>
      </c>
      <c r="B4" s="1231"/>
      <c r="C4" s="1231"/>
      <c r="D4" s="1231"/>
      <c r="E4" s="1231"/>
      <c r="F4" s="1231"/>
      <c r="G4" s="1231"/>
    </row>
    <row r="5" spans="1:7" s="597" customFormat="1" x14ac:dyDescent="0.25">
      <c r="A5" s="1180"/>
      <c r="B5" s="598"/>
      <c r="C5" s="599"/>
      <c r="D5" s="599"/>
      <c r="E5" s="599"/>
      <c r="F5" s="599"/>
      <c r="G5" s="600"/>
    </row>
    <row r="6" spans="1:7" s="604" customFormat="1" ht="15.75" x14ac:dyDescent="0.25">
      <c r="A6" s="1180">
        <f>A16</f>
        <v>1</v>
      </c>
      <c r="B6" s="601" t="str">
        <f>Global_Features</f>
        <v>Global System Features</v>
      </c>
      <c r="C6" s="602"/>
      <c r="D6" s="602"/>
      <c r="E6" s="602"/>
      <c r="F6" s="602"/>
      <c r="G6" s="603"/>
    </row>
    <row r="7" spans="1:7" s="604" customFormat="1" ht="15.75" x14ac:dyDescent="0.25">
      <c r="A7" s="1180">
        <f>A28</f>
        <v>13</v>
      </c>
      <c r="B7" s="437" t="s">
        <v>1246</v>
      </c>
      <c r="C7" s="602"/>
      <c r="D7" s="602"/>
      <c r="E7" s="602"/>
      <c r="F7" s="602"/>
      <c r="G7" s="603"/>
    </row>
    <row r="8" spans="1:7" s="604" customFormat="1" ht="15.75" x14ac:dyDescent="0.25">
      <c r="A8" s="1180">
        <f>A53</f>
        <v>38</v>
      </c>
      <c r="B8" s="601" t="str">
        <f>Security_Admin</f>
        <v>Security Administration</v>
      </c>
      <c r="C8" s="602"/>
      <c r="D8" s="602"/>
      <c r="E8" s="602"/>
      <c r="F8" s="602"/>
      <c r="G8" s="603"/>
    </row>
    <row r="9" spans="1:7" s="604" customFormat="1" ht="15.75" x14ac:dyDescent="0.25">
      <c r="A9" s="1180">
        <f>A107</f>
        <v>92</v>
      </c>
      <c r="B9" s="601" t="str">
        <f>B107</f>
        <v>Logons and Logoffs</v>
      </c>
      <c r="C9" s="602"/>
      <c r="D9" s="602"/>
      <c r="E9" s="602"/>
      <c r="F9" s="602"/>
      <c r="G9" s="603"/>
    </row>
    <row r="10" spans="1:7" s="604" customFormat="1" ht="15.75" x14ac:dyDescent="0.25">
      <c r="A10" s="1180">
        <f>A138</f>
        <v>123</v>
      </c>
      <c r="B10" s="601" t="str">
        <f>B138</f>
        <v>User IDs and Passwords</v>
      </c>
      <c r="C10" s="602"/>
      <c r="D10" s="602"/>
      <c r="E10" s="602"/>
      <c r="F10" s="602"/>
      <c r="G10" s="603"/>
    </row>
    <row r="11" spans="1:7" s="597" customFormat="1" x14ac:dyDescent="0.25">
      <c r="A11" s="1180">
        <f>A156</f>
        <v>141</v>
      </c>
      <c r="B11" s="605" t="str">
        <f>B156</f>
        <v>Audit Trails</v>
      </c>
      <c r="C11" s="599"/>
      <c r="D11" s="599"/>
      <c r="E11" s="599"/>
      <c r="F11" s="599"/>
      <c r="G11" s="600"/>
    </row>
    <row r="12" spans="1:7" s="597" customFormat="1" x14ac:dyDescent="0.25">
      <c r="A12" s="1180">
        <f>A223</f>
        <v>208</v>
      </c>
      <c r="B12" s="605" t="s">
        <v>1247</v>
      </c>
      <c r="C12" s="599"/>
      <c r="D12" s="599"/>
      <c r="E12" s="599"/>
      <c r="F12" s="599"/>
      <c r="G12" s="600"/>
    </row>
    <row r="13" spans="1:7" s="604" customFormat="1" ht="15.75" x14ac:dyDescent="0.25">
      <c r="A13" s="1180">
        <f>A336</f>
        <v>321</v>
      </c>
      <c r="B13" s="601" t="str">
        <f>Online_Documentation</f>
        <v xml:space="preserve">Online Documentation </v>
      </c>
      <c r="C13" s="602"/>
      <c r="D13" s="602"/>
      <c r="E13" s="602"/>
      <c r="F13" s="602"/>
      <c r="G13" s="603"/>
    </row>
    <row r="14" spans="1:7" s="597" customFormat="1" x14ac:dyDescent="0.25">
      <c r="A14" s="1180"/>
      <c r="B14" s="598"/>
      <c r="C14" s="599"/>
      <c r="D14" s="599"/>
      <c r="E14" s="599"/>
      <c r="F14" s="599"/>
      <c r="G14" s="600"/>
    </row>
    <row r="15" spans="1:7" s="608" customFormat="1" x14ac:dyDescent="0.2">
      <c r="A15" s="606" t="s">
        <v>12</v>
      </c>
      <c r="B15" s="607" t="s">
        <v>1248</v>
      </c>
      <c r="C15" s="606" t="s">
        <v>4</v>
      </c>
      <c r="D15" s="606" t="s">
        <v>5</v>
      </c>
      <c r="E15" s="606" t="s">
        <v>6</v>
      </c>
      <c r="F15" s="606" t="s">
        <v>7</v>
      </c>
      <c r="G15" s="606" t="s">
        <v>1</v>
      </c>
    </row>
    <row r="16" spans="1:7" x14ac:dyDescent="0.25">
      <c r="A16" s="609">
        <v>1</v>
      </c>
      <c r="B16" s="610" t="s">
        <v>1249</v>
      </c>
      <c r="C16" s="611"/>
      <c r="D16" s="611"/>
      <c r="E16" s="611"/>
      <c r="F16" s="611"/>
      <c r="G16" s="611"/>
    </row>
    <row r="17" spans="1:7" s="608" customFormat="1" ht="45" x14ac:dyDescent="0.2">
      <c r="A17" s="1108">
        <v>2</v>
      </c>
      <c r="B17" s="622" t="s">
        <v>2526</v>
      </c>
      <c r="C17" s="612"/>
      <c r="D17" s="613"/>
      <c r="E17" s="613"/>
      <c r="F17" s="613"/>
      <c r="G17" s="614"/>
    </row>
    <row r="18" spans="1:7" s="608" customFormat="1" x14ac:dyDescent="0.2">
      <c r="A18" s="1108">
        <v>3</v>
      </c>
      <c r="B18" s="647" t="s">
        <v>121</v>
      </c>
      <c r="C18" s="615"/>
      <c r="D18" s="615"/>
      <c r="E18" s="615"/>
      <c r="F18" s="615"/>
      <c r="G18" s="614"/>
    </row>
    <row r="19" spans="1:7" s="608" customFormat="1" x14ac:dyDescent="0.2">
      <c r="A19" s="1108">
        <v>4</v>
      </c>
      <c r="B19" s="647" t="s">
        <v>122</v>
      </c>
      <c r="C19" s="615"/>
      <c r="D19" s="615"/>
      <c r="E19" s="615"/>
      <c r="F19" s="615"/>
      <c r="G19" s="614"/>
    </row>
    <row r="20" spans="1:7" s="608" customFormat="1" x14ac:dyDescent="0.2">
      <c r="A20" s="1108">
        <v>5</v>
      </c>
      <c r="B20" s="647" t="s">
        <v>1250</v>
      </c>
      <c r="C20" s="615"/>
      <c r="D20" s="615"/>
      <c r="E20" s="615"/>
      <c r="F20" s="615"/>
      <c r="G20" s="614"/>
    </row>
    <row r="21" spans="1:7" s="608" customFormat="1" x14ac:dyDescent="0.2">
      <c r="A21" s="609">
        <v>6</v>
      </c>
      <c r="B21" s="676" t="s">
        <v>2353</v>
      </c>
      <c r="C21" s="616"/>
      <c r="D21" s="616"/>
      <c r="E21" s="616"/>
      <c r="F21" s="616"/>
      <c r="G21" s="614"/>
    </row>
    <row r="22" spans="1:7" s="608" customFormat="1" ht="30" x14ac:dyDescent="0.2">
      <c r="A22" s="1108">
        <v>7</v>
      </c>
      <c r="B22" s="1109" t="s">
        <v>1251</v>
      </c>
      <c r="C22" s="616"/>
      <c r="D22" s="616"/>
      <c r="E22" s="616"/>
      <c r="F22" s="616"/>
      <c r="G22" s="617"/>
    </row>
    <row r="23" spans="1:7" s="619" customFormat="1" ht="45" x14ac:dyDescent="0.2">
      <c r="A23" s="1108">
        <v>8</v>
      </c>
      <c r="B23" s="622" t="s">
        <v>1252</v>
      </c>
      <c r="C23" s="615"/>
      <c r="D23" s="615"/>
      <c r="E23" s="615"/>
      <c r="F23" s="615"/>
      <c r="G23" s="618"/>
    </row>
    <row r="24" spans="1:7" s="619" customFormat="1" x14ac:dyDescent="0.2">
      <c r="A24" s="1108">
        <v>9</v>
      </c>
      <c r="B24" s="620" t="s">
        <v>1253</v>
      </c>
      <c r="C24" s="615"/>
      <c r="D24" s="615"/>
      <c r="E24" s="615"/>
      <c r="F24" s="615"/>
      <c r="G24" s="618"/>
    </row>
    <row r="25" spans="1:7" s="619" customFormat="1" ht="30" x14ac:dyDescent="0.25">
      <c r="A25" s="1108">
        <v>10</v>
      </c>
      <c r="B25" s="621" t="s">
        <v>1254</v>
      </c>
      <c r="C25" s="615"/>
      <c r="D25" s="615"/>
      <c r="E25" s="615"/>
      <c r="F25" s="615"/>
      <c r="G25" s="618"/>
    </row>
    <row r="26" spans="1:7" x14ac:dyDescent="0.2">
      <c r="A26" s="609">
        <v>11</v>
      </c>
      <c r="B26" s="622" t="s">
        <v>1255</v>
      </c>
      <c r="C26" s="623"/>
      <c r="D26" s="624"/>
      <c r="E26" s="624"/>
      <c r="F26" s="624"/>
      <c r="G26" s="625"/>
    </row>
    <row r="27" spans="1:7" s="827" customFormat="1" x14ac:dyDescent="0.2">
      <c r="A27" s="1108">
        <v>12</v>
      </c>
      <c r="B27" s="859" t="s">
        <v>2527</v>
      </c>
      <c r="C27" s="882"/>
      <c r="D27" s="882"/>
      <c r="E27" s="882"/>
      <c r="F27" s="882"/>
      <c r="G27" s="863"/>
    </row>
    <row r="28" spans="1:7" x14ac:dyDescent="0.25">
      <c r="A28" s="1108">
        <v>13</v>
      </c>
      <c r="B28" s="610" t="s">
        <v>1256</v>
      </c>
      <c r="C28" s="611"/>
      <c r="D28" s="611"/>
      <c r="E28" s="611"/>
      <c r="F28" s="611"/>
      <c r="G28" s="611"/>
    </row>
    <row r="29" spans="1:7" s="619" customFormat="1" ht="30" x14ac:dyDescent="0.2">
      <c r="A29" s="1108">
        <v>14</v>
      </c>
      <c r="B29" s="628" t="s">
        <v>2115</v>
      </c>
      <c r="C29" s="615"/>
      <c r="D29" s="627"/>
      <c r="E29" s="627"/>
      <c r="F29" s="627"/>
      <c r="G29" s="618"/>
    </row>
    <row r="30" spans="1:7" s="619" customFormat="1" ht="30" x14ac:dyDescent="0.2">
      <c r="A30" s="1108">
        <v>15</v>
      </c>
      <c r="B30" s="628" t="s">
        <v>2354</v>
      </c>
      <c r="C30" s="627"/>
      <c r="D30" s="627"/>
      <c r="E30" s="627"/>
      <c r="F30" s="627"/>
      <c r="G30" s="618"/>
    </row>
    <row r="31" spans="1:7" s="619" customFormat="1" ht="30" x14ac:dyDescent="0.2">
      <c r="A31" s="609">
        <v>16</v>
      </c>
      <c r="B31" s="628" t="s">
        <v>1728</v>
      </c>
      <c r="C31" s="615"/>
      <c r="D31" s="627"/>
      <c r="E31" s="627"/>
      <c r="F31" s="627"/>
      <c r="G31" s="618"/>
    </row>
    <row r="32" spans="1:7" s="619" customFormat="1" ht="45" x14ac:dyDescent="0.2">
      <c r="A32" s="1108">
        <v>17</v>
      </c>
      <c r="B32" s="628" t="s">
        <v>1257</v>
      </c>
      <c r="C32" s="615"/>
      <c r="D32" s="627"/>
      <c r="E32" s="627"/>
      <c r="F32" s="627"/>
      <c r="G32" s="618"/>
    </row>
    <row r="33" spans="1:7" s="619" customFormat="1" ht="30" x14ac:dyDescent="0.2">
      <c r="A33" s="1108">
        <v>18</v>
      </c>
      <c r="B33" s="628" t="s">
        <v>2356</v>
      </c>
      <c r="C33" s="612"/>
      <c r="D33" s="613"/>
      <c r="E33" s="613"/>
      <c r="F33" s="613"/>
      <c r="G33" s="618"/>
    </row>
    <row r="34" spans="1:7" s="619" customFormat="1" x14ac:dyDescent="0.2">
      <c r="A34" s="1108">
        <v>19</v>
      </c>
      <c r="B34" s="727" t="s">
        <v>2355</v>
      </c>
      <c r="C34" s="615"/>
      <c r="D34" s="627"/>
      <c r="E34" s="627"/>
      <c r="F34" s="627"/>
      <c r="G34" s="618"/>
    </row>
    <row r="35" spans="1:7" s="619" customFormat="1" x14ac:dyDescent="0.2">
      <c r="A35" s="1108">
        <v>20</v>
      </c>
      <c r="B35" s="727" t="s">
        <v>2357</v>
      </c>
      <c r="C35" s="615"/>
      <c r="D35" s="627"/>
      <c r="E35" s="627"/>
      <c r="F35" s="627"/>
      <c r="G35" s="618"/>
    </row>
    <row r="36" spans="1:7" s="619" customFormat="1" x14ac:dyDescent="0.2">
      <c r="A36" s="609">
        <v>21</v>
      </c>
      <c r="B36" s="727" t="s">
        <v>2978</v>
      </c>
      <c r="C36" s="615"/>
      <c r="D36" s="627"/>
      <c r="E36" s="627"/>
      <c r="F36" s="627"/>
      <c r="G36" s="618"/>
    </row>
    <row r="37" spans="1:7" s="619" customFormat="1" x14ac:dyDescent="0.2">
      <c r="A37" s="1108">
        <v>22</v>
      </c>
      <c r="B37" s="727" t="s">
        <v>1272</v>
      </c>
      <c r="C37" s="615"/>
      <c r="D37" s="627"/>
      <c r="E37" s="627"/>
      <c r="F37" s="627"/>
      <c r="G37" s="618"/>
    </row>
    <row r="38" spans="1:7" s="619" customFormat="1" x14ac:dyDescent="0.2">
      <c r="A38" s="1108">
        <v>23</v>
      </c>
      <c r="B38" s="628" t="s">
        <v>1258</v>
      </c>
      <c r="C38" s="615"/>
      <c r="D38" s="627"/>
      <c r="E38" s="627"/>
      <c r="F38" s="627"/>
      <c r="G38" s="618"/>
    </row>
    <row r="39" spans="1:7" s="619" customFormat="1" ht="60" x14ac:dyDescent="0.2">
      <c r="A39" s="1108">
        <v>24</v>
      </c>
      <c r="B39" s="629" t="s">
        <v>1259</v>
      </c>
      <c r="C39" s="615"/>
      <c r="D39" s="627"/>
      <c r="E39" s="627"/>
      <c r="F39" s="627"/>
      <c r="G39" s="618"/>
    </row>
    <row r="40" spans="1:7" s="619" customFormat="1" x14ac:dyDescent="0.2">
      <c r="A40" s="1108">
        <v>25</v>
      </c>
      <c r="B40" s="628" t="s">
        <v>2979</v>
      </c>
      <c r="C40" s="615"/>
      <c r="D40" s="627"/>
      <c r="E40" s="627"/>
      <c r="F40" s="627"/>
      <c r="G40" s="618"/>
    </row>
    <row r="41" spans="1:7" s="619" customFormat="1" ht="60" x14ac:dyDescent="0.25">
      <c r="A41" s="609">
        <v>26</v>
      </c>
      <c r="B41" s="1110" t="s">
        <v>1260</v>
      </c>
      <c r="C41" s="615"/>
      <c r="D41" s="627"/>
      <c r="E41" s="627"/>
      <c r="F41" s="627"/>
      <c r="G41" s="618"/>
    </row>
    <row r="42" spans="1:7" s="619" customFormat="1" ht="30" x14ac:dyDescent="0.25">
      <c r="A42" s="1108">
        <v>27</v>
      </c>
      <c r="B42" s="1110" t="s">
        <v>1261</v>
      </c>
      <c r="C42" s="615"/>
      <c r="D42" s="627"/>
      <c r="E42" s="627"/>
      <c r="F42" s="627"/>
      <c r="G42" s="618"/>
    </row>
    <row r="43" spans="1:7" s="619" customFormat="1" x14ac:dyDescent="0.2">
      <c r="A43" s="1108">
        <v>28</v>
      </c>
      <c r="B43" s="628" t="s">
        <v>1262</v>
      </c>
      <c r="C43" s="615"/>
      <c r="D43" s="627"/>
      <c r="E43" s="627"/>
      <c r="F43" s="627"/>
      <c r="G43" s="618"/>
    </row>
    <row r="44" spans="1:7" s="619" customFormat="1" ht="19.5" customHeight="1" x14ac:dyDescent="0.2">
      <c r="A44" s="1108">
        <v>29</v>
      </c>
      <c r="B44" s="628" t="s">
        <v>1263</v>
      </c>
      <c r="C44" s="615"/>
      <c r="D44" s="627"/>
      <c r="E44" s="627"/>
      <c r="F44" s="627"/>
      <c r="G44" s="618"/>
    </row>
    <row r="45" spans="1:7" s="619" customFormat="1" x14ac:dyDescent="0.2">
      <c r="A45" s="1108">
        <v>30</v>
      </c>
      <c r="B45" s="628" t="s">
        <v>2854</v>
      </c>
      <c r="C45" s="612"/>
      <c r="D45" s="613"/>
      <c r="E45" s="613"/>
      <c r="F45" s="613"/>
      <c r="G45" s="618"/>
    </row>
    <row r="46" spans="1:7" s="619" customFormat="1" x14ac:dyDescent="0.2">
      <c r="A46" s="609">
        <v>31</v>
      </c>
      <c r="B46" s="727" t="s">
        <v>1307</v>
      </c>
      <c r="C46" s="615"/>
      <c r="D46" s="627"/>
      <c r="E46" s="627"/>
      <c r="F46" s="627"/>
      <c r="G46" s="618"/>
    </row>
    <row r="47" spans="1:7" s="619" customFormat="1" x14ac:dyDescent="0.2">
      <c r="A47" s="1108">
        <v>32</v>
      </c>
      <c r="B47" s="727" t="s">
        <v>2531</v>
      </c>
      <c r="C47" s="615"/>
      <c r="D47" s="627"/>
      <c r="E47" s="627"/>
      <c r="F47" s="627"/>
      <c r="G47" s="618"/>
    </row>
    <row r="48" spans="1:7" s="619" customFormat="1" x14ac:dyDescent="0.2">
      <c r="A48" s="1108">
        <v>33</v>
      </c>
      <c r="B48" s="628" t="s">
        <v>2533</v>
      </c>
      <c r="C48" s="612"/>
      <c r="D48" s="613"/>
      <c r="E48" s="613"/>
      <c r="F48" s="613"/>
      <c r="G48" s="618"/>
    </row>
    <row r="49" spans="1:7" s="619" customFormat="1" x14ac:dyDescent="0.2">
      <c r="A49" s="1108">
        <v>34</v>
      </c>
      <c r="B49" s="727" t="s">
        <v>2532</v>
      </c>
      <c r="C49" s="615"/>
      <c r="D49" s="627"/>
      <c r="E49" s="627"/>
      <c r="F49" s="627"/>
      <c r="G49" s="618"/>
    </row>
    <row r="50" spans="1:7" s="619" customFormat="1" x14ac:dyDescent="0.2">
      <c r="A50" s="1108">
        <v>35</v>
      </c>
      <c r="B50" s="727" t="s">
        <v>2531</v>
      </c>
      <c r="C50" s="615"/>
      <c r="D50" s="627"/>
      <c r="E50" s="627"/>
      <c r="F50" s="627"/>
      <c r="G50" s="618"/>
    </row>
    <row r="51" spans="1:7" s="619" customFormat="1" x14ac:dyDescent="0.2">
      <c r="A51" s="609">
        <v>36</v>
      </c>
      <c r="B51" s="628" t="s">
        <v>2358</v>
      </c>
      <c r="C51" s="615"/>
      <c r="D51" s="627"/>
      <c r="E51" s="627"/>
      <c r="F51" s="627"/>
      <c r="G51" s="618"/>
    </row>
    <row r="52" spans="1:7" ht="30" x14ac:dyDescent="0.2">
      <c r="A52" s="1108">
        <v>37</v>
      </c>
      <c r="B52" s="628" t="s">
        <v>1264</v>
      </c>
      <c r="C52" s="630"/>
      <c r="D52" s="631"/>
      <c r="E52" s="631"/>
      <c r="F52" s="631"/>
      <c r="G52" s="632"/>
    </row>
    <row r="53" spans="1:7" x14ac:dyDescent="0.25">
      <c r="A53" s="1108">
        <v>38</v>
      </c>
      <c r="B53" s="610" t="s">
        <v>1265</v>
      </c>
      <c r="C53" s="611"/>
      <c r="D53" s="611"/>
      <c r="E53" s="611"/>
      <c r="F53" s="611"/>
      <c r="G53" s="611"/>
    </row>
    <row r="54" spans="1:7" ht="30" x14ac:dyDescent="0.2">
      <c r="A54" s="1108">
        <v>39</v>
      </c>
      <c r="B54" s="633" t="s">
        <v>1266</v>
      </c>
      <c r="C54" s="634"/>
      <c r="D54" s="634"/>
      <c r="E54" s="634"/>
      <c r="F54" s="634"/>
      <c r="G54" s="635"/>
    </row>
    <row r="55" spans="1:7" ht="30" x14ac:dyDescent="0.2">
      <c r="A55" s="1108">
        <v>40</v>
      </c>
      <c r="B55" s="636" t="s">
        <v>1781</v>
      </c>
      <c r="C55" s="637"/>
      <c r="D55" s="637"/>
      <c r="E55" s="637"/>
      <c r="F55" s="637"/>
      <c r="G55" s="638"/>
    </row>
    <row r="56" spans="1:7" x14ac:dyDescent="0.2">
      <c r="A56" s="609">
        <v>41</v>
      </c>
      <c r="B56" s="639" t="s">
        <v>1267</v>
      </c>
      <c r="C56" s="640"/>
      <c r="D56" s="640"/>
      <c r="E56" s="640"/>
      <c r="F56" s="640"/>
      <c r="G56" s="641"/>
    </row>
    <row r="57" spans="1:7" x14ac:dyDescent="0.2">
      <c r="A57" s="1108">
        <v>42</v>
      </c>
      <c r="B57" s="642" t="s">
        <v>1268</v>
      </c>
      <c r="C57" s="643"/>
      <c r="D57" s="643"/>
      <c r="E57" s="643"/>
      <c r="F57" s="643"/>
      <c r="G57" s="644"/>
    </row>
    <row r="58" spans="1:7" x14ac:dyDescent="0.2">
      <c r="A58" s="1108">
        <v>43</v>
      </c>
      <c r="B58" s="645" t="s">
        <v>1269</v>
      </c>
      <c r="C58" s="637"/>
      <c r="D58" s="637"/>
      <c r="E58" s="637"/>
      <c r="F58" s="637"/>
      <c r="G58" s="638"/>
    </row>
    <row r="59" spans="1:7" ht="30" x14ac:dyDescent="0.2">
      <c r="A59" s="1108">
        <v>44</v>
      </c>
      <c r="B59" s="633" t="s">
        <v>1821</v>
      </c>
      <c r="C59" s="631"/>
      <c r="D59" s="631"/>
      <c r="E59" s="631"/>
      <c r="F59" s="631"/>
      <c r="G59" s="632"/>
    </row>
    <row r="60" spans="1:7" ht="30" x14ac:dyDescent="0.2">
      <c r="A60" s="1108">
        <v>45</v>
      </c>
      <c r="B60" s="633" t="s">
        <v>1784</v>
      </c>
      <c r="C60" s="634"/>
      <c r="D60" s="634"/>
      <c r="E60" s="634"/>
      <c r="F60" s="634"/>
      <c r="G60" s="635"/>
    </row>
    <row r="61" spans="1:7" ht="30" x14ac:dyDescent="0.2">
      <c r="A61" s="609">
        <v>46</v>
      </c>
      <c r="B61" s="646" t="s">
        <v>1270</v>
      </c>
      <c r="C61" s="612"/>
      <c r="D61" s="613"/>
      <c r="E61" s="613"/>
      <c r="F61" s="613"/>
      <c r="G61" s="646"/>
    </row>
    <row r="62" spans="1:7" x14ac:dyDescent="0.2">
      <c r="A62" s="1108">
        <v>47</v>
      </c>
      <c r="B62" s="647" t="s">
        <v>1742</v>
      </c>
      <c r="C62" s="623"/>
      <c r="D62" s="623"/>
      <c r="E62" s="623"/>
      <c r="F62" s="623"/>
      <c r="G62" s="648"/>
    </row>
    <row r="63" spans="1:7" x14ac:dyDescent="0.2">
      <c r="A63" s="1108">
        <v>48</v>
      </c>
      <c r="B63" s="647" t="s">
        <v>1271</v>
      </c>
      <c r="C63" s="623"/>
      <c r="D63" s="623"/>
      <c r="E63" s="623"/>
      <c r="F63" s="623"/>
      <c r="G63" s="648"/>
    </row>
    <row r="64" spans="1:7" x14ac:dyDescent="0.2">
      <c r="A64" s="1108">
        <v>49</v>
      </c>
      <c r="B64" s="647" t="s">
        <v>48</v>
      </c>
      <c r="C64" s="623"/>
      <c r="D64" s="623"/>
      <c r="E64" s="623"/>
      <c r="F64" s="623"/>
      <c r="G64" s="648"/>
    </row>
    <row r="65" spans="1:7" x14ac:dyDescent="0.2">
      <c r="A65" s="1108">
        <v>50</v>
      </c>
      <c r="B65" s="647" t="s">
        <v>47</v>
      </c>
      <c r="C65" s="623"/>
      <c r="D65" s="624"/>
      <c r="E65" s="624"/>
      <c r="F65" s="624"/>
      <c r="G65" s="625"/>
    </row>
    <row r="66" spans="1:7" x14ac:dyDescent="0.2">
      <c r="A66" s="609">
        <v>51</v>
      </c>
      <c r="B66" s="647" t="s">
        <v>1272</v>
      </c>
      <c r="C66" s="623"/>
      <c r="D66" s="623"/>
      <c r="E66" s="623"/>
      <c r="F66" s="623"/>
      <c r="G66" s="648"/>
    </row>
    <row r="67" spans="1:7" ht="30" x14ac:dyDescent="0.2">
      <c r="A67" s="1108">
        <v>52</v>
      </c>
      <c r="B67" s="649" t="s">
        <v>1273</v>
      </c>
      <c r="C67" s="631"/>
      <c r="D67" s="631"/>
      <c r="E67" s="631"/>
      <c r="F67" s="631"/>
      <c r="G67" s="632"/>
    </row>
    <row r="68" spans="1:7" ht="45" x14ac:dyDescent="0.2">
      <c r="A68" s="1108">
        <v>53</v>
      </c>
      <c r="B68" s="649" t="s">
        <v>1785</v>
      </c>
      <c r="C68" s="631"/>
      <c r="D68" s="631"/>
      <c r="E68" s="631"/>
      <c r="F68" s="631"/>
      <c r="G68" s="632"/>
    </row>
    <row r="69" spans="1:7" ht="30" x14ac:dyDescent="0.2">
      <c r="A69" s="1108">
        <v>54</v>
      </c>
      <c r="B69" s="650" t="s">
        <v>1274</v>
      </c>
      <c r="C69" s="612"/>
      <c r="D69" s="613"/>
      <c r="E69" s="613"/>
      <c r="F69" s="613"/>
      <c r="G69" s="632"/>
    </row>
    <row r="70" spans="1:7" x14ac:dyDescent="0.2">
      <c r="A70" s="1108">
        <v>55</v>
      </c>
      <c r="B70" s="651" t="s">
        <v>1275</v>
      </c>
      <c r="C70" s="631"/>
      <c r="D70" s="631"/>
      <c r="E70" s="631"/>
      <c r="F70" s="631"/>
      <c r="G70" s="632"/>
    </row>
    <row r="71" spans="1:7" x14ac:dyDescent="0.2">
      <c r="A71" s="609">
        <v>56</v>
      </c>
      <c r="B71" s="652" t="s">
        <v>1276</v>
      </c>
      <c r="C71" s="627"/>
      <c r="D71" s="627"/>
      <c r="E71" s="627"/>
      <c r="F71" s="627"/>
      <c r="G71" s="618"/>
    </row>
    <row r="72" spans="1:7" x14ac:dyDescent="0.2">
      <c r="A72" s="1108">
        <v>57</v>
      </c>
      <c r="B72" s="652" t="s">
        <v>1277</v>
      </c>
      <c r="C72" s="627"/>
      <c r="D72" s="627"/>
      <c r="E72" s="627"/>
      <c r="F72" s="627"/>
      <c r="G72" s="618"/>
    </row>
    <row r="73" spans="1:7" x14ac:dyDescent="0.2">
      <c r="A73" s="1108">
        <v>58</v>
      </c>
      <c r="B73" s="652" t="s">
        <v>1278</v>
      </c>
      <c r="C73" s="627"/>
      <c r="D73" s="627"/>
      <c r="E73" s="627"/>
      <c r="F73" s="627"/>
      <c r="G73" s="618"/>
    </row>
    <row r="74" spans="1:7" x14ac:dyDescent="0.2">
      <c r="A74" s="1108">
        <v>59</v>
      </c>
      <c r="B74" s="652" t="s">
        <v>1279</v>
      </c>
      <c r="C74" s="627"/>
      <c r="D74" s="627"/>
      <c r="E74" s="627"/>
      <c r="F74" s="627"/>
      <c r="G74" s="618"/>
    </row>
    <row r="75" spans="1:7" x14ac:dyDescent="0.2">
      <c r="A75" s="1108">
        <v>60</v>
      </c>
      <c r="B75" s="652" t="s">
        <v>1280</v>
      </c>
      <c r="C75" s="627"/>
      <c r="D75" s="627"/>
      <c r="E75" s="627"/>
      <c r="F75" s="627"/>
      <c r="G75" s="618"/>
    </row>
    <row r="76" spans="1:7" x14ac:dyDescent="0.2">
      <c r="A76" s="609">
        <v>61</v>
      </c>
      <c r="B76" s="652" t="s">
        <v>1281</v>
      </c>
      <c r="C76" s="627"/>
      <c r="D76" s="627"/>
      <c r="E76" s="627"/>
      <c r="F76" s="627"/>
      <c r="G76" s="618"/>
    </row>
    <row r="77" spans="1:7" s="843" customFormat="1" x14ac:dyDescent="0.25">
      <c r="A77" s="1108">
        <v>62</v>
      </c>
      <c r="B77" s="855" t="s">
        <v>2980</v>
      </c>
      <c r="C77" s="855"/>
      <c r="D77" s="855"/>
      <c r="E77" s="855"/>
      <c r="F77" s="855"/>
      <c r="G77" s="864"/>
    </row>
    <row r="78" spans="1:7" x14ac:dyDescent="0.2">
      <c r="A78" s="1108">
        <v>63</v>
      </c>
      <c r="B78" s="661" t="s">
        <v>2981</v>
      </c>
      <c r="C78" s="627"/>
      <c r="D78" s="627"/>
      <c r="E78" s="627"/>
      <c r="F78" s="627"/>
      <c r="G78" s="618"/>
    </row>
    <row r="79" spans="1:7" x14ac:dyDescent="0.2">
      <c r="A79" s="1108">
        <v>64</v>
      </c>
      <c r="B79" s="661" t="s">
        <v>2982</v>
      </c>
      <c r="C79" s="612"/>
      <c r="D79" s="613"/>
      <c r="E79" s="613"/>
      <c r="F79" s="613"/>
      <c r="G79" s="618"/>
    </row>
    <row r="80" spans="1:7" x14ac:dyDescent="0.2">
      <c r="A80" s="1108">
        <v>65</v>
      </c>
      <c r="B80" s="664" t="s">
        <v>2983</v>
      </c>
      <c r="C80" s="627"/>
      <c r="D80" s="627"/>
      <c r="E80" s="627"/>
      <c r="F80" s="627"/>
      <c r="G80" s="618"/>
    </row>
    <row r="81" spans="1:7" x14ac:dyDescent="0.2">
      <c r="A81" s="609">
        <v>66</v>
      </c>
      <c r="B81" s="664" t="s">
        <v>2984</v>
      </c>
      <c r="C81" s="627"/>
      <c r="D81" s="627"/>
      <c r="E81" s="627"/>
      <c r="F81" s="627"/>
      <c r="G81" s="618"/>
    </row>
    <row r="82" spans="1:7" x14ac:dyDescent="0.2">
      <c r="A82" s="1108">
        <v>67</v>
      </c>
      <c r="B82" s="664" t="s">
        <v>2985</v>
      </c>
      <c r="C82" s="627"/>
      <c r="D82" s="627"/>
      <c r="E82" s="627"/>
      <c r="F82" s="627"/>
      <c r="G82" s="618"/>
    </row>
    <row r="83" spans="1:7" x14ac:dyDescent="0.2">
      <c r="A83" s="1108">
        <v>68</v>
      </c>
      <c r="B83" s="664" t="s">
        <v>2986</v>
      </c>
      <c r="C83" s="627"/>
      <c r="D83" s="627"/>
      <c r="E83" s="627"/>
      <c r="F83" s="627"/>
      <c r="G83" s="618"/>
    </row>
    <row r="84" spans="1:7" ht="30" x14ac:dyDescent="0.2">
      <c r="A84" s="1108">
        <v>69</v>
      </c>
      <c r="B84" s="628" t="s">
        <v>1282</v>
      </c>
      <c r="C84" s="627"/>
      <c r="D84" s="627"/>
      <c r="E84" s="627"/>
      <c r="F84" s="627"/>
      <c r="G84" s="618"/>
    </row>
    <row r="85" spans="1:7" ht="30" x14ac:dyDescent="0.2">
      <c r="A85" s="1108">
        <v>70</v>
      </c>
      <c r="B85" s="653" t="s">
        <v>2116</v>
      </c>
      <c r="C85" s="654"/>
      <c r="D85" s="655"/>
      <c r="E85" s="655"/>
      <c r="F85" s="655"/>
      <c r="G85" s="656"/>
    </row>
    <row r="86" spans="1:7" x14ac:dyDescent="0.2">
      <c r="A86" s="609">
        <v>71</v>
      </c>
      <c r="B86" s="628" t="s">
        <v>1283</v>
      </c>
      <c r="C86" s="623"/>
      <c r="D86" s="630"/>
      <c r="E86" s="630"/>
      <c r="F86" s="630"/>
      <c r="G86" s="657"/>
    </row>
    <row r="87" spans="1:7" ht="30" x14ac:dyDescent="0.2">
      <c r="A87" s="1108">
        <v>72</v>
      </c>
      <c r="B87" s="1111" t="s">
        <v>1284</v>
      </c>
      <c r="C87" s="659"/>
      <c r="D87" s="659"/>
      <c r="E87" s="659"/>
      <c r="F87" s="659"/>
      <c r="G87" s="660"/>
    </row>
    <row r="88" spans="1:7" x14ac:dyDescent="0.2">
      <c r="A88" s="1108">
        <v>73</v>
      </c>
      <c r="B88" s="661" t="s">
        <v>1285</v>
      </c>
      <c r="C88" s="662"/>
      <c r="D88" s="662"/>
      <c r="E88" s="662"/>
      <c r="F88" s="662"/>
      <c r="G88" s="663"/>
    </row>
    <row r="89" spans="1:7" x14ac:dyDescent="0.2">
      <c r="A89" s="1108">
        <v>74</v>
      </c>
      <c r="B89" s="664" t="s">
        <v>1286</v>
      </c>
      <c r="C89" s="631"/>
      <c r="D89" s="665"/>
      <c r="E89" s="665"/>
      <c r="F89" s="665"/>
      <c r="G89" s="663"/>
    </row>
    <row r="90" spans="1:7" x14ac:dyDescent="0.2">
      <c r="A90" s="1108">
        <v>75</v>
      </c>
      <c r="B90" s="651" t="s">
        <v>1287</v>
      </c>
      <c r="C90" s="631"/>
      <c r="D90" s="665"/>
      <c r="E90" s="665"/>
      <c r="F90" s="665"/>
      <c r="G90" s="663"/>
    </row>
    <row r="91" spans="1:7" x14ac:dyDescent="0.2">
      <c r="A91" s="609">
        <v>76</v>
      </c>
      <c r="B91" s="651" t="s">
        <v>1288</v>
      </c>
      <c r="C91" s="666"/>
      <c r="D91" s="666"/>
      <c r="E91" s="666"/>
      <c r="F91" s="666"/>
      <c r="G91" s="632"/>
    </row>
    <row r="92" spans="1:7" x14ac:dyDescent="0.2">
      <c r="A92" s="1108">
        <v>77</v>
      </c>
      <c r="B92" s="664" t="s">
        <v>1289</v>
      </c>
      <c r="C92" s="630"/>
      <c r="D92" s="630"/>
      <c r="E92" s="630"/>
      <c r="F92" s="630"/>
      <c r="G92" s="657"/>
    </row>
    <row r="93" spans="1:7" x14ac:dyDescent="0.2">
      <c r="A93" s="1108">
        <v>78</v>
      </c>
      <c r="B93" s="651" t="s">
        <v>1290</v>
      </c>
      <c r="C93" s="631"/>
      <c r="D93" s="631"/>
      <c r="E93" s="631"/>
      <c r="F93" s="631"/>
      <c r="G93" s="632"/>
    </row>
    <row r="94" spans="1:7" x14ac:dyDescent="0.2">
      <c r="A94" s="1108">
        <v>79</v>
      </c>
      <c r="B94" s="664" t="s">
        <v>1291</v>
      </c>
      <c r="C94" s="631"/>
      <c r="D94" s="631"/>
      <c r="E94" s="631"/>
      <c r="F94" s="631"/>
      <c r="G94" s="632"/>
    </row>
    <row r="95" spans="1:7" x14ac:dyDescent="0.2">
      <c r="A95" s="1108">
        <v>80</v>
      </c>
      <c r="B95" s="667" t="s">
        <v>1292</v>
      </c>
      <c r="C95" s="668"/>
      <c r="D95" s="668"/>
      <c r="E95" s="668"/>
      <c r="F95" s="668"/>
      <c r="G95" s="669"/>
    </row>
    <row r="96" spans="1:7" x14ac:dyDescent="0.2">
      <c r="A96" s="609">
        <v>81</v>
      </c>
      <c r="B96" s="658" t="s">
        <v>1293</v>
      </c>
      <c r="C96" s="659"/>
      <c r="D96" s="659"/>
      <c r="E96" s="659"/>
      <c r="F96" s="659"/>
      <c r="G96" s="660"/>
    </row>
    <row r="97" spans="1:7" x14ac:dyDescent="0.2">
      <c r="A97" s="1108">
        <v>82</v>
      </c>
      <c r="B97" s="1111" t="s">
        <v>2528</v>
      </c>
      <c r="C97" s="659"/>
      <c r="D97" s="659"/>
      <c r="E97" s="659"/>
      <c r="F97" s="659"/>
      <c r="G97" s="660"/>
    </row>
    <row r="98" spans="1:7" ht="30" x14ac:dyDescent="0.2">
      <c r="A98" s="1108">
        <v>83</v>
      </c>
      <c r="B98" s="1111" t="s">
        <v>2529</v>
      </c>
      <c r="C98" s="659"/>
      <c r="D98" s="659"/>
      <c r="E98" s="659"/>
      <c r="F98" s="659"/>
      <c r="G98" s="660"/>
    </row>
    <row r="99" spans="1:7" s="619" customFormat="1" ht="30" x14ac:dyDescent="0.2">
      <c r="A99" s="1108">
        <v>84</v>
      </c>
      <c r="B99" s="1111" t="s">
        <v>1294</v>
      </c>
      <c r="C99" s="659"/>
      <c r="D99" s="659"/>
      <c r="E99" s="659"/>
      <c r="F99" s="659"/>
      <c r="G99" s="660"/>
    </row>
    <row r="100" spans="1:7" ht="30" x14ac:dyDescent="0.2">
      <c r="A100" s="1108">
        <v>85</v>
      </c>
      <c r="B100" s="646" t="s">
        <v>1782</v>
      </c>
      <c r="C100" s="670"/>
      <c r="D100" s="670"/>
      <c r="E100" s="670"/>
      <c r="F100" s="670"/>
      <c r="G100" s="671"/>
    </row>
    <row r="101" spans="1:7" ht="30" x14ac:dyDescent="0.2">
      <c r="A101" s="609">
        <v>86</v>
      </c>
      <c r="B101" s="653" t="s">
        <v>1295</v>
      </c>
      <c r="C101" s="672"/>
      <c r="D101" s="672"/>
      <c r="E101" s="672"/>
      <c r="F101" s="672"/>
      <c r="G101" s="673"/>
    </row>
    <row r="102" spans="1:7" ht="45" x14ac:dyDescent="0.2">
      <c r="A102" s="1108">
        <v>87</v>
      </c>
      <c r="B102" s="653" t="s">
        <v>1296</v>
      </c>
      <c r="C102" s="672"/>
      <c r="D102" s="672"/>
      <c r="E102" s="672"/>
      <c r="F102" s="672"/>
      <c r="G102" s="673"/>
    </row>
    <row r="103" spans="1:7" x14ac:dyDescent="0.2">
      <c r="A103" s="1108">
        <v>88</v>
      </c>
      <c r="B103" s="653" t="s">
        <v>2359</v>
      </c>
      <c r="C103" s="612"/>
      <c r="D103" s="613"/>
      <c r="E103" s="613"/>
      <c r="F103" s="613"/>
      <c r="G103" s="673"/>
    </row>
    <row r="104" spans="1:7" x14ac:dyDescent="0.2">
      <c r="A104" s="1108">
        <v>89</v>
      </c>
      <c r="B104" s="677" t="s">
        <v>48</v>
      </c>
      <c r="C104" s="672"/>
      <c r="D104" s="672"/>
      <c r="E104" s="672"/>
      <c r="F104" s="672"/>
      <c r="G104" s="673"/>
    </row>
    <row r="105" spans="1:7" x14ac:dyDescent="0.2">
      <c r="A105" s="1108">
        <v>90</v>
      </c>
      <c r="B105" s="677" t="s">
        <v>2360</v>
      </c>
      <c r="C105" s="672"/>
      <c r="D105" s="672"/>
      <c r="E105" s="672"/>
      <c r="F105" s="672"/>
      <c r="G105" s="673"/>
    </row>
    <row r="106" spans="1:7" ht="30" x14ac:dyDescent="0.2">
      <c r="A106" s="609">
        <v>91</v>
      </c>
      <c r="B106" s="628" t="s">
        <v>2987</v>
      </c>
      <c r="C106" s="643"/>
      <c r="D106" s="640"/>
      <c r="E106" s="640"/>
      <c r="F106" s="640"/>
      <c r="G106" s="641"/>
    </row>
    <row r="107" spans="1:7" x14ac:dyDescent="0.25">
      <c r="A107" s="1108">
        <v>92</v>
      </c>
      <c r="B107" s="610" t="s">
        <v>1297</v>
      </c>
      <c r="C107" s="611"/>
      <c r="D107" s="611"/>
      <c r="E107" s="611"/>
      <c r="F107" s="611"/>
      <c r="G107" s="611"/>
    </row>
    <row r="108" spans="1:7" s="1004" customFormat="1" ht="30" x14ac:dyDescent="0.2">
      <c r="A108" s="1108">
        <v>93</v>
      </c>
      <c r="B108" s="620" t="s">
        <v>2131</v>
      </c>
      <c r="C108" s="391"/>
      <c r="D108" s="391"/>
      <c r="E108" s="391"/>
      <c r="F108" s="391"/>
      <c r="G108" s="988"/>
    </row>
    <row r="109" spans="1:7" ht="30" x14ac:dyDescent="0.2">
      <c r="A109" s="1108">
        <v>94</v>
      </c>
      <c r="B109" s="674" t="s">
        <v>1298</v>
      </c>
      <c r="C109" s="613"/>
      <c r="D109" s="613"/>
      <c r="E109" s="613"/>
      <c r="F109" s="613"/>
      <c r="G109" s="646"/>
    </row>
    <row r="110" spans="1:7" ht="30" x14ac:dyDescent="0.2">
      <c r="A110" s="1108">
        <v>95</v>
      </c>
      <c r="B110" s="675" t="s">
        <v>2348</v>
      </c>
      <c r="C110" s="670"/>
      <c r="D110" s="670"/>
      <c r="E110" s="670"/>
      <c r="F110" s="670"/>
      <c r="G110" s="646"/>
    </row>
    <row r="111" spans="1:7" x14ac:dyDescent="0.2">
      <c r="A111" s="609">
        <v>96</v>
      </c>
      <c r="B111" s="675" t="s">
        <v>1779</v>
      </c>
      <c r="C111" s="670"/>
      <c r="D111" s="670"/>
      <c r="E111" s="670"/>
      <c r="F111" s="670"/>
      <c r="G111" s="646"/>
    </row>
    <row r="112" spans="1:7" x14ac:dyDescent="0.2">
      <c r="A112" s="1108">
        <v>97</v>
      </c>
      <c r="B112" s="675" t="s">
        <v>1780</v>
      </c>
      <c r="C112" s="670"/>
      <c r="D112" s="670"/>
      <c r="E112" s="670"/>
      <c r="F112" s="670"/>
      <c r="G112" s="646"/>
    </row>
    <row r="113" spans="1:7" x14ac:dyDescent="0.2">
      <c r="A113" s="1108">
        <v>98</v>
      </c>
      <c r="B113" s="676" t="s">
        <v>1299</v>
      </c>
      <c r="C113" s="672"/>
      <c r="D113" s="672"/>
      <c r="E113" s="672"/>
      <c r="F113" s="672"/>
      <c r="G113" s="673"/>
    </row>
    <row r="114" spans="1:7" ht="30" x14ac:dyDescent="0.2">
      <c r="A114" s="1108">
        <v>99</v>
      </c>
      <c r="B114" s="646" t="s">
        <v>2988</v>
      </c>
      <c r="C114" s="670"/>
      <c r="D114" s="670"/>
      <c r="E114" s="670"/>
      <c r="F114" s="670"/>
      <c r="G114" s="646"/>
    </row>
    <row r="115" spans="1:7" ht="30" x14ac:dyDescent="0.2">
      <c r="A115" s="1108">
        <v>100</v>
      </c>
      <c r="B115" s="646" t="s">
        <v>2989</v>
      </c>
      <c r="C115" s="670"/>
      <c r="D115" s="670"/>
      <c r="E115" s="670"/>
      <c r="F115" s="670"/>
      <c r="G115" s="646"/>
    </row>
    <row r="116" spans="1:7" s="619" customFormat="1" ht="30" x14ac:dyDescent="0.2">
      <c r="A116" s="609">
        <v>101</v>
      </c>
      <c r="B116" s="628" t="s">
        <v>1300</v>
      </c>
      <c r="C116" s="615"/>
      <c r="D116" s="627"/>
      <c r="E116" s="627"/>
      <c r="F116" s="627"/>
      <c r="G116" s="618"/>
    </row>
    <row r="117" spans="1:7" x14ac:dyDescent="0.2">
      <c r="A117" s="1108">
        <v>102</v>
      </c>
      <c r="B117" s="706" t="s">
        <v>2119</v>
      </c>
      <c r="C117" s="679"/>
      <c r="D117" s="679"/>
      <c r="E117" s="679"/>
      <c r="F117" s="679"/>
      <c r="G117" s="680"/>
    </row>
    <row r="118" spans="1:7" x14ac:dyDescent="0.2">
      <c r="A118" s="1108">
        <v>103</v>
      </c>
      <c r="B118" s="706" t="s">
        <v>1301</v>
      </c>
      <c r="C118" s="681"/>
      <c r="D118" s="681"/>
      <c r="E118" s="681"/>
      <c r="F118" s="681"/>
      <c r="G118" s="682"/>
    </row>
    <row r="119" spans="1:7" x14ac:dyDescent="0.2">
      <c r="A119" s="1108">
        <v>104</v>
      </c>
      <c r="B119" s="706" t="s">
        <v>1302</v>
      </c>
      <c r="C119" s="670"/>
      <c r="D119" s="670"/>
      <c r="E119" s="670"/>
      <c r="F119" s="670"/>
      <c r="G119" s="646"/>
    </row>
    <row r="120" spans="1:7" ht="30" x14ac:dyDescent="0.2">
      <c r="A120" s="1108">
        <v>105</v>
      </c>
      <c r="B120" s="628" t="s">
        <v>1729</v>
      </c>
      <c r="C120" s="613"/>
      <c r="D120" s="613"/>
      <c r="E120" s="613"/>
      <c r="F120" s="613"/>
      <c r="G120" s="657"/>
    </row>
    <row r="121" spans="1:7" x14ac:dyDescent="0.2">
      <c r="A121" s="609">
        <v>106</v>
      </c>
      <c r="B121" s="727" t="s">
        <v>1303</v>
      </c>
      <c r="C121" s="630"/>
      <c r="D121" s="630"/>
      <c r="E121" s="630"/>
      <c r="F121" s="630"/>
      <c r="G121" s="657"/>
    </row>
    <row r="122" spans="1:7" x14ac:dyDescent="0.2">
      <c r="A122" s="1108">
        <v>107</v>
      </c>
      <c r="B122" s="727" t="s">
        <v>49</v>
      </c>
      <c r="C122" s="630"/>
      <c r="D122" s="630"/>
      <c r="E122" s="630"/>
      <c r="F122" s="630"/>
      <c r="G122" s="657"/>
    </row>
    <row r="123" spans="1:7" x14ac:dyDescent="0.2">
      <c r="A123" s="1108">
        <v>108</v>
      </c>
      <c r="B123" s="727" t="s">
        <v>2120</v>
      </c>
      <c r="C123" s="630"/>
      <c r="D123" s="630"/>
      <c r="E123" s="630"/>
      <c r="F123" s="630"/>
      <c r="G123" s="657"/>
    </row>
    <row r="124" spans="1:7" x14ac:dyDescent="0.2">
      <c r="A124" s="1108">
        <v>109</v>
      </c>
      <c r="B124" s="628" t="s">
        <v>2361</v>
      </c>
      <c r="C124" s="631"/>
      <c r="D124" s="631"/>
      <c r="E124" s="631"/>
      <c r="F124" s="631"/>
      <c r="G124" s="632"/>
    </row>
    <row r="125" spans="1:7" x14ac:dyDescent="0.2">
      <c r="A125" s="1108">
        <v>110</v>
      </c>
      <c r="B125" s="628" t="s">
        <v>2362</v>
      </c>
      <c r="C125" s="631"/>
      <c r="D125" s="631"/>
      <c r="E125" s="631"/>
      <c r="F125" s="631"/>
      <c r="G125" s="632"/>
    </row>
    <row r="126" spans="1:7" ht="30" x14ac:dyDescent="0.25">
      <c r="A126" s="609">
        <v>111</v>
      </c>
      <c r="B126" s="1110" t="s">
        <v>1304</v>
      </c>
      <c r="C126" s="683"/>
      <c r="D126" s="683"/>
      <c r="E126" s="683"/>
      <c r="F126" s="683"/>
      <c r="G126" s="684"/>
    </row>
    <row r="127" spans="1:7" ht="30" x14ac:dyDescent="0.25">
      <c r="A127" s="1108">
        <v>112</v>
      </c>
      <c r="B127" s="1110" t="s">
        <v>1305</v>
      </c>
      <c r="C127" s="631"/>
      <c r="D127" s="631"/>
      <c r="E127" s="631"/>
      <c r="F127" s="631"/>
      <c r="G127" s="632"/>
    </row>
    <row r="128" spans="1:7" ht="45" x14ac:dyDescent="0.2">
      <c r="A128" s="1108">
        <v>113</v>
      </c>
      <c r="B128" s="653" t="s">
        <v>1730</v>
      </c>
      <c r="C128" s="679"/>
      <c r="D128" s="679"/>
      <c r="E128" s="679"/>
      <c r="F128" s="679"/>
      <c r="G128" s="685"/>
    </row>
    <row r="129" spans="1:7" ht="45" x14ac:dyDescent="0.2">
      <c r="A129" s="1108">
        <v>114</v>
      </c>
      <c r="B129" s="653" t="s">
        <v>2534</v>
      </c>
      <c r="C129" s="679"/>
      <c r="D129" s="679"/>
      <c r="E129" s="679"/>
      <c r="F129" s="679"/>
      <c r="G129" s="685"/>
    </row>
    <row r="130" spans="1:7" ht="30" x14ac:dyDescent="0.2">
      <c r="A130" s="1108">
        <v>115</v>
      </c>
      <c r="B130" s="653" t="s">
        <v>1306</v>
      </c>
      <c r="C130" s="686"/>
      <c r="D130" s="686"/>
      <c r="E130" s="686"/>
      <c r="F130" s="686"/>
      <c r="G130" s="685"/>
    </row>
    <row r="131" spans="1:7" x14ac:dyDescent="0.2">
      <c r="A131" s="609">
        <v>116</v>
      </c>
      <c r="B131" s="677" t="s">
        <v>1307</v>
      </c>
      <c r="C131" s="672"/>
      <c r="D131" s="672"/>
      <c r="E131" s="672"/>
      <c r="F131" s="672"/>
      <c r="G131" s="673"/>
    </row>
    <row r="132" spans="1:7" x14ac:dyDescent="0.2">
      <c r="A132" s="1108">
        <v>117</v>
      </c>
      <c r="B132" s="677" t="s">
        <v>1308</v>
      </c>
      <c r="C132" s="672"/>
      <c r="D132" s="672"/>
      <c r="E132" s="672"/>
      <c r="F132" s="672"/>
      <c r="G132" s="673"/>
    </row>
    <row r="133" spans="1:7" x14ac:dyDescent="0.2">
      <c r="A133" s="1108">
        <v>118</v>
      </c>
      <c r="B133" s="677" t="s">
        <v>48</v>
      </c>
      <c r="C133" s="672"/>
      <c r="D133" s="672"/>
      <c r="E133" s="672"/>
      <c r="F133" s="672"/>
      <c r="G133" s="673"/>
    </row>
    <row r="134" spans="1:7" x14ac:dyDescent="0.2">
      <c r="A134" s="1108">
        <v>119</v>
      </c>
      <c r="B134" s="677" t="s">
        <v>1309</v>
      </c>
      <c r="C134" s="672"/>
      <c r="D134" s="672"/>
      <c r="E134" s="672"/>
      <c r="F134" s="672"/>
      <c r="G134" s="673"/>
    </row>
    <row r="135" spans="1:7" s="619" customFormat="1" ht="30" x14ac:dyDescent="0.2">
      <c r="A135" s="1108">
        <v>120</v>
      </c>
      <c r="B135" s="653" t="s">
        <v>1731</v>
      </c>
      <c r="C135" s="679"/>
      <c r="D135" s="679"/>
      <c r="E135" s="679"/>
      <c r="F135" s="679"/>
      <c r="G135" s="680"/>
    </row>
    <row r="136" spans="1:7" s="619" customFormat="1" x14ac:dyDescent="0.2">
      <c r="A136" s="609">
        <v>121</v>
      </c>
      <c r="B136" s="653" t="s">
        <v>1310</v>
      </c>
      <c r="C136" s="679"/>
      <c r="D136" s="679"/>
      <c r="E136" s="679"/>
      <c r="F136" s="679"/>
      <c r="G136" s="680"/>
    </row>
    <row r="137" spans="1:7" s="619" customFormat="1" ht="45" x14ac:dyDescent="0.2">
      <c r="A137" s="1108">
        <v>122</v>
      </c>
      <c r="B137" s="676" t="s">
        <v>1311</v>
      </c>
      <c r="C137" s="687"/>
      <c r="D137" s="687"/>
      <c r="E137" s="687"/>
      <c r="F137" s="687"/>
      <c r="G137" s="680"/>
    </row>
    <row r="138" spans="1:7" x14ac:dyDescent="0.25">
      <c r="A138" s="1108">
        <v>123</v>
      </c>
      <c r="B138" s="610" t="s">
        <v>1312</v>
      </c>
      <c r="C138" s="611"/>
      <c r="D138" s="611"/>
      <c r="E138" s="611"/>
      <c r="F138" s="611"/>
      <c r="G138" s="611"/>
    </row>
    <row r="139" spans="1:7" s="619" customFormat="1" ht="30" x14ac:dyDescent="0.25">
      <c r="A139" s="1108">
        <v>124</v>
      </c>
      <c r="B139" s="688" t="s">
        <v>1732</v>
      </c>
      <c r="C139" s="689"/>
      <c r="D139" s="689"/>
      <c r="E139" s="689"/>
      <c r="F139" s="689"/>
      <c r="G139" s="690"/>
    </row>
    <row r="140" spans="1:7" x14ac:dyDescent="0.2">
      <c r="A140" s="1108">
        <v>125</v>
      </c>
      <c r="B140" s="1112" t="s">
        <v>1313</v>
      </c>
      <c r="C140" s="681"/>
      <c r="D140" s="681"/>
      <c r="E140" s="681"/>
      <c r="F140" s="681"/>
      <c r="G140" s="682"/>
    </row>
    <row r="141" spans="1:7" s="619" customFormat="1" ht="30" x14ac:dyDescent="0.25">
      <c r="A141" s="609">
        <v>126</v>
      </c>
      <c r="B141" s="1113" t="s">
        <v>2363</v>
      </c>
      <c r="C141" s="689"/>
      <c r="D141" s="689"/>
      <c r="E141" s="689"/>
      <c r="F141" s="689"/>
      <c r="G141" s="690"/>
    </row>
    <row r="142" spans="1:7" s="619" customFormat="1" ht="30" x14ac:dyDescent="0.25">
      <c r="A142" s="1108">
        <v>127</v>
      </c>
      <c r="B142" s="1113" t="s">
        <v>2990</v>
      </c>
      <c r="C142" s="689"/>
      <c r="D142" s="689"/>
      <c r="E142" s="689"/>
      <c r="F142" s="689"/>
      <c r="G142" s="690"/>
    </row>
    <row r="143" spans="1:7" s="619" customFormat="1" ht="45" x14ac:dyDescent="0.2">
      <c r="A143" s="1108">
        <v>128</v>
      </c>
      <c r="B143" s="646" t="s">
        <v>1733</v>
      </c>
      <c r="C143" s="679"/>
      <c r="D143" s="679"/>
      <c r="E143" s="679"/>
      <c r="F143" s="679"/>
      <c r="G143" s="680"/>
    </row>
    <row r="144" spans="1:7" s="619" customFormat="1" x14ac:dyDescent="0.2">
      <c r="A144" s="1108">
        <v>129</v>
      </c>
      <c r="B144" s="646" t="s">
        <v>1314</v>
      </c>
      <c r="C144" s="679"/>
      <c r="D144" s="679"/>
      <c r="E144" s="679"/>
      <c r="F144" s="679"/>
      <c r="G144" s="680"/>
    </row>
    <row r="145" spans="1:7" s="619" customFormat="1" x14ac:dyDescent="0.2">
      <c r="A145" s="1108">
        <v>130</v>
      </c>
      <c r="B145" s="646" t="s">
        <v>1315</v>
      </c>
      <c r="C145" s="679"/>
      <c r="D145" s="679"/>
      <c r="E145" s="679"/>
      <c r="F145" s="679"/>
      <c r="G145" s="680"/>
    </row>
    <row r="146" spans="1:7" s="619" customFormat="1" ht="30" x14ac:dyDescent="0.2">
      <c r="A146" s="609">
        <v>131</v>
      </c>
      <c r="B146" s="680" t="s">
        <v>1316</v>
      </c>
      <c r="C146" s="679"/>
      <c r="D146" s="679"/>
      <c r="E146" s="679"/>
      <c r="F146" s="679"/>
      <c r="G146" s="680"/>
    </row>
    <row r="147" spans="1:7" ht="30" x14ac:dyDescent="0.2">
      <c r="A147" s="1108">
        <v>132</v>
      </c>
      <c r="B147" s="691" t="s">
        <v>1317</v>
      </c>
      <c r="C147" s="670"/>
      <c r="D147" s="670"/>
      <c r="E147" s="670"/>
      <c r="F147" s="670"/>
      <c r="G147" s="646"/>
    </row>
    <row r="148" spans="1:7" x14ac:dyDescent="0.2">
      <c r="A148" s="1108">
        <v>133</v>
      </c>
      <c r="B148" s="691" t="s">
        <v>1318</v>
      </c>
      <c r="C148" s="670"/>
      <c r="D148" s="670"/>
      <c r="E148" s="670"/>
      <c r="F148" s="670"/>
      <c r="G148" s="646"/>
    </row>
    <row r="149" spans="1:7" x14ac:dyDescent="0.2">
      <c r="A149" s="1108">
        <v>134</v>
      </c>
      <c r="B149" s="691" t="s">
        <v>1791</v>
      </c>
      <c r="C149" s="670"/>
      <c r="D149" s="670"/>
      <c r="E149" s="670"/>
      <c r="F149" s="670"/>
      <c r="G149" s="646"/>
    </row>
    <row r="150" spans="1:7" x14ac:dyDescent="0.2">
      <c r="A150" s="1108">
        <v>135</v>
      </c>
      <c r="B150" s="626" t="s">
        <v>1319</v>
      </c>
      <c r="C150" s="692"/>
      <c r="D150" s="692"/>
      <c r="E150" s="692"/>
      <c r="F150" s="692"/>
      <c r="G150" s="693"/>
    </row>
    <row r="151" spans="1:7" ht="30" x14ac:dyDescent="0.2">
      <c r="A151" s="609">
        <v>136</v>
      </c>
      <c r="B151" s="694" t="s">
        <v>1320</v>
      </c>
      <c r="C151" s="631"/>
      <c r="D151" s="631"/>
      <c r="E151" s="631"/>
      <c r="F151" s="631"/>
      <c r="G151" s="632"/>
    </row>
    <row r="152" spans="1:7" x14ac:dyDescent="0.2">
      <c r="A152" s="1108">
        <v>137</v>
      </c>
      <c r="B152" s="628" t="s">
        <v>1321</v>
      </c>
      <c r="C152" s="630"/>
      <c r="D152" s="630"/>
      <c r="E152" s="630"/>
      <c r="F152" s="630"/>
      <c r="G152" s="657"/>
    </row>
    <row r="153" spans="1:7" x14ac:dyDescent="0.2">
      <c r="A153" s="1108">
        <v>138</v>
      </c>
      <c r="B153" s="694" t="s">
        <v>1322</v>
      </c>
      <c r="C153" s="631"/>
      <c r="D153" s="631"/>
      <c r="E153" s="631"/>
      <c r="F153" s="631"/>
      <c r="G153" s="632"/>
    </row>
    <row r="154" spans="1:7" x14ac:dyDescent="0.2">
      <c r="A154" s="1108">
        <v>139</v>
      </c>
      <c r="B154" s="694" t="s">
        <v>1323</v>
      </c>
      <c r="C154" s="631"/>
      <c r="D154" s="631"/>
      <c r="E154" s="631"/>
      <c r="F154" s="631"/>
      <c r="G154" s="632"/>
    </row>
    <row r="155" spans="1:7" ht="30" x14ac:dyDescent="0.2">
      <c r="A155" s="1108">
        <v>140</v>
      </c>
      <c r="B155" s="694" t="s">
        <v>1324</v>
      </c>
      <c r="C155" s="631"/>
      <c r="D155" s="631"/>
      <c r="E155" s="631"/>
      <c r="F155" s="631"/>
      <c r="G155" s="632"/>
    </row>
    <row r="156" spans="1:7" x14ac:dyDescent="0.25">
      <c r="A156" s="609">
        <v>141</v>
      </c>
      <c r="B156" s="610" t="s">
        <v>1325</v>
      </c>
      <c r="C156" s="611"/>
      <c r="D156" s="611"/>
      <c r="E156" s="611"/>
      <c r="F156" s="611"/>
      <c r="G156" s="611"/>
    </row>
    <row r="157" spans="1:7" ht="30" x14ac:dyDescent="0.2">
      <c r="A157" s="1108">
        <v>142</v>
      </c>
      <c r="B157" s="695" t="s">
        <v>1326</v>
      </c>
      <c r="C157" s="696"/>
      <c r="D157" s="696"/>
      <c r="E157" s="696"/>
      <c r="F157" s="696"/>
      <c r="G157" s="697"/>
    </row>
    <row r="158" spans="1:7" x14ac:dyDescent="0.2">
      <c r="A158" s="1108">
        <v>143</v>
      </c>
      <c r="B158" s="698" t="s">
        <v>1327</v>
      </c>
      <c r="C158" s="699"/>
      <c r="D158" s="699"/>
      <c r="E158" s="699"/>
      <c r="F158" s="699"/>
      <c r="G158" s="700"/>
    </row>
    <row r="159" spans="1:7" x14ac:dyDescent="0.2">
      <c r="A159" s="1108">
        <v>144</v>
      </c>
      <c r="B159" s="701" t="s">
        <v>1328</v>
      </c>
      <c r="C159" s="702"/>
      <c r="D159" s="703"/>
      <c r="E159" s="703"/>
      <c r="F159" s="703"/>
      <c r="G159" s="700"/>
    </row>
    <row r="160" spans="1:7" x14ac:dyDescent="0.2">
      <c r="A160" s="1108">
        <v>145</v>
      </c>
      <c r="B160" s="701" t="s">
        <v>1289</v>
      </c>
      <c r="C160" s="702"/>
      <c r="D160" s="703"/>
      <c r="E160" s="703"/>
      <c r="F160" s="703"/>
      <c r="G160" s="700"/>
    </row>
    <row r="161" spans="1:7" x14ac:dyDescent="0.2">
      <c r="A161" s="609">
        <v>146</v>
      </c>
      <c r="B161" s="701" t="s">
        <v>1329</v>
      </c>
      <c r="C161" s="702"/>
      <c r="D161" s="703"/>
      <c r="E161" s="703"/>
      <c r="F161" s="703"/>
      <c r="G161" s="700"/>
    </row>
    <row r="162" spans="1:7" x14ac:dyDescent="0.2">
      <c r="A162" s="1108">
        <v>147</v>
      </c>
      <c r="B162" s="701" t="s">
        <v>1286</v>
      </c>
      <c r="C162" s="702"/>
      <c r="D162" s="703"/>
      <c r="E162" s="703"/>
      <c r="F162" s="703"/>
      <c r="G162" s="700"/>
    </row>
    <row r="163" spans="1:7" x14ac:dyDescent="0.2">
      <c r="A163" s="1108">
        <v>148</v>
      </c>
      <c r="B163" s="701" t="s">
        <v>2121</v>
      </c>
      <c r="C163" s="702"/>
      <c r="D163" s="703"/>
      <c r="E163" s="703"/>
      <c r="F163" s="703"/>
      <c r="G163" s="700"/>
    </row>
    <row r="164" spans="1:7" x14ac:dyDescent="0.2">
      <c r="A164" s="1108">
        <v>149</v>
      </c>
      <c r="B164" s="698" t="s">
        <v>2364</v>
      </c>
      <c r="C164" s="702"/>
      <c r="D164" s="703"/>
      <c r="E164" s="703"/>
      <c r="F164" s="703"/>
      <c r="G164" s="700"/>
    </row>
    <row r="165" spans="1:7" s="619" customFormat="1" x14ac:dyDescent="0.2">
      <c r="A165" s="1108">
        <v>150</v>
      </c>
      <c r="B165" s="706" t="s">
        <v>1330</v>
      </c>
      <c r="C165" s="679"/>
      <c r="D165" s="679"/>
      <c r="E165" s="679"/>
      <c r="F165" s="679"/>
      <c r="G165" s="680"/>
    </row>
    <row r="166" spans="1:7" x14ac:dyDescent="0.2">
      <c r="A166" s="609">
        <v>151</v>
      </c>
      <c r="B166" s="704" t="s">
        <v>1331</v>
      </c>
      <c r="C166" s="705"/>
      <c r="D166" s="705"/>
      <c r="E166" s="705"/>
      <c r="F166" s="705"/>
      <c r="G166" s="706"/>
    </row>
    <row r="167" spans="1:7" x14ac:dyDescent="0.2">
      <c r="A167" s="1108">
        <v>152</v>
      </c>
      <c r="B167" s="707" t="s">
        <v>1332</v>
      </c>
      <c r="C167" s="670"/>
      <c r="D167" s="670"/>
      <c r="E167" s="670"/>
      <c r="F167" s="670"/>
      <c r="G167" s="706"/>
    </row>
    <row r="168" spans="1:7" x14ac:dyDescent="0.2">
      <c r="A168" s="1108">
        <v>153</v>
      </c>
      <c r="B168" s="707" t="s">
        <v>1333</v>
      </c>
      <c r="C168" s="670"/>
      <c r="D168" s="670"/>
      <c r="E168" s="670"/>
      <c r="F168" s="670"/>
      <c r="G168" s="706"/>
    </row>
    <row r="169" spans="1:7" x14ac:dyDescent="0.2">
      <c r="A169" s="1108">
        <v>154</v>
      </c>
      <c r="B169" s="707" t="s">
        <v>1334</v>
      </c>
      <c r="C169" s="670"/>
      <c r="D169" s="670"/>
      <c r="E169" s="670"/>
      <c r="F169" s="670"/>
      <c r="G169" s="706"/>
    </row>
    <row r="170" spans="1:7" x14ac:dyDescent="0.2">
      <c r="A170" s="1108">
        <v>155</v>
      </c>
      <c r="B170" s="707" t="s">
        <v>1335</v>
      </c>
      <c r="C170" s="670"/>
      <c r="D170" s="670"/>
      <c r="E170" s="670"/>
      <c r="F170" s="670"/>
      <c r="G170" s="706"/>
    </row>
    <row r="171" spans="1:7" x14ac:dyDescent="0.2">
      <c r="A171" s="609">
        <v>156</v>
      </c>
      <c r="B171" s="707" t="s">
        <v>1336</v>
      </c>
      <c r="C171" s="670"/>
      <c r="D171" s="670"/>
      <c r="E171" s="670"/>
      <c r="F171" s="670"/>
      <c r="G171" s="706"/>
    </row>
    <row r="172" spans="1:7" ht="30" x14ac:dyDescent="0.2">
      <c r="A172" s="1108">
        <v>157</v>
      </c>
      <c r="B172" s="677" t="s">
        <v>1337</v>
      </c>
      <c r="C172" s="672"/>
      <c r="D172" s="672"/>
      <c r="E172" s="672"/>
      <c r="F172" s="672"/>
      <c r="G172" s="708"/>
    </row>
    <row r="173" spans="1:7" x14ac:dyDescent="0.2">
      <c r="A173" s="1108">
        <v>158</v>
      </c>
      <c r="B173" s="677" t="s">
        <v>1338</v>
      </c>
      <c r="C173" s="670"/>
      <c r="D173" s="670"/>
      <c r="E173" s="670"/>
      <c r="F173" s="670"/>
      <c r="G173" s="706"/>
    </row>
    <row r="174" spans="1:7" ht="30" x14ac:dyDescent="0.2">
      <c r="A174" s="1108">
        <v>159</v>
      </c>
      <c r="B174" s="677" t="s">
        <v>2530</v>
      </c>
      <c r="C174" s="670"/>
      <c r="D174" s="670"/>
      <c r="E174" s="670"/>
      <c r="F174" s="670"/>
      <c r="G174" s="706"/>
    </row>
    <row r="175" spans="1:7" x14ac:dyDescent="0.2">
      <c r="A175" s="1108">
        <v>160</v>
      </c>
      <c r="B175" s="677" t="s">
        <v>1339</v>
      </c>
      <c r="C175" s="670"/>
      <c r="D175" s="670"/>
      <c r="E175" s="670"/>
      <c r="F175" s="670"/>
      <c r="G175" s="706"/>
    </row>
    <row r="176" spans="1:7" x14ac:dyDescent="0.2">
      <c r="A176" s="609">
        <v>161</v>
      </c>
      <c r="B176" s="677" t="s">
        <v>1340</v>
      </c>
      <c r="C176" s="670"/>
      <c r="D176" s="670"/>
      <c r="E176" s="670"/>
      <c r="F176" s="670"/>
      <c r="G176" s="706"/>
    </row>
    <row r="177" spans="1:7" x14ac:dyDescent="0.2">
      <c r="A177" s="1108">
        <v>162</v>
      </c>
      <c r="B177" s="677" t="s">
        <v>1341</v>
      </c>
      <c r="C177" s="670"/>
      <c r="D177" s="670"/>
      <c r="E177" s="670"/>
      <c r="F177" s="670"/>
      <c r="G177" s="706"/>
    </row>
    <row r="178" spans="1:7" x14ac:dyDescent="0.2">
      <c r="A178" s="1108">
        <v>163</v>
      </c>
      <c r="B178" s="677" t="s">
        <v>1342</v>
      </c>
      <c r="C178" s="670"/>
      <c r="D178" s="670"/>
      <c r="E178" s="670"/>
      <c r="F178" s="670"/>
      <c r="G178" s="706"/>
    </row>
    <row r="179" spans="1:7" x14ac:dyDescent="0.2">
      <c r="A179" s="1108">
        <v>164</v>
      </c>
      <c r="B179" s="677" t="s">
        <v>1343</v>
      </c>
      <c r="C179" s="670"/>
      <c r="D179" s="670"/>
      <c r="E179" s="670"/>
      <c r="F179" s="670"/>
      <c r="G179" s="706"/>
    </row>
    <row r="180" spans="1:7" x14ac:dyDescent="0.2">
      <c r="A180" s="1108">
        <v>165</v>
      </c>
      <c r="B180" s="701" t="s">
        <v>1344</v>
      </c>
      <c r="C180" s="703"/>
      <c r="D180" s="709"/>
      <c r="E180" s="709"/>
      <c r="F180" s="709"/>
      <c r="G180" s="710"/>
    </row>
    <row r="181" spans="1:7" x14ac:dyDescent="0.2">
      <c r="A181" s="609">
        <v>166</v>
      </c>
      <c r="B181" s="698" t="s">
        <v>2991</v>
      </c>
      <c r="C181" s="703"/>
      <c r="D181" s="709"/>
      <c r="E181" s="709"/>
      <c r="F181" s="709"/>
      <c r="G181" s="710"/>
    </row>
    <row r="182" spans="1:7" ht="30" x14ac:dyDescent="0.2">
      <c r="A182" s="1108">
        <v>167</v>
      </c>
      <c r="B182" s="1114" t="s">
        <v>1734</v>
      </c>
      <c r="C182" s="703"/>
      <c r="D182" s="709"/>
      <c r="E182" s="709"/>
      <c r="F182" s="709"/>
      <c r="G182" s="710"/>
    </row>
    <row r="183" spans="1:7" x14ac:dyDescent="0.2">
      <c r="A183" s="1108">
        <v>168</v>
      </c>
      <c r="B183" s="1115" t="s">
        <v>1345</v>
      </c>
      <c r="C183" s="711"/>
      <c r="D183" s="711"/>
      <c r="E183" s="711"/>
      <c r="F183" s="711"/>
      <c r="G183" s="712"/>
    </row>
    <row r="184" spans="1:7" x14ac:dyDescent="0.2">
      <c r="A184" s="1108">
        <v>169</v>
      </c>
      <c r="B184" s="1116" t="s">
        <v>48</v>
      </c>
      <c r="C184" s="702"/>
      <c r="D184" s="713"/>
      <c r="E184" s="713"/>
      <c r="F184" s="713"/>
      <c r="G184" s="712"/>
    </row>
    <row r="185" spans="1:7" x14ac:dyDescent="0.2">
      <c r="A185" s="1108">
        <v>170</v>
      </c>
      <c r="B185" s="1116" t="s">
        <v>47</v>
      </c>
      <c r="C185" s="702"/>
      <c r="D185" s="713"/>
      <c r="E185" s="713"/>
      <c r="F185" s="713"/>
      <c r="G185" s="712"/>
    </row>
    <row r="186" spans="1:7" x14ac:dyDescent="0.2">
      <c r="A186" s="609">
        <v>171</v>
      </c>
      <c r="B186" s="1116" t="s">
        <v>1346</v>
      </c>
      <c r="C186" s="702"/>
      <c r="D186" s="713"/>
      <c r="E186" s="713"/>
      <c r="F186" s="713"/>
      <c r="G186" s="712"/>
    </row>
    <row r="187" spans="1:7" x14ac:dyDescent="0.2">
      <c r="A187" s="1108">
        <v>172</v>
      </c>
      <c r="B187" s="1116" t="s">
        <v>1347</v>
      </c>
      <c r="C187" s="702"/>
      <c r="D187" s="713"/>
      <c r="E187" s="713"/>
      <c r="F187" s="713"/>
      <c r="G187" s="712"/>
    </row>
    <row r="188" spans="1:7" x14ac:dyDescent="0.2">
      <c r="A188" s="1108">
        <v>173</v>
      </c>
      <c r="B188" s="1116" t="s">
        <v>1348</v>
      </c>
      <c r="C188" s="702"/>
      <c r="D188" s="713"/>
      <c r="E188" s="713"/>
      <c r="F188" s="713"/>
      <c r="G188" s="712"/>
    </row>
    <row r="189" spans="1:7" x14ac:dyDescent="0.25">
      <c r="A189" s="1108">
        <v>174</v>
      </c>
      <c r="B189" s="1116" t="s">
        <v>1349</v>
      </c>
      <c r="C189" s="702"/>
      <c r="D189" s="714"/>
      <c r="E189" s="714"/>
      <c r="F189" s="714"/>
      <c r="G189" s="715"/>
    </row>
    <row r="190" spans="1:7" x14ac:dyDescent="0.2">
      <c r="A190" s="1108">
        <v>175</v>
      </c>
      <c r="B190" s="1116" t="s">
        <v>460</v>
      </c>
      <c r="C190" s="702"/>
      <c r="D190" s="713"/>
      <c r="E190" s="713"/>
      <c r="F190" s="713"/>
      <c r="G190" s="712"/>
    </row>
    <row r="191" spans="1:7" x14ac:dyDescent="0.2">
      <c r="A191" s="609">
        <v>176</v>
      </c>
      <c r="B191" s="1116" t="s">
        <v>1350</v>
      </c>
      <c r="C191" s="702"/>
      <c r="D191" s="713"/>
      <c r="E191" s="713"/>
      <c r="F191" s="713"/>
      <c r="G191" s="712"/>
    </row>
    <row r="192" spans="1:7" x14ac:dyDescent="0.2">
      <c r="A192" s="1108">
        <v>177</v>
      </c>
      <c r="B192" s="1116" t="s">
        <v>1351</v>
      </c>
      <c r="C192" s="702"/>
      <c r="D192" s="713"/>
      <c r="E192" s="713"/>
      <c r="F192" s="713"/>
      <c r="G192" s="712"/>
    </row>
    <row r="193" spans="1:7" x14ac:dyDescent="0.2">
      <c r="A193" s="1108">
        <v>178</v>
      </c>
      <c r="B193" s="1116" t="s">
        <v>1352</v>
      </c>
      <c r="C193" s="702"/>
      <c r="D193" s="713"/>
      <c r="E193" s="713"/>
      <c r="F193" s="713"/>
      <c r="G193" s="712"/>
    </row>
    <row r="194" spans="1:7" x14ac:dyDescent="0.2">
      <c r="A194" s="1108">
        <v>179</v>
      </c>
      <c r="B194" s="1116" t="s">
        <v>1353</v>
      </c>
      <c r="C194" s="716"/>
      <c r="D194" s="717"/>
      <c r="E194" s="717"/>
      <c r="F194" s="717"/>
      <c r="G194" s="718"/>
    </row>
    <row r="195" spans="1:7" s="619" customFormat="1" ht="30" x14ac:dyDescent="0.2">
      <c r="A195" s="1108">
        <v>180</v>
      </c>
      <c r="B195" s="628" t="s">
        <v>1354</v>
      </c>
      <c r="C195" s="692"/>
      <c r="D195" s="692"/>
      <c r="E195" s="692"/>
      <c r="F195" s="692"/>
      <c r="G195" s="693"/>
    </row>
    <row r="196" spans="1:7" s="619" customFormat="1" ht="30" x14ac:dyDescent="0.25">
      <c r="A196" s="609">
        <v>181</v>
      </c>
      <c r="B196" s="1117" t="s">
        <v>1355</v>
      </c>
      <c r="C196" s="719"/>
      <c r="D196" s="719"/>
      <c r="E196" s="719"/>
      <c r="F196" s="719"/>
      <c r="G196" s="720"/>
    </row>
    <row r="197" spans="1:7" s="619" customFormat="1" x14ac:dyDescent="0.25">
      <c r="A197" s="1108">
        <v>182</v>
      </c>
      <c r="B197" s="1117" t="s">
        <v>2992</v>
      </c>
      <c r="C197" s="613"/>
      <c r="D197" s="613"/>
      <c r="E197" s="613"/>
      <c r="F197" s="613"/>
      <c r="G197" s="720"/>
    </row>
    <row r="198" spans="1:7" s="619" customFormat="1" x14ac:dyDescent="0.25">
      <c r="A198" s="1108">
        <v>183</v>
      </c>
      <c r="B198" s="1118" t="s">
        <v>2993</v>
      </c>
      <c r="C198" s="719"/>
      <c r="D198" s="719"/>
      <c r="E198" s="719"/>
      <c r="F198" s="719"/>
      <c r="G198" s="720"/>
    </row>
    <row r="199" spans="1:7" s="619" customFormat="1" x14ac:dyDescent="0.25">
      <c r="A199" s="1108">
        <v>184</v>
      </c>
      <c r="B199" s="1118" t="s">
        <v>3091</v>
      </c>
      <c r="C199" s="719"/>
      <c r="D199" s="719"/>
      <c r="E199" s="719"/>
      <c r="F199" s="719"/>
      <c r="G199" s="720"/>
    </row>
    <row r="200" spans="1:7" s="619" customFormat="1" ht="30" x14ac:dyDescent="0.25">
      <c r="A200" s="1108">
        <v>185</v>
      </c>
      <c r="B200" s="1117" t="s">
        <v>2122</v>
      </c>
      <c r="C200" s="719"/>
      <c r="D200" s="719"/>
      <c r="E200" s="719"/>
      <c r="F200" s="719"/>
      <c r="G200" s="720"/>
    </row>
    <row r="201" spans="1:7" s="619" customFormat="1" ht="30" x14ac:dyDescent="0.25">
      <c r="A201" s="609">
        <v>186</v>
      </c>
      <c r="B201" s="1117" t="s">
        <v>2123</v>
      </c>
      <c r="C201" s="719"/>
      <c r="D201" s="719"/>
      <c r="E201" s="719"/>
      <c r="F201" s="719"/>
      <c r="G201" s="720"/>
    </row>
    <row r="202" spans="1:7" s="619" customFormat="1" ht="30" x14ac:dyDescent="0.2">
      <c r="A202" s="1108">
        <v>187</v>
      </c>
      <c r="B202" s="815" t="s">
        <v>1735</v>
      </c>
      <c r="C202" s="679"/>
      <c r="D202" s="679"/>
      <c r="E202" s="679"/>
      <c r="F202" s="679"/>
      <c r="G202" s="680"/>
    </row>
    <row r="203" spans="1:7" s="619" customFormat="1" ht="30" x14ac:dyDescent="0.2">
      <c r="A203" s="1108">
        <v>188</v>
      </c>
      <c r="B203" s="706" t="s">
        <v>1356</v>
      </c>
      <c r="C203" s="679"/>
      <c r="D203" s="679"/>
      <c r="E203" s="679"/>
      <c r="F203" s="679"/>
      <c r="G203" s="680"/>
    </row>
    <row r="204" spans="1:7" s="619" customFormat="1" x14ac:dyDescent="0.2">
      <c r="A204" s="1108">
        <v>189</v>
      </c>
      <c r="B204" s="676" t="s">
        <v>1357</v>
      </c>
      <c r="C204" s="679"/>
      <c r="D204" s="679"/>
      <c r="E204" s="679"/>
      <c r="F204" s="679"/>
      <c r="G204" s="680"/>
    </row>
    <row r="205" spans="1:7" s="619" customFormat="1" x14ac:dyDescent="0.2">
      <c r="A205" s="1108">
        <v>190</v>
      </c>
      <c r="B205" s="676" t="s">
        <v>1358</v>
      </c>
      <c r="C205" s="679"/>
      <c r="D205" s="679"/>
      <c r="E205" s="679"/>
      <c r="F205" s="679"/>
      <c r="G205" s="680"/>
    </row>
    <row r="206" spans="1:7" s="619" customFormat="1" x14ac:dyDescent="0.2">
      <c r="A206" s="609">
        <v>191</v>
      </c>
      <c r="B206" s="676" t="s">
        <v>1359</v>
      </c>
      <c r="C206" s="679"/>
      <c r="D206" s="679"/>
      <c r="E206" s="679"/>
      <c r="F206" s="679"/>
      <c r="G206" s="680"/>
    </row>
    <row r="207" spans="1:7" s="619" customFormat="1" ht="30" x14ac:dyDescent="0.2">
      <c r="A207" s="1108">
        <v>192</v>
      </c>
      <c r="B207" s="706" t="s">
        <v>1360</v>
      </c>
      <c r="C207" s="679"/>
      <c r="D207" s="679"/>
      <c r="E207" s="679"/>
      <c r="F207" s="679"/>
      <c r="G207" s="680"/>
    </row>
    <row r="208" spans="1:7" x14ac:dyDescent="0.2">
      <c r="A208" s="1108">
        <v>193</v>
      </c>
      <c r="B208" s="636" t="s">
        <v>1361</v>
      </c>
      <c r="C208" s="722"/>
      <c r="D208" s="722"/>
      <c r="E208" s="722"/>
      <c r="F208" s="722"/>
      <c r="G208" s="723"/>
    </row>
    <row r="209" spans="1:7" x14ac:dyDescent="0.2">
      <c r="A209" s="1108">
        <v>194</v>
      </c>
      <c r="B209" s="636" t="s">
        <v>1792</v>
      </c>
      <c r="C209" s="722"/>
      <c r="D209" s="722"/>
      <c r="E209" s="722"/>
      <c r="F209" s="722"/>
      <c r="G209" s="723"/>
    </row>
    <row r="210" spans="1:7" ht="30" x14ac:dyDescent="0.2">
      <c r="A210" s="1108">
        <v>195</v>
      </c>
      <c r="B210" s="636" t="s">
        <v>2124</v>
      </c>
      <c r="C210" s="637"/>
      <c r="D210" s="637"/>
      <c r="E210" s="637"/>
      <c r="F210" s="637"/>
      <c r="G210" s="724"/>
    </row>
    <row r="211" spans="1:7" x14ac:dyDescent="0.2">
      <c r="A211" s="609">
        <v>196</v>
      </c>
      <c r="B211" s="1119" t="s">
        <v>1362</v>
      </c>
      <c r="C211" s="624"/>
      <c r="D211" s="630"/>
      <c r="E211" s="630"/>
      <c r="F211" s="630"/>
      <c r="G211" s="725"/>
    </row>
    <row r="212" spans="1:7" x14ac:dyDescent="0.2">
      <c r="A212" s="1108">
        <v>197</v>
      </c>
      <c r="B212" s="628" t="s">
        <v>1363</v>
      </c>
      <c r="C212" s="726"/>
      <c r="D212" s="726"/>
      <c r="E212" s="726"/>
      <c r="F212" s="726"/>
      <c r="G212" s="725"/>
    </row>
    <row r="213" spans="1:7" x14ac:dyDescent="0.2">
      <c r="A213" s="1108">
        <v>198</v>
      </c>
      <c r="B213" s="727" t="s">
        <v>1364</v>
      </c>
      <c r="C213" s="623"/>
      <c r="D213" s="630"/>
      <c r="E213" s="630"/>
      <c r="F213" s="630"/>
      <c r="G213" s="725"/>
    </row>
    <row r="214" spans="1:7" x14ac:dyDescent="0.2">
      <c r="A214" s="1108">
        <v>199</v>
      </c>
      <c r="B214" s="727" t="s">
        <v>1365</v>
      </c>
      <c r="C214" s="623"/>
      <c r="D214" s="630"/>
      <c r="E214" s="630"/>
      <c r="F214" s="630"/>
      <c r="G214" s="725"/>
    </row>
    <row r="215" spans="1:7" x14ac:dyDescent="0.2">
      <c r="A215" s="1108">
        <v>200</v>
      </c>
      <c r="B215" s="727" t="s">
        <v>1366</v>
      </c>
      <c r="C215" s="623"/>
      <c r="D215" s="630"/>
      <c r="E215" s="630"/>
      <c r="F215" s="630"/>
      <c r="G215" s="725"/>
    </row>
    <row r="216" spans="1:7" x14ac:dyDescent="0.2">
      <c r="A216" s="609">
        <v>201</v>
      </c>
      <c r="B216" s="628" t="s">
        <v>1367</v>
      </c>
      <c r="C216" s="624"/>
      <c r="D216" s="631"/>
      <c r="E216" s="631"/>
      <c r="F216" s="631"/>
      <c r="G216" s="632"/>
    </row>
    <row r="217" spans="1:7" x14ac:dyDescent="0.2">
      <c r="A217" s="1108">
        <v>202</v>
      </c>
      <c r="B217" s="628" t="s">
        <v>1368</v>
      </c>
      <c r="C217" s="624"/>
      <c r="D217" s="631"/>
      <c r="E217" s="631"/>
      <c r="F217" s="631"/>
      <c r="G217" s="632"/>
    </row>
    <row r="218" spans="1:7" ht="30" x14ac:dyDescent="0.2">
      <c r="A218" s="1108">
        <v>203</v>
      </c>
      <c r="B218" s="628" t="s">
        <v>1369</v>
      </c>
      <c r="C218" s="624"/>
      <c r="D218" s="631"/>
      <c r="E218" s="631"/>
      <c r="F218" s="631"/>
      <c r="G218" s="632"/>
    </row>
    <row r="219" spans="1:7" ht="30" x14ac:dyDescent="0.2">
      <c r="A219" s="1108">
        <v>204</v>
      </c>
      <c r="B219" s="628" t="s">
        <v>1743</v>
      </c>
      <c r="C219" s="643"/>
      <c r="D219" s="640"/>
      <c r="E219" s="640"/>
      <c r="F219" s="640"/>
      <c r="G219" s="641"/>
    </row>
    <row r="220" spans="1:7" ht="30" x14ac:dyDescent="0.2">
      <c r="A220" s="1108">
        <v>205</v>
      </c>
      <c r="B220" s="628" t="s">
        <v>1370</v>
      </c>
      <c r="C220" s="613"/>
      <c r="D220" s="728"/>
      <c r="E220" s="728"/>
      <c r="F220" s="728"/>
      <c r="G220" s="641"/>
    </row>
    <row r="221" spans="1:7" x14ac:dyDescent="0.2">
      <c r="A221" s="609">
        <v>206</v>
      </c>
      <c r="B221" s="727" t="s">
        <v>1736</v>
      </c>
      <c r="C221" s="643"/>
      <c r="D221" s="640"/>
      <c r="E221" s="640"/>
      <c r="F221" s="640"/>
      <c r="G221" s="641"/>
    </row>
    <row r="222" spans="1:7" x14ac:dyDescent="0.2">
      <c r="A222" s="1108">
        <v>207</v>
      </c>
      <c r="B222" s="727" t="s">
        <v>1737</v>
      </c>
      <c r="C222" s="643"/>
      <c r="D222" s="640"/>
      <c r="E222" s="640"/>
      <c r="F222" s="640"/>
      <c r="G222" s="641"/>
    </row>
    <row r="223" spans="1:7" x14ac:dyDescent="0.25">
      <c r="A223" s="1108">
        <v>208</v>
      </c>
      <c r="B223" s="610" t="s">
        <v>1371</v>
      </c>
      <c r="C223" s="611"/>
      <c r="D223" s="611"/>
      <c r="E223" s="611"/>
      <c r="F223" s="611"/>
      <c r="G223" s="611"/>
    </row>
    <row r="224" spans="1:7" x14ac:dyDescent="0.2">
      <c r="A224" s="1108">
        <v>209</v>
      </c>
      <c r="B224" s="586" t="s">
        <v>1372</v>
      </c>
      <c r="C224" s="586"/>
      <c r="D224" s="586"/>
      <c r="E224" s="586"/>
      <c r="F224" s="586"/>
      <c r="G224" s="586"/>
    </row>
    <row r="225" spans="1:7" s="619" customFormat="1" x14ac:dyDescent="0.25">
      <c r="A225" s="1108">
        <v>210</v>
      </c>
      <c r="B225" s="729" t="s">
        <v>1226</v>
      </c>
      <c r="C225" s="730"/>
      <c r="D225" s="730"/>
      <c r="E225" s="730"/>
      <c r="F225" s="730"/>
      <c r="G225" s="731"/>
    </row>
    <row r="226" spans="1:7" s="619" customFormat="1" ht="30" x14ac:dyDescent="0.25">
      <c r="A226" s="609">
        <v>211</v>
      </c>
      <c r="B226" s="732" t="s">
        <v>1373</v>
      </c>
      <c r="C226" s="731"/>
      <c r="D226" s="731"/>
      <c r="E226" s="731"/>
      <c r="F226" s="731"/>
      <c r="G226" s="731"/>
    </row>
    <row r="227" spans="1:7" s="619" customFormat="1" ht="30" x14ac:dyDescent="0.25">
      <c r="A227" s="1108">
        <v>212</v>
      </c>
      <c r="B227" s="732" t="s">
        <v>1374</v>
      </c>
      <c r="C227" s="731"/>
      <c r="D227" s="731"/>
      <c r="E227" s="731"/>
      <c r="F227" s="731"/>
      <c r="G227" s="731"/>
    </row>
    <row r="228" spans="1:7" s="619" customFormat="1" x14ac:dyDescent="0.25">
      <c r="A228" s="1108">
        <v>213</v>
      </c>
      <c r="B228" s="732" t="s">
        <v>1375</v>
      </c>
      <c r="C228" s="731"/>
      <c r="D228" s="731"/>
      <c r="E228" s="731"/>
      <c r="F228" s="731"/>
      <c r="G228" s="731"/>
    </row>
    <row r="229" spans="1:7" s="619" customFormat="1" x14ac:dyDescent="0.25">
      <c r="A229" s="1108">
        <v>214</v>
      </c>
      <c r="B229" s="732" t="s">
        <v>1376</v>
      </c>
      <c r="C229" s="731"/>
      <c r="D229" s="731"/>
      <c r="E229" s="731"/>
      <c r="F229" s="731"/>
      <c r="G229" s="731"/>
    </row>
    <row r="230" spans="1:7" x14ac:dyDescent="0.25">
      <c r="A230" s="1108">
        <v>215</v>
      </c>
      <c r="B230" s="732" t="s">
        <v>1280</v>
      </c>
      <c r="C230" s="733"/>
      <c r="D230" s="733"/>
      <c r="E230" s="733"/>
      <c r="F230" s="733"/>
      <c r="G230" s="733"/>
    </row>
    <row r="231" spans="1:7" x14ac:dyDescent="0.25">
      <c r="A231" s="609">
        <v>216</v>
      </c>
      <c r="B231" s="1120" t="s">
        <v>1377</v>
      </c>
      <c r="C231" s="733"/>
      <c r="D231" s="733"/>
      <c r="E231" s="733"/>
      <c r="F231" s="733"/>
      <c r="G231" s="733"/>
    </row>
    <row r="232" spans="1:7" ht="16.5" customHeight="1" x14ac:dyDescent="0.25">
      <c r="A232" s="1108">
        <v>217</v>
      </c>
      <c r="B232" s="1120" t="s">
        <v>2860</v>
      </c>
      <c r="C232" s="733"/>
      <c r="D232" s="733"/>
      <c r="E232" s="733"/>
      <c r="F232" s="733"/>
      <c r="G232" s="733"/>
    </row>
    <row r="233" spans="1:7" x14ac:dyDescent="0.25">
      <c r="A233" s="1108">
        <v>218</v>
      </c>
      <c r="B233" s="1121" t="s">
        <v>2535</v>
      </c>
      <c r="C233" s="733"/>
      <c r="D233" s="733"/>
      <c r="E233" s="733"/>
      <c r="F233" s="733"/>
      <c r="G233" s="733"/>
    </row>
    <row r="234" spans="1:7" x14ac:dyDescent="0.25">
      <c r="A234" s="1108">
        <v>219</v>
      </c>
      <c r="B234" s="1121" t="s">
        <v>1378</v>
      </c>
      <c r="C234" s="734"/>
      <c r="D234" s="734"/>
      <c r="E234" s="734"/>
      <c r="F234" s="734"/>
      <c r="G234" s="733"/>
    </row>
    <row r="235" spans="1:7" s="739" customFormat="1" x14ac:dyDescent="0.25">
      <c r="A235" s="1108">
        <v>220</v>
      </c>
      <c r="B235" s="735" t="s">
        <v>2125</v>
      </c>
      <c r="C235" s="736"/>
      <c r="D235" s="736"/>
      <c r="E235" s="736"/>
      <c r="F235" s="736"/>
      <c r="G235" s="737"/>
    </row>
    <row r="236" spans="1:7" s="739" customFormat="1" x14ac:dyDescent="0.25">
      <c r="A236" s="609">
        <v>221</v>
      </c>
      <c r="B236" s="735" t="s">
        <v>1379</v>
      </c>
      <c r="C236" s="736"/>
      <c r="D236" s="736"/>
      <c r="E236" s="736"/>
      <c r="F236" s="736"/>
      <c r="G236" s="737"/>
    </row>
    <row r="237" spans="1:7" s="739" customFormat="1" x14ac:dyDescent="0.25">
      <c r="A237" s="1108">
        <v>222</v>
      </c>
      <c r="B237" s="735" t="s">
        <v>1380</v>
      </c>
      <c r="C237" s="736"/>
      <c r="D237" s="736"/>
      <c r="E237" s="736"/>
      <c r="F237" s="736"/>
      <c r="G237" s="737"/>
    </row>
    <row r="238" spans="1:7" s="739" customFormat="1" ht="30" x14ac:dyDescent="0.25">
      <c r="A238" s="1108">
        <v>223</v>
      </c>
      <c r="B238" s="1122" t="s">
        <v>1381</v>
      </c>
      <c r="C238" s="740"/>
      <c r="D238" s="740"/>
      <c r="E238" s="740"/>
      <c r="F238" s="740"/>
      <c r="G238" s="741"/>
    </row>
    <row r="239" spans="1:7" s="739" customFormat="1" x14ac:dyDescent="0.25">
      <c r="A239" s="1108">
        <v>224</v>
      </c>
      <c r="B239" s="1123" t="s">
        <v>1382</v>
      </c>
      <c r="C239" s="736"/>
      <c r="D239" s="736"/>
      <c r="E239" s="736"/>
      <c r="F239" s="736"/>
      <c r="G239" s="742"/>
    </row>
    <row r="240" spans="1:7" s="739" customFormat="1" x14ac:dyDescent="0.25">
      <c r="A240" s="1108">
        <v>225</v>
      </c>
      <c r="B240" s="1123" t="s">
        <v>1383</v>
      </c>
      <c r="C240" s="736"/>
      <c r="D240" s="736"/>
      <c r="E240" s="736"/>
      <c r="F240" s="736"/>
      <c r="G240" s="742"/>
    </row>
    <row r="241" spans="1:7" s="739" customFormat="1" x14ac:dyDescent="0.25">
      <c r="A241" s="609">
        <v>226</v>
      </c>
      <c r="B241" s="1123" t="s">
        <v>1384</v>
      </c>
      <c r="C241" s="736"/>
      <c r="D241" s="736"/>
      <c r="E241" s="736"/>
      <c r="F241" s="736"/>
      <c r="G241" s="742"/>
    </row>
    <row r="242" spans="1:7" s="739" customFormat="1" x14ac:dyDescent="0.25">
      <c r="A242" s="1108">
        <v>227</v>
      </c>
      <c r="B242" s="1123" t="s">
        <v>1385</v>
      </c>
      <c r="C242" s="736"/>
      <c r="D242" s="736"/>
      <c r="E242" s="736"/>
      <c r="F242" s="736"/>
      <c r="G242" s="742"/>
    </row>
    <row r="243" spans="1:7" s="739" customFormat="1" x14ac:dyDescent="0.25">
      <c r="A243" s="1108">
        <v>228</v>
      </c>
      <c r="B243" s="1123" t="s">
        <v>1386</v>
      </c>
      <c r="C243" s="736"/>
      <c r="D243" s="736"/>
      <c r="E243" s="736"/>
      <c r="F243" s="736"/>
      <c r="G243" s="742"/>
    </row>
    <row r="244" spans="1:7" s="739" customFormat="1" x14ac:dyDescent="0.25">
      <c r="A244" s="1108">
        <v>229</v>
      </c>
      <c r="B244" s="1123" t="s">
        <v>1387</v>
      </c>
      <c r="C244" s="736"/>
      <c r="D244" s="736"/>
      <c r="E244" s="736"/>
      <c r="F244" s="736"/>
      <c r="G244" s="742"/>
    </row>
    <row r="245" spans="1:7" s="747" customFormat="1" x14ac:dyDescent="0.2">
      <c r="A245" s="1108">
        <v>230</v>
      </c>
      <c r="B245" s="743" t="s">
        <v>1388</v>
      </c>
      <c r="C245" s="744"/>
      <c r="D245" s="745"/>
      <c r="E245" s="745"/>
      <c r="F245" s="745"/>
      <c r="G245" s="746"/>
    </row>
    <row r="246" spans="1:7" s="739" customFormat="1" ht="30" x14ac:dyDescent="0.25">
      <c r="A246" s="609">
        <v>231</v>
      </c>
      <c r="B246" s="1124" t="s">
        <v>1389</v>
      </c>
      <c r="C246" s="748"/>
      <c r="D246" s="748"/>
      <c r="E246" s="748"/>
      <c r="F246" s="748"/>
      <c r="G246" s="748"/>
    </row>
    <row r="247" spans="1:7" s="747" customFormat="1" ht="30" x14ac:dyDescent="0.2">
      <c r="A247" s="1108">
        <v>232</v>
      </c>
      <c r="B247" s="743" t="s">
        <v>1390</v>
      </c>
      <c r="C247" s="744"/>
      <c r="D247" s="745"/>
      <c r="E247" s="745"/>
      <c r="F247" s="745"/>
      <c r="G247" s="746"/>
    </row>
    <row r="248" spans="1:7" s="747" customFormat="1" ht="30" x14ac:dyDescent="0.2">
      <c r="A248" s="1108">
        <v>233</v>
      </c>
      <c r="B248" s="749" t="s">
        <v>1391</v>
      </c>
      <c r="C248" s="744"/>
      <c r="D248" s="745"/>
      <c r="E248" s="745"/>
      <c r="F248" s="745"/>
      <c r="G248" s="746"/>
    </row>
    <row r="249" spans="1:7" s="747" customFormat="1" ht="30" x14ac:dyDescent="0.2">
      <c r="A249" s="1108">
        <v>234</v>
      </c>
      <c r="B249" s="743" t="s">
        <v>1392</v>
      </c>
      <c r="C249" s="744"/>
      <c r="D249" s="745"/>
      <c r="E249" s="745"/>
      <c r="F249" s="745"/>
      <c r="G249" s="746"/>
    </row>
    <row r="250" spans="1:7" s="747" customFormat="1" x14ac:dyDescent="0.2">
      <c r="A250" s="1108">
        <v>235</v>
      </c>
      <c r="B250" s="743" t="s">
        <v>1393</v>
      </c>
      <c r="C250" s="744"/>
      <c r="D250" s="745"/>
      <c r="E250" s="745"/>
      <c r="F250" s="745"/>
      <c r="G250" s="746"/>
    </row>
    <row r="251" spans="1:7" s="747" customFormat="1" ht="30" x14ac:dyDescent="0.2">
      <c r="A251" s="609">
        <v>236</v>
      </c>
      <c r="B251" s="743" t="s">
        <v>1394</v>
      </c>
      <c r="C251" s="744"/>
      <c r="D251" s="745"/>
      <c r="E251" s="745"/>
      <c r="F251" s="745"/>
      <c r="G251" s="746"/>
    </row>
    <row r="252" spans="1:7" s="738" customFormat="1" ht="30" x14ac:dyDescent="0.25">
      <c r="A252" s="1108">
        <v>237</v>
      </c>
      <c r="B252" s="1125" t="s">
        <v>1395</v>
      </c>
      <c r="C252" s="751"/>
      <c r="D252" s="751"/>
      <c r="E252" s="751"/>
      <c r="F252" s="751"/>
      <c r="G252" s="752"/>
    </row>
    <row r="253" spans="1:7" s="738" customFormat="1" x14ac:dyDescent="0.25">
      <c r="A253" s="1108">
        <v>238</v>
      </c>
      <c r="B253" s="753" t="s">
        <v>1396</v>
      </c>
      <c r="C253" s="754"/>
      <c r="D253" s="754"/>
      <c r="E253" s="754"/>
      <c r="F253" s="754"/>
      <c r="G253" s="752"/>
    </row>
    <row r="254" spans="1:7" s="738" customFormat="1" x14ac:dyDescent="0.25">
      <c r="A254" s="1108">
        <v>239</v>
      </c>
      <c r="B254" s="753" t="s">
        <v>1397</v>
      </c>
      <c r="C254" s="754"/>
      <c r="D254" s="754"/>
      <c r="E254" s="754"/>
      <c r="F254" s="754"/>
      <c r="G254" s="752"/>
    </row>
    <row r="255" spans="1:7" s="738" customFormat="1" x14ac:dyDescent="0.25">
      <c r="A255" s="1108">
        <v>240</v>
      </c>
      <c r="B255" s="753" t="s">
        <v>1398</v>
      </c>
      <c r="C255" s="754"/>
      <c r="D255" s="754"/>
      <c r="E255" s="754"/>
      <c r="F255" s="754"/>
      <c r="G255" s="752"/>
    </row>
    <row r="256" spans="1:7" s="738" customFormat="1" x14ac:dyDescent="0.25">
      <c r="A256" s="609">
        <v>241</v>
      </c>
      <c r="B256" s="753" t="s">
        <v>1399</v>
      </c>
      <c r="C256" s="754"/>
      <c r="D256" s="754"/>
      <c r="E256" s="754"/>
      <c r="F256" s="754"/>
      <c r="G256" s="752"/>
    </row>
    <row r="257" spans="1:7" s="738" customFormat="1" x14ac:dyDescent="0.25">
      <c r="A257" s="1108">
        <v>242</v>
      </c>
      <c r="B257" s="1126" t="s">
        <v>1401</v>
      </c>
      <c r="C257" s="754"/>
      <c r="D257" s="754"/>
      <c r="E257" s="754"/>
      <c r="F257" s="754"/>
      <c r="G257" s="752"/>
    </row>
    <row r="258" spans="1:7" s="738" customFormat="1" x14ac:dyDescent="0.25">
      <c r="A258" s="1108">
        <v>243</v>
      </c>
      <c r="B258" s="1126" t="s">
        <v>2126</v>
      </c>
      <c r="C258" s="754"/>
      <c r="D258" s="754"/>
      <c r="E258" s="754"/>
      <c r="F258" s="754"/>
      <c r="G258" s="752"/>
    </row>
    <row r="259" spans="1:7" s="738" customFormat="1" x14ac:dyDescent="0.25">
      <c r="A259" s="1108">
        <v>244</v>
      </c>
      <c r="B259" s="1126" t="s">
        <v>2127</v>
      </c>
      <c r="C259" s="754"/>
      <c r="D259" s="754"/>
      <c r="E259" s="754"/>
      <c r="F259" s="754"/>
      <c r="G259" s="752"/>
    </row>
    <row r="260" spans="1:7" s="738" customFormat="1" x14ac:dyDescent="0.25">
      <c r="A260" s="1108">
        <v>245</v>
      </c>
      <c r="B260" s="1125" t="s">
        <v>2077</v>
      </c>
      <c r="C260" s="754"/>
      <c r="D260" s="754"/>
      <c r="E260" s="754"/>
      <c r="F260" s="754"/>
      <c r="G260" s="752"/>
    </row>
    <row r="261" spans="1:7" s="747" customFormat="1" ht="30" x14ac:dyDescent="0.25">
      <c r="A261" s="609">
        <v>246</v>
      </c>
      <c r="B261" s="755" t="s">
        <v>1402</v>
      </c>
      <c r="C261" s="744"/>
      <c r="D261" s="745"/>
      <c r="E261" s="745"/>
      <c r="F261" s="745"/>
      <c r="G261" s="756"/>
    </row>
    <row r="262" spans="1:7" s="747" customFormat="1" x14ac:dyDescent="0.25">
      <c r="A262" s="1108">
        <v>247</v>
      </c>
      <c r="B262" s="755" t="s">
        <v>1403</v>
      </c>
      <c r="C262" s="744"/>
      <c r="D262" s="745"/>
      <c r="E262" s="745"/>
      <c r="F262" s="745"/>
      <c r="G262" s="757"/>
    </row>
    <row r="263" spans="1:7" s="747" customFormat="1" x14ac:dyDescent="0.25">
      <c r="A263" s="1108">
        <v>248</v>
      </c>
      <c r="B263" s="755" t="s">
        <v>1404</v>
      </c>
      <c r="C263" s="744"/>
      <c r="D263" s="745"/>
      <c r="E263" s="745"/>
      <c r="F263" s="745"/>
      <c r="G263" s="757"/>
    </row>
    <row r="264" spans="1:7" x14ac:dyDescent="0.2">
      <c r="A264" s="1108">
        <v>249</v>
      </c>
      <c r="B264" s="586" t="s">
        <v>1405</v>
      </c>
      <c r="C264" s="586"/>
      <c r="D264" s="586"/>
      <c r="E264" s="586"/>
      <c r="F264" s="586"/>
      <c r="G264" s="586"/>
    </row>
    <row r="265" spans="1:7" ht="30" x14ac:dyDescent="0.2">
      <c r="A265" s="1108">
        <v>250</v>
      </c>
      <c r="B265" s="436" t="s">
        <v>2536</v>
      </c>
      <c r="C265" s="1179"/>
      <c r="D265" s="1179"/>
      <c r="E265" s="1179"/>
      <c r="F265" s="1179"/>
      <c r="G265" s="1179"/>
    </row>
    <row r="266" spans="1:7" x14ac:dyDescent="0.25">
      <c r="A266" s="609">
        <v>251</v>
      </c>
      <c r="B266" s="1127" t="s">
        <v>2365</v>
      </c>
      <c r="C266" s="759"/>
      <c r="D266" s="759"/>
      <c r="E266" s="759"/>
      <c r="F266" s="759"/>
      <c r="G266" s="758"/>
    </row>
    <row r="267" spans="1:7" x14ac:dyDescent="0.25">
      <c r="A267" s="1108">
        <v>252</v>
      </c>
      <c r="B267" s="1128" t="s">
        <v>1406</v>
      </c>
      <c r="C267" s="740"/>
      <c r="D267" s="740"/>
      <c r="E267" s="740"/>
      <c r="F267" s="740"/>
      <c r="G267" s="758"/>
    </row>
    <row r="268" spans="1:7" x14ac:dyDescent="0.25">
      <c r="A268" s="1108">
        <v>253</v>
      </c>
      <c r="B268" s="1129" t="s">
        <v>1407</v>
      </c>
      <c r="C268" s="759"/>
      <c r="D268" s="759"/>
      <c r="E268" s="759"/>
      <c r="F268" s="759"/>
      <c r="G268" s="758"/>
    </row>
    <row r="269" spans="1:7" x14ac:dyDescent="0.25">
      <c r="A269" s="1108">
        <v>254</v>
      </c>
      <c r="B269" s="1129" t="s">
        <v>9</v>
      </c>
      <c r="C269" s="759"/>
      <c r="D269" s="759"/>
      <c r="E269" s="759"/>
      <c r="F269" s="759"/>
      <c r="G269" s="758"/>
    </row>
    <row r="270" spans="1:7" x14ac:dyDescent="0.25">
      <c r="A270" s="1108">
        <v>255</v>
      </c>
      <c r="B270" s="1129" t="s">
        <v>1744</v>
      </c>
      <c r="C270" s="740"/>
      <c r="D270" s="740"/>
      <c r="E270" s="740"/>
      <c r="F270" s="740"/>
      <c r="G270" s="758"/>
    </row>
    <row r="271" spans="1:7" x14ac:dyDescent="0.25">
      <c r="A271" s="609">
        <v>256</v>
      </c>
      <c r="B271" s="1130" t="s">
        <v>2128</v>
      </c>
      <c r="C271" s="759"/>
      <c r="D271" s="759"/>
      <c r="E271" s="759"/>
      <c r="F271" s="759"/>
      <c r="G271" s="758"/>
    </row>
    <row r="272" spans="1:7" x14ac:dyDescent="0.25">
      <c r="A272" s="1108">
        <v>257</v>
      </c>
      <c r="B272" s="1130" t="s">
        <v>39</v>
      </c>
      <c r="C272" s="759"/>
      <c r="D272" s="759"/>
      <c r="E272" s="759"/>
      <c r="F272" s="759"/>
      <c r="G272" s="758"/>
    </row>
    <row r="273" spans="1:7" x14ac:dyDescent="0.25">
      <c r="A273" s="1108">
        <v>258</v>
      </c>
      <c r="B273" s="1130" t="s">
        <v>1408</v>
      </c>
      <c r="C273" s="759"/>
      <c r="D273" s="759"/>
      <c r="E273" s="759"/>
      <c r="F273" s="759"/>
      <c r="G273" s="758"/>
    </row>
    <row r="274" spans="1:7" x14ac:dyDescent="0.25">
      <c r="A274" s="1108">
        <v>259</v>
      </c>
      <c r="B274" s="1130" t="s">
        <v>148</v>
      </c>
      <c r="C274" s="759"/>
      <c r="D274" s="759"/>
      <c r="E274" s="759"/>
      <c r="F274" s="759"/>
      <c r="G274" s="758"/>
    </row>
    <row r="275" spans="1:7" x14ac:dyDescent="0.25">
      <c r="A275" s="1108">
        <v>260</v>
      </c>
      <c r="B275" s="1129" t="s">
        <v>1409</v>
      </c>
      <c r="C275" s="740"/>
      <c r="D275" s="740"/>
      <c r="E275" s="740"/>
      <c r="F275" s="740"/>
      <c r="G275" s="758"/>
    </row>
    <row r="276" spans="1:7" x14ac:dyDescent="0.25">
      <c r="A276" s="609">
        <v>261</v>
      </c>
      <c r="B276" s="1130" t="s">
        <v>1799</v>
      </c>
      <c r="C276" s="759"/>
      <c r="D276" s="759"/>
      <c r="E276" s="759"/>
      <c r="F276" s="759"/>
      <c r="G276" s="758"/>
    </row>
    <row r="277" spans="1:7" x14ac:dyDescent="0.25">
      <c r="A277" s="1108">
        <v>262</v>
      </c>
      <c r="B277" s="1130" t="s">
        <v>1800</v>
      </c>
      <c r="C277" s="759"/>
      <c r="D277" s="759"/>
      <c r="E277" s="759"/>
      <c r="F277" s="759"/>
      <c r="G277" s="758"/>
    </row>
    <row r="278" spans="1:7" ht="30" x14ac:dyDescent="0.25">
      <c r="A278" s="1108">
        <v>263</v>
      </c>
      <c r="B278" s="1130" t="s">
        <v>2476</v>
      </c>
      <c r="C278" s="759"/>
      <c r="D278" s="759"/>
      <c r="E278" s="759"/>
      <c r="F278" s="759"/>
      <c r="G278" s="758"/>
    </row>
    <row r="279" spans="1:7" x14ac:dyDescent="0.25">
      <c r="A279" s="1108">
        <v>264</v>
      </c>
      <c r="B279" s="1129" t="s">
        <v>1410</v>
      </c>
      <c r="C279" s="740"/>
      <c r="D279" s="740"/>
      <c r="E279" s="740"/>
      <c r="F279" s="740"/>
      <c r="G279" s="758"/>
    </row>
    <row r="280" spans="1:7" x14ac:dyDescent="0.25">
      <c r="A280" s="1108">
        <v>265</v>
      </c>
      <c r="B280" s="1130" t="s">
        <v>31</v>
      </c>
      <c r="C280" s="759"/>
      <c r="D280" s="759"/>
      <c r="E280" s="759"/>
      <c r="F280" s="759"/>
      <c r="G280" s="758"/>
    </row>
    <row r="281" spans="1:7" x14ac:dyDescent="0.25">
      <c r="A281" s="609">
        <v>266</v>
      </c>
      <c r="B281" s="1130" t="s">
        <v>2130</v>
      </c>
      <c r="C281" s="759"/>
      <c r="D281" s="759"/>
      <c r="E281" s="759"/>
      <c r="F281" s="759"/>
      <c r="G281" s="758"/>
    </row>
    <row r="282" spans="1:7" x14ac:dyDescent="0.25">
      <c r="A282" s="1108">
        <v>267</v>
      </c>
      <c r="B282" s="1130" t="s">
        <v>153</v>
      </c>
      <c r="C282" s="759"/>
      <c r="D282" s="759"/>
      <c r="E282" s="759"/>
      <c r="F282" s="759"/>
      <c r="G282" s="758"/>
    </row>
    <row r="283" spans="1:7" x14ac:dyDescent="0.25">
      <c r="A283" s="1108">
        <v>268</v>
      </c>
      <c r="B283" s="1130" t="s">
        <v>1413</v>
      </c>
      <c r="C283" s="759"/>
      <c r="D283" s="759"/>
      <c r="E283" s="759"/>
      <c r="F283" s="759"/>
      <c r="G283" s="758"/>
    </row>
    <row r="284" spans="1:7" x14ac:dyDescent="0.25">
      <c r="A284" s="1108">
        <v>269</v>
      </c>
      <c r="B284" s="1130" t="s">
        <v>2129</v>
      </c>
      <c r="C284" s="759"/>
      <c r="D284" s="759"/>
      <c r="E284" s="759"/>
      <c r="F284" s="759"/>
      <c r="G284" s="758"/>
    </row>
    <row r="285" spans="1:7" x14ac:dyDescent="0.25">
      <c r="A285" s="1108">
        <v>270</v>
      </c>
      <c r="B285" s="1130" t="s">
        <v>1411</v>
      </c>
      <c r="C285" s="759"/>
      <c r="D285" s="759"/>
      <c r="E285" s="759"/>
      <c r="F285" s="759"/>
      <c r="G285" s="758"/>
    </row>
    <row r="286" spans="1:7" x14ac:dyDescent="0.25">
      <c r="A286" s="609">
        <v>271</v>
      </c>
      <c r="B286" s="1130" t="s">
        <v>151</v>
      </c>
      <c r="C286" s="759"/>
      <c r="D286" s="759"/>
      <c r="E286" s="759"/>
      <c r="F286" s="759"/>
      <c r="G286" s="758"/>
    </row>
    <row r="287" spans="1:7" x14ac:dyDescent="0.25">
      <c r="A287" s="1108">
        <v>272</v>
      </c>
      <c r="B287" s="1130" t="s">
        <v>214</v>
      </c>
      <c r="C287" s="759"/>
      <c r="D287" s="759"/>
      <c r="E287" s="759"/>
      <c r="F287" s="759"/>
      <c r="G287" s="758"/>
    </row>
    <row r="288" spans="1:7" x14ac:dyDescent="0.25">
      <c r="A288" s="1108">
        <v>273</v>
      </c>
      <c r="B288" s="1130" t="s">
        <v>1412</v>
      </c>
      <c r="C288" s="759"/>
      <c r="D288" s="759"/>
      <c r="E288" s="759"/>
      <c r="F288" s="759"/>
      <c r="G288" s="758"/>
    </row>
    <row r="289" spans="1:7" x14ac:dyDescent="0.25">
      <c r="A289" s="1108">
        <v>274</v>
      </c>
      <c r="B289" s="1129" t="s">
        <v>1414</v>
      </c>
      <c r="C289" s="740"/>
      <c r="D289" s="740"/>
      <c r="E289" s="740"/>
      <c r="F289" s="740"/>
      <c r="G289" s="758"/>
    </row>
    <row r="290" spans="1:7" x14ac:dyDescent="0.25">
      <c r="A290" s="1108">
        <v>275</v>
      </c>
      <c r="B290" s="1130" t="s">
        <v>1797</v>
      </c>
      <c r="C290" s="759"/>
      <c r="D290" s="759"/>
      <c r="E290" s="759"/>
      <c r="F290" s="759"/>
      <c r="G290" s="758"/>
    </row>
    <row r="291" spans="1:7" x14ac:dyDescent="0.25">
      <c r="A291" s="609">
        <v>276</v>
      </c>
      <c r="B291" s="1130" t="s">
        <v>1415</v>
      </c>
      <c r="C291" s="759"/>
      <c r="D291" s="759"/>
      <c r="E291" s="759"/>
      <c r="F291" s="759"/>
      <c r="G291" s="758"/>
    </row>
    <row r="292" spans="1:7" x14ac:dyDescent="0.25">
      <c r="A292" s="1108">
        <v>277</v>
      </c>
      <c r="B292" s="1127" t="s">
        <v>2366</v>
      </c>
      <c r="C292" s="759"/>
      <c r="D292" s="759"/>
      <c r="E292" s="759"/>
      <c r="F292" s="759"/>
      <c r="G292" s="758"/>
    </row>
    <row r="293" spans="1:7" s="739" customFormat="1" ht="30" x14ac:dyDescent="0.25">
      <c r="A293" s="1108">
        <v>278</v>
      </c>
      <c r="B293" s="338" t="s">
        <v>1416</v>
      </c>
      <c r="C293" s="335"/>
      <c r="D293" s="335"/>
      <c r="E293" s="335"/>
      <c r="F293" s="335"/>
      <c r="G293" s="339"/>
    </row>
    <row r="294" spans="1:7" s="739" customFormat="1" ht="30" x14ac:dyDescent="0.25">
      <c r="A294" s="1108">
        <v>279</v>
      </c>
      <c r="B294" s="338" t="s">
        <v>1417</v>
      </c>
      <c r="C294" s="335"/>
      <c r="D294" s="335"/>
      <c r="E294" s="335"/>
      <c r="F294" s="335"/>
      <c r="G294" s="339"/>
    </row>
    <row r="295" spans="1:7" s="739" customFormat="1" ht="30" x14ac:dyDescent="0.25">
      <c r="A295" s="1108">
        <v>280</v>
      </c>
      <c r="B295" s="338" t="s">
        <v>1738</v>
      </c>
      <c r="C295" s="335"/>
      <c r="D295" s="335"/>
      <c r="E295" s="335"/>
      <c r="F295" s="335"/>
      <c r="G295" s="339"/>
    </row>
    <row r="296" spans="1:7" s="739" customFormat="1" ht="30" x14ac:dyDescent="0.25">
      <c r="A296" s="609">
        <v>281</v>
      </c>
      <c r="B296" s="324" t="s">
        <v>1418</v>
      </c>
      <c r="C296" s="326"/>
      <c r="D296" s="326"/>
      <c r="E296" s="326"/>
      <c r="F296" s="326"/>
      <c r="G296" s="440"/>
    </row>
    <row r="297" spans="1:7" s="739" customFormat="1" ht="30" x14ac:dyDescent="0.25">
      <c r="A297" s="1108">
        <v>282</v>
      </c>
      <c r="B297" s="760" t="s">
        <v>1783</v>
      </c>
      <c r="C297" s="761"/>
      <c r="D297" s="761"/>
      <c r="E297" s="761"/>
      <c r="F297" s="761"/>
      <c r="G297" s="762"/>
    </row>
    <row r="298" spans="1:7" s="739" customFormat="1" ht="30" x14ac:dyDescent="0.25">
      <c r="A298" s="1108">
        <v>283</v>
      </c>
      <c r="B298" s="763" t="s">
        <v>1419</v>
      </c>
      <c r="C298" s="764"/>
      <c r="D298" s="764"/>
      <c r="E298" s="765"/>
      <c r="F298" s="764"/>
      <c r="G298" s="766"/>
    </row>
    <row r="299" spans="1:7" s="739" customFormat="1" x14ac:dyDescent="0.25">
      <c r="A299" s="1108">
        <v>284</v>
      </c>
      <c r="B299" s="767" t="s">
        <v>1420</v>
      </c>
      <c r="C299" s="765"/>
      <c r="D299" s="765"/>
      <c r="E299" s="768"/>
      <c r="F299" s="768"/>
      <c r="G299" s="769"/>
    </row>
    <row r="300" spans="1:7" s="739" customFormat="1" x14ac:dyDescent="0.25">
      <c r="A300" s="1108">
        <v>285</v>
      </c>
      <c r="B300" s="763" t="s">
        <v>2368</v>
      </c>
      <c r="C300" s="765"/>
      <c r="D300" s="765"/>
      <c r="E300" s="768"/>
      <c r="F300" s="768"/>
      <c r="G300" s="769"/>
    </row>
    <row r="301" spans="1:7" s="739" customFormat="1" x14ac:dyDescent="0.25">
      <c r="A301" s="609">
        <v>286</v>
      </c>
      <c r="B301" s="763" t="s">
        <v>2367</v>
      </c>
      <c r="C301" s="765"/>
      <c r="D301" s="765"/>
      <c r="E301" s="768"/>
      <c r="F301" s="768"/>
      <c r="G301" s="769"/>
    </row>
    <row r="302" spans="1:7" s="739" customFormat="1" x14ac:dyDescent="0.25">
      <c r="A302" s="1108">
        <v>287</v>
      </c>
      <c r="B302" s="770" t="s">
        <v>1421</v>
      </c>
      <c r="C302" s="764"/>
      <c r="D302" s="764"/>
      <c r="E302" s="764"/>
      <c r="F302" s="764"/>
      <c r="G302" s="771"/>
    </row>
    <row r="303" spans="1:7" x14ac:dyDescent="0.2">
      <c r="A303" s="1108">
        <v>288</v>
      </c>
      <c r="B303" s="586" t="s">
        <v>1422</v>
      </c>
      <c r="C303" s="586"/>
      <c r="D303" s="586"/>
      <c r="E303" s="586"/>
      <c r="F303" s="586"/>
      <c r="G303" s="586"/>
    </row>
    <row r="304" spans="1:7" x14ac:dyDescent="0.25">
      <c r="A304" s="1108">
        <v>289</v>
      </c>
      <c r="B304" s="772" t="s">
        <v>1423</v>
      </c>
      <c r="C304" s="1094"/>
      <c r="D304" s="1094"/>
      <c r="E304" s="1094"/>
      <c r="F304" s="1094"/>
      <c r="G304" s="758"/>
    </row>
    <row r="305" spans="1:7" x14ac:dyDescent="0.25">
      <c r="A305" s="1108">
        <v>290</v>
      </c>
      <c r="B305" s="772" t="s">
        <v>1424</v>
      </c>
      <c r="C305" s="1094"/>
      <c r="D305" s="1094"/>
      <c r="E305" s="1094"/>
      <c r="F305" s="1094"/>
      <c r="G305" s="758"/>
    </row>
    <row r="306" spans="1:7" s="773" customFormat="1" x14ac:dyDescent="0.25">
      <c r="A306" s="609">
        <v>291</v>
      </c>
      <c r="B306" s="729" t="s">
        <v>1425</v>
      </c>
      <c r="C306" s="731"/>
      <c r="D306" s="731"/>
      <c r="E306" s="731"/>
      <c r="F306" s="731"/>
      <c r="G306" s="731"/>
    </row>
    <row r="307" spans="1:7" x14ac:dyDescent="0.25">
      <c r="A307" s="1108">
        <v>292</v>
      </c>
      <c r="B307" s="772" t="s">
        <v>1426</v>
      </c>
      <c r="C307" s="1094"/>
      <c r="D307" s="1094"/>
      <c r="E307" s="1094"/>
      <c r="F307" s="1094"/>
      <c r="G307" s="758"/>
    </row>
    <row r="308" spans="1:7" ht="30" x14ac:dyDescent="0.25">
      <c r="A308" s="1108">
        <v>293</v>
      </c>
      <c r="B308" s="774" t="s">
        <v>1427</v>
      </c>
      <c r="C308" s="1094"/>
      <c r="D308" s="1094"/>
      <c r="E308" s="1094"/>
      <c r="F308" s="1094"/>
      <c r="G308" s="758"/>
    </row>
    <row r="309" spans="1:7" x14ac:dyDescent="0.25">
      <c r="A309" s="1108">
        <v>294</v>
      </c>
      <c r="B309" s="772" t="s">
        <v>1428</v>
      </c>
      <c r="C309" s="1093"/>
      <c r="D309" s="1093"/>
      <c r="E309" s="1093"/>
      <c r="F309" s="1093"/>
      <c r="G309" s="758"/>
    </row>
    <row r="310" spans="1:7" x14ac:dyDescent="0.25">
      <c r="A310" s="1108">
        <v>295</v>
      </c>
      <c r="B310" s="775" t="s">
        <v>157</v>
      </c>
      <c r="C310" s="1094"/>
      <c r="D310" s="1094"/>
      <c r="E310" s="1094"/>
      <c r="F310" s="1094"/>
      <c r="G310" s="758"/>
    </row>
    <row r="311" spans="1:7" x14ac:dyDescent="0.25">
      <c r="A311" s="609">
        <v>296</v>
      </c>
      <c r="B311" s="775" t="s">
        <v>1429</v>
      </c>
      <c r="C311" s="1094"/>
      <c r="D311" s="1094"/>
      <c r="E311" s="1094"/>
      <c r="F311" s="1094"/>
      <c r="G311" s="758"/>
    </row>
    <row r="312" spans="1:7" x14ac:dyDescent="0.25">
      <c r="A312" s="1108">
        <v>297</v>
      </c>
      <c r="B312" s="775" t="s">
        <v>1430</v>
      </c>
      <c r="C312" s="1094"/>
      <c r="D312" s="1094"/>
      <c r="E312" s="1094"/>
      <c r="F312" s="1094"/>
      <c r="G312" s="758"/>
    </row>
    <row r="313" spans="1:7" x14ac:dyDescent="0.25">
      <c r="A313" s="1108">
        <v>298</v>
      </c>
      <c r="B313" s="775" t="s">
        <v>1431</v>
      </c>
      <c r="C313" s="1094"/>
      <c r="D313" s="1094"/>
      <c r="E313" s="1094"/>
      <c r="F313" s="1094"/>
      <c r="G313" s="758"/>
    </row>
    <row r="314" spans="1:7" x14ac:dyDescent="0.25">
      <c r="A314" s="1108">
        <v>299</v>
      </c>
      <c r="B314" s="775" t="s">
        <v>1432</v>
      </c>
      <c r="C314" s="1094"/>
      <c r="D314" s="1094"/>
      <c r="E314" s="1094"/>
      <c r="F314" s="1094"/>
      <c r="G314" s="758"/>
    </row>
    <row r="315" spans="1:7" x14ac:dyDescent="0.25">
      <c r="A315" s="1108">
        <v>300</v>
      </c>
      <c r="B315" s="775" t="s">
        <v>1433</v>
      </c>
      <c r="C315" s="1094"/>
      <c r="D315" s="1094"/>
      <c r="E315" s="1094"/>
      <c r="F315" s="1094"/>
      <c r="G315" s="758"/>
    </row>
    <row r="316" spans="1:7" x14ac:dyDescent="0.25">
      <c r="A316" s="609">
        <v>301</v>
      </c>
      <c r="B316" s="770" t="s">
        <v>1434</v>
      </c>
      <c r="C316" s="1094"/>
      <c r="D316" s="1094"/>
      <c r="E316" s="1094"/>
      <c r="F316" s="1094"/>
      <c r="G316" s="758"/>
    </row>
    <row r="317" spans="1:7" ht="30" x14ac:dyDescent="0.25">
      <c r="A317" s="1108">
        <v>302</v>
      </c>
      <c r="B317" s="763" t="s">
        <v>1435</v>
      </c>
      <c r="C317" s="1094"/>
      <c r="D317" s="1094"/>
      <c r="E317" s="1094"/>
      <c r="F317" s="1094"/>
      <c r="G317" s="758"/>
    </row>
    <row r="318" spans="1:7" s="739" customFormat="1" ht="30" x14ac:dyDescent="0.25">
      <c r="A318" s="1108">
        <v>303</v>
      </c>
      <c r="B318" s="776" t="s">
        <v>1436</v>
      </c>
      <c r="C318" s="740"/>
      <c r="D318" s="740"/>
      <c r="E318" s="740"/>
      <c r="F318" s="740"/>
      <c r="G318" s="777"/>
    </row>
    <row r="319" spans="1:7" s="781" customFormat="1" x14ac:dyDescent="0.2">
      <c r="A319" s="1108">
        <v>304</v>
      </c>
      <c r="B319" s="778" t="s">
        <v>1437</v>
      </c>
      <c r="C319" s="779"/>
      <c r="D319" s="779"/>
      <c r="E319" s="779"/>
      <c r="F319" s="779"/>
      <c r="G319" s="780"/>
    </row>
    <row r="320" spans="1:7" s="781" customFormat="1" ht="30" x14ac:dyDescent="0.2">
      <c r="A320" s="1108">
        <v>305</v>
      </c>
      <c r="B320" s="778" t="s">
        <v>1438</v>
      </c>
      <c r="C320" s="779"/>
      <c r="D320" s="779"/>
      <c r="E320" s="779"/>
      <c r="F320" s="779"/>
      <c r="G320" s="780"/>
    </row>
    <row r="321" spans="1:7" s="781" customFormat="1" ht="30" x14ac:dyDescent="0.2">
      <c r="A321" s="609">
        <v>306</v>
      </c>
      <c r="B321" s="778" t="s">
        <v>1439</v>
      </c>
      <c r="C321" s="779"/>
      <c r="D321" s="779"/>
      <c r="E321" s="779"/>
      <c r="F321" s="779"/>
      <c r="G321" s="780"/>
    </row>
    <row r="322" spans="1:7" s="781" customFormat="1" x14ac:dyDescent="0.2">
      <c r="A322" s="1108">
        <v>307</v>
      </c>
      <c r="B322" s="778" t="s">
        <v>48</v>
      </c>
      <c r="C322" s="779"/>
      <c r="D322" s="779"/>
      <c r="E322" s="779"/>
      <c r="F322" s="779"/>
      <c r="G322" s="780" t="s">
        <v>651</v>
      </c>
    </row>
    <row r="323" spans="1:7" s="739" customFormat="1" x14ac:dyDescent="0.25">
      <c r="A323" s="1108">
        <v>308</v>
      </c>
      <c r="B323" s="1131" t="s">
        <v>1440</v>
      </c>
      <c r="C323" s="765"/>
      <c r="D323" s="765"/>
      <c r="E323" s="765"/>
      <c r="F323" s="765"/>
      <c r="G323" s="766"/>
    </row>
    <row r="324" spans="1:7" s="739" customFormat="1" ht="30" x14ac:dyDescent="0.25">
      <c r="A324" s="1108">
        <v>309</v>
      </c>
      <c r="B324" s="1125" t="s">
        <v>1441</v>
      </c>
      <c r="C324" s="782"/>
      <c r="D324" s="782"/>
      <c r="E324" s="765"/>
      <c r="F324" s="782"/>
      <c r="G324" s="783"/>
    </row>
    <row r="325" spans="1:7" x14ac:dyDescent="0.25">
      <c r="A325" s="1108">
        <v>310</v>
      </c>
      <c r="B325" s="1132" t="s">
        <v>1442</v>
      </c>
      <c r="C325" s="1094"/>
      <c r="D325" s="1094"/>
      <c r="E325" s="1094"/>
      <c r="F325" s="1094"/>
      <c r="G325" s="758"/>
    </row>
    <row r="326" spans="1:7" s="738" customFormat="1" ht="30" x14ac:dyDescent="0.25">
      <c r="A326" s="609">
        <v>311</v>
      </c>
      <c r="B326" s="750" t="s">
        <v>1443</v>
      </c>
      <c r="C326" s="751"/>
      <c r="D326" s="751"/>
      <c r="E326" s="751"/>
      <c r="F326" s="751"/>
      <c r="G326" s="752"/>
    </row>
    <row r="327" spans="1:7" s="738" customFormat="1" x14ac:dyDescent="0.25">
      <c r="A327" s="1108">
        <v>312</v>
      </c>
      <c r="B327" s="753" t="s">
        <v>1396</v>
      </c>
      <c r="C327" s="754"/>
      <c r="D327" s="754"/>
      <c r="E327" s="754"/>
      <c r="F327" s="754"/>
      <c r="G327" s="752"/>
    </row>
    <row r="328" spans="1:7" s="738" customFormat="1" x14ac:dyDescent="0.25">
      <c r="A328" s="1108">
        <v>313</v>
      </c>
      <c r="B328" s="753" t="s">
        <v>1397</v>
      </c>
      <c r="C328" s="754"/>
      <c r="D328" s="754"/>
      <c r="E328" s="754"/>
      <c r="F328" s="754"/>
      <c r="G328" s="752"/>
    </row>
    <row r="329" spans="1:7" s="738" customFormat="1" x14ac:dyDescent="0.25">
      <c r="A329" s="1108">
        <v>314</v>
      </c>
      <c r="B329" s="753" t="s">
        <v>1398</v>
      </c>
      <c r="C329" s="754"/>
      <c r="D329" s="754"/>
      <c r="E329" s="754"/>
      <c r="F329" s="754"/>
      <c r="G329" s="752"/>
    </row>
    <row r="330" spans="1:7" s="738" customFormat="1" x14ac:dyDescent="0.25">
      <c r="A330" s="1108">
        <v>315</v>
      </c>
      <c r="B330" s="753" t="s">
        <v>1399</v>
      </c>
      <c r="C330" s="754"/>
      <c r="D330" s="754"/>
      <c r="E330" s="754"/>
      <c r="F330" s="754"/>
      <c r="G330" s="752"/>
    </row>
    <row r="331" spans="1:7" s="738" customFormat="1" x14ac:dyDescent="0.25">
      <c r="A331" s="609">
        <v>316</v>
      </c>
      <c r="B331" s="753" t="s">
        <v>1401</v>
      </c>
      <c r="C331" s="754"/>
      <c r="D331" s="754"/>
      <c r="E331" s="754"/>
      <c r="F331" s="754"/>
      <c r="G331" s="752"/>
    </row>
    <row r="332" spans="1:7" s="738" customFormat="1" x14ac:dyDescent="0.25">
      <c r="A332" s="1108">
        <v>317</v>
      </c>
      <c r="B332" s="1126" t="s">
        <v>2126</v>
      </c>
      <c r="C332" s="754"/>
      <c r="D332" s="754"/>
      <c r="E332" s="754"/>
      <c r="F332" s="754"/>
      <c r="G332" s="752"/>
    </row>
    <row r="333" spans="1:7" s="738" customFormat="1" x14ac:dyDescent="0.25">
      <c r="A333" s="1108">
        <v>318</v>
      </c>
      <c r="B333" s="1126" t="s">
        <v>2127</v>
      </c>
      <c r="C333" s="754"/>
      <c r="D333" s="754"/>
      <c r="E333" s="754"/>
      <c r="F333" s="754"/>
      <c r="G333" s="752"/>
    </row>
    <row r="334" spans="1:7" s="738" customFormat="1" x14ac:dyDescent="0.25">
      <c r="A334" s="1108">
        <v>319</v>
      </c>
      <c r="B334" s="457" t="s">
        <v>1444</v>
      </c>
      <c r="C334" s="754"/>
      <c r="D334" s="754"/>
      <c r="E334" s="754"/>
      <c r="F334" s="754"/>
      <c r="G334" s="752"/>
    </row>
    <row r="335" spans="1:7" s="738" customFormat="1" x14ac:dyDescent="0.25">
      <c r="A335" s="1108">
        <v>320</v>
      </c>
      <c r="B335" s="457" t="s">
        <v>2349</v>
      </c>
      <c r="C335" s="754"/>
      <c r="D335" s="754"/>
      <c r="E335" s="754"/>
      <c r="F335" s="754"/>
      <c r="G335" s="752"/>
    </row>
    <row r="336" spans="1:7" x14ac:dyDescent="0.25">
      <c r="A336" s="609">
        <v>321</v>
      </c>
      <c r="B336" s="610" t="s">
        <v>1445</v>
      </c>
      <c r="C336" s="611"/>
      <c r="D336" s="611"/>
      <c r="E336" s="611"/>
      <c r="F336" s="611"/>
      <c r="G336" s="611"/>
    </row>
    <row r="337" spans="1:7" x14ac:dyDescent="0.2">
      <c r="A337" s="1108">
        <v>322</v>
      </c>
      <c r="B337" s="646" t="s">
        <v>1446</v>
      </c>
      <c r="C337" s="785"/>
      <c r="D337" s="785"/>
      <c r="E337" s="785"/>
      <c r="F337" s="785"/>
      <c r="G337" s="646"/>
    </row>
    <row r="338" spans="1:7" ht="30" x14ac:dyDescent="0.2">
      <c r="A338" s="1108">
        <v>323</v>
      </c>
      <c r="B338" s="646" t="s">
        <v>1447</v>
      </c>
      <c r="C338" s="785"/>
      <c r="D338" s="785"/>
      <c r="E338" s="785"/>
      <c r="F338" s="785"/>
      <c r="G338" s="646"/>
    </row>
    <row r="339" spans="1:7" s="619" customFormat="1" ht="30" x14ac:dyDescent="0.2">
      <c r="A339" s="1108">
        <v>324</v>
      </c>
      <c r="B339" s="626" t="s">
        <v>1448</v>
      </c>
      <c r="C339" s="615"/>
      <c r="D339" s="627"/>
      <c r="E339" s="627"/>
      <c r="F339" s="627"/>
      <c r="G339" s="618"/>
    </row>
    <row r="340" spans="1:7" s="619" customFormat="1" ht="30" x14ac:dyDescent="0.2">
      <c r="A340" s="1108">
        <v>325</v>
      </c>
      <c r="B340" s="626" t="s">
        <v>1449</v>
      </c>
      <c r="C340" s="615"/>
      <c r="D340" s="627"/>
      <c r="E340" s="627"/>
      <c r="F340" s="627"/>
      <c r="G340" s="618"/>
    </row>
    <row r="341" spans="1:7" s="619" customFormat="1" ht="30" x14ac:dyDescent="0.2">
      <c r="A341" s="609">
        <v>326</v>
      </c>
      <c r="B341" s="786" t="s">
        <v>1450</v>
      </c>
      <c r="C341" s="787"/>
      <c r="D341" s="787"/>
      <c r="E341" s="787"/>
      <c r="F341" s="787"/>
      <c r="G341" s="788"/>
    </row>
    <row r="342" spans="1:7" s="619" customFormat="1" x14ac:dyDescent="0.2">
      <c r="A342" s="1108">
        <v>327</v>
      </c>
      <c r="B342" s="678" t="s">
        <v>1451</v>
      </c>
      <c r="C342" s="687"/>
      <c r="D342" s="687"/>
      <c r="E342" s="687"/>
      <c r="F342" s="687"/>
      <c r="G342" s="680"/>
    </row>
    <row r="343" spans="1:7" s="619" customFormat="1" x14ac:dyDescent="0.2">
      <c r="A343" s="1108">
        <v>328</v>
      </c>
      <c r="B343" s="789" t="s">
        <v>1452</v>
      </c>
      <c r="C343" s="687"/>
      <c r="D343" s="687"/>
      <c r="E343" s="687"/>
      <c r="F343" s="687"/>
      <c r="G343" s="680"/>
    </row>
    <row r="344" spans="1:7" s="619" customFormat="1" ht="30" x14ac:dyDescent="0.2">
      <c r="A344" s="1108">
        <v>329</v>
      </c>
      <c r="B344" s="678" t="s">
        <v>1453</v>
      </c>
      <c r="C344" s="687"/>
      <c r="D344" s="687"/>
      <c r="E344" s="687"/>
      <c r="F344" s="687"/>
      <c r="G344" s="680"/>
    </row>
    <row r="345" spans="1:7" s="619" customFormat="1" ht="30" x14ac:dyDescent="0.2">
      <c r="A345" s="1108">
        <v>330</v>
      </c>
      <c r="B345" s="789" t="s">
        <v>1739</v>
      </c>
      <c r="C345" s="687"/>
      <c r="D345" s="687"/>
      <c r="E345" s="687"/>
      <c r="F345" s="687"/>
      <c r="G345" s="680"/>
    </row>
    <row r="346" spans="1:7" s="619" customFormat="1" ht="30" x14ac:dyDescent="0.2">
      <c r="A346" s="609">
        <v>331</v>
      </c>
      <c r="B346" s="678" t="s">
        <v>1740</v>
      </c>
      <c r="C346" s="790"/>
      <c r="D346" s="790"/>
      <c r="E346" s="790"/>
      <c r="F346" s="790"/>
      <c r="G346" s="680"/>
    </row>
    <row r="347" spans="1:7" s="619" customFormat="1" x14ac:dyDescent="0.2">
      <c r="A347" s="1108">
        <v>332</v>
      </c>
      <c r="B347" s="791" t="s">
        <v>1454</v>
      </c>
      <c r="C347" s="687"/>
      <c r="D347" s="687"/>
      <c r="E347" s="687"/>
      <c r="F347" s="687"/>
      <c r="G347" s="680"/>
    </row>
    <row r="348" spans="1:7" s="619" customFormat="1" x14ac:dyDescent="0.2">
      <c r="A348" s="1108">
        <v>333</v>
      </c>
      <c r="B348" s="791" t="s">
        <v>1455</v>
      </c>
      <c r="C348" s="687"/>
      <c r="D348" s="687"/>
      <c r="E348" s="687"/>
      <c r="F348" s="687"/>
      <c r="G348" s="680"/>
    </row>
    <row r="349" spans="1:7" ht="45" x14ac:dyDescent="0.2">
      <c r="A349" s="1108">
        <v>334</v>
      </c>
      <c r="B349" s="628" t="s">
        <v>1456</v>
      </c>
      <c r="C349" s="623"/>
      <c r="D349" s="631"/>
      <c r="E349" s="631"/>
      <c r="F349" s="631"/>
      <c r="G349" s="632"/>
    </row>
    <row r="350" spans="1:7" ht="30" x14ac:dyDescent="0.2">
      <c r="A350" s="1108">
        <v>335</v>
      </c>
      <c r="B350" s="706" t="s">
        <v>1457</v>
      </c>
      <c r="C350" s="792"/>
      <c r="D350" s="792"/>
      <c r="E350" s="792"/>
      <c r="F350" s="792"/>
      <c r="G350" s="646"/>
    </row>
    <row r="351" spans="1:7" s="619" customFormat="1" ht="30" x14ac:dyDescent="0.2">
      <c r="A351" s="609">
        <v>336</v>
      </c>
      <c r="B351" s="789" t="s">
        <v>1741</v>
      </c>
      <c r="C351" s="687"/>
      <c r="D351" s="687"/>
      <c r="E351" s="687"/>
      <c r="F351" s="687"/>
      <c r="G351" s="680"/>
    </row>
    <row r="352" spans="1:7" x14ac:dyDescent="0.2">
      <c r="A352" s="1108">
        <v>337</v>
      </c>
      <c r="B352" s="706" t="s">
        <v>1458</v>
      </c>
      <c r="C352" s="793"/>
      <c r="D352" s="793"/>
      <c r="E352" s="793"/>
      <c r="F352" s="793"/>
      <c r="G352" s="673"/>
    </row>
    <row r="353" spans="1:7" x14ac:dyDescent="0.2">
      <c r="A353" s="1108">
        <v>338</v>
      </c>
      <c r="B353" s="706" t="s">
        <v>1459</v>
      </c>
      <c r="C353" s="793"/>
      <c r="D353" s="793"/>
      <c r="E353" s="793"/>
      <c r="F353" s="793"/>
      <c r="G353" s="673"/>
    </row>
    <row r="354" spans="1:7" ht="30" x14ac:dyDescent="0.2">
      <c r="A354" s="1108">
        <v>339</v>
      </c>
      <c r="B354" s="706" t="s">
        <v>1460</v>
      </c>
      <c r="C354" s="613"/>
      <c r="D354" s="613"/>
      <c r="E354" s="613"/>
      <c r="F354" s="613"/>
      <c r="G354" s="673"/>
    </row>
    <row r="355" spans="1:7" x14ac:dyDescent="0.2">
      <c r="A355" s="1108">
        <v>340</v>
      </c>
      <c r="B355" s="794" t="s">
        <v>48</v>
      </c>
      <c r="C355" s="793"/>
      <c r="D355" s="793"/>
      <c r="E355" s="793"/>
      <c r="F355" s="793"/>
      <c r="G355" s="673"/>
    </row>
    <row r="356" spans="1:7" x14ac:dyDescent="0.2">
      <c r="A356" s="609">
        <v>341</v>
      </c>
      <c r="B356" s="794" t="s">
        <v>1307</v>
      </c>
      <c r="C356" s="793"/>
      <c r="D356" s="793"/>
      <c r="E356" s="793"/>
      <c r="F356" s="793"/>
      <c r="G356" s="673"/>
    </row>
    <row r="357" spans="1:7" x14ac:dyDescent="0.2">
      <c r="A357" s="1108">
        <v>342</v>
      </c>
      <c r="B357" s="691" t="s">
        <v>1461</v>
      </c>
      <c r="C357" s="793"/>
      <c r="D357" s="793"/>
      <c r="E357" s="793"/>
      <c r="F357" s="793"/>
      <c r="G357" s="673"/>
    </row>
    <row r="358" spans="1:7" x14ac:dyDescent="0.2">
      <c r="A358" s="1108">
        <v>343</v>
      </c>
      <c r="B358" s="706" t="s">
        <v>1462</v>
      </c>
      <c r="C358" s="792"/>
      <c r="D358" s="792"/>
      <c r="E358" s="792"/>
      <c r="F358" s="792"/>
      <c r="G358" s="646"/>
    </row>
    <row r="359" spans="1:7" x14ac:dyDescent="0.2">
      <c r="A359" s="1108">
        <v>344</v>
      </c>
      <c r="B359" s="706" t="s">
        <v>1463</v>
      </c>
      <c r="C359" s="790"/>
      <c r="D359" s="790"/>
      <c r="E359" s="790"/>
      <c r="F359" s="790"/>
      <c r="G359" s="673"/>
    </row>
    <row r="360" spans="1:7" x14ac:dyDescent="0.2">
      <c r="A360" s="1108">
        <v>345</v>
      </c>
      <c r="B360" s="794" t="s">
        <v>1464</v>
      </c>
      <c r="C360" s="792"/>
      <c r="D360" s="792"/>
      <c r="E360" s="792"/>
      <c r="F360" s="792"/>
      <c r="G360" s="673"/>
    </row>
    <row r="361" spans="1:7" x14ac:dyDescent="0.2">
      <c r="A361" s="609">
        <v>346</v>
      </c>
      <c r="B361" s="794" t="s">
        <v>1465</v>
      </c>
      <c r="C361" s="793"/>
      <c r="D361" s="793"/>
      <c r="E361" s="793"/>
      <c r="F361" s="793"/>
      <c r="G361" s="673"/>
    </row>
    <row r="362" spans="1:7" x14ac:dyDescent="0.2">
      <c r="A362" s="1108">
        <v>347</v>
      </c>
      <c r="B362" s="794" t="s">
        <v>1466</v>
      </c>
      <c r="C362" s="793"/>
      <c r="D362" s="793"/>
      <c r="E362" s="793"/>
      <c r="F362" s="793"/>
      <c r="G362" s="673"/>
    </row>
    <row r="363" spans="1:7" x14ac:dyDescent="0.2">
      <c r="A363" s="1108">
        <v>348</v>
      </c>
      <c r="B363" s="794" t="s">
        <v>1467</v>
      </c>
      <c r="C363" s="793"/>
      <c r="D363" s="793"/>
      <c r="E363" s="793"/>
      <c r="F363" s="793"/>
      <c r="G363" s="673"/>
    </row>
    <row r="364" spans="1:7" s="802" customFormat="1" x14ac:dyDescent="0.25">
      <c r="A364" s="1108">
        <v>349</v>
      </c>
      <c r="B364" s="799" t="s">
        <v>1473</v>
      </c>
      <c r="C364" s="800"/>
      <c r="D364" s="800"/>
      <c r="E364" s="800"/>
      <c r="F364" s="800"/>
      <c r="G364" s="800"/>
    </row>
    <row r="365" spans="1:7" x14ac:dyDescent="0.2">
      <c r="A365" s="1108">
        <v>350</v>
      </c>
      <c r="B365" s="586" t="s">
        <v>1468</v>
      </c>
      <c r="C365" s="586"/>
      <c r="D365" s="586"/>
      <c r="E365" s="586"/>
      <c r="F365" s="586"/>
      <c r="G365" s="586"/>
    </row>
    <row r="366" spans="1:7" s="802" customFormat="1" x14ac:dyDescent="0.25">
      <c r="A366" s="609">
        <v>351</v>
      </c>
      <c r="B366" s="372" t="s">
        <v>1474</v>
      </c>
      <c r="C366" s="332"/>
      <c r="D366" s="332"/>
      <c r="E366" s="332"/>
      <c r="F366" s="332"/>
      <c r="G366" s="323"/>
    </row>
    <row r="367" spans="1:7" s="802" customFormat="1" x14ac:dyDescent="0.25">
      <c r="A367" s="1108">
        <v>352</v>
      </c>
      <c r="B367" s="721" t="s">
        <v>1475</v>
      </c>
      <c r="C367" s="332"/>
      <c r="D367" s="332"/>
      <c r="E367" s="332"/>
      <c r="F367" s="332"/>
      <c r="G367" s="323"/>
    </row>
    <row r="368" spans="1:7" s="802" customFormat="1" x14ac:dyDescent="0.25">
      <c r="A368" s="1108">
        <v>353</v>
      </c>
      <c r="B368" s="815" t="s">
        <v>2132</v>
      </c>
      <c r="C368" s="332"/>
      <c r="D368" s="332"/>
      <c r="E368" s="332"/>
      <c r="F368" s="332"/>
      <c r="G368" s="323"/>
    </row>
    <row r="369" spans="1:7" s="802" customFormat="1" x14ac:dyDescent="0.25">
      <c r="A369" s="1108">
        <v>354</v>
      </c>
      <c r="B369" s="801" t="s">
        <v>1476</v>
      </c>
      <c r="C369" s="326"/>
      <c r="D369" s="326"/>
      <c r="E369" s="326"/>
      <c r="F369" s="326"/>
      <c r="G369" s="317"/>
    </row>
    <row r="370" spans="1:7" s="802" customFormat="1" ht="30" x14ac:dyDescent="0.25">
      <c r="A370" s="1108">
        <v>355</v>
      </c>
      <c r="B370" s="801" t="s">
        <v>1775</v>
      </c>
      <c r="C370" s="326"/>
      <c r="D370" s="326"/>
      <c r="E370" s="326"/>
      <c r="F370" s="326"/>
      <c r="G370" s="317"/>
    </row>
    <row r="371" spans="1:7" s="802" customFormat="1" ht="30" x14ac:dyDescent="0.25">
      <c r="A371" s="609">
        <v>356</v>
      </c>
      <c r="B371" s="436" t="s">
        <v>1803</v>
      </c>
      <c r="C371" s="332"/>
      <c r="D371" s="332"/>
      <c r="E371" s="332"/>
      <c r="F371" s="332"/>
      <c r="G371" s="317"/>
    </row>
    <row r="372" spans="1:7" s="802" customFormat="1" ht="30" x14ac:dyDescent="0.25">
      <c r="A372" s="1108">
        <v>357</v>
      </c>
      <c r="B372" s="436" t="s">
        <v>1824</v>
      </c>
      <c r="C372" s="332"/>
      <c r="D372" s="332"/>
      <c r="E372" s="332"/>
      <c r="F372" s="332"/>
      <c r="G372" s="301"/>
    </row>
    <row r="373" spans="1:7" s="802" customFormat="1" ht="30" x14ac:dyDescent="0.25">
      <c r="A373" s="1108">
        <v>358</v>
      </c>
      <c r="B373" s="436" t="s">
        <v>1477</v>
      </c>
      <c r="C373" s="326"/>
      <c r="D373" s="326"/>
      <c r="E373" s="326"/>
      <c r="F373" s="326"/>
      <c r="G373" s="317"/>
    </row>
    <row r="374" spans="1:7" s="802" customFormat="1" ht="30" x14ac:dyDescent="0.25">
      <c r="A374" s="1108">
        <v>359</v>
      </c>
      <c r="B374" s="436" t="s">
        <v>1478</v>
      </c>
      <c r="C374" s="332"/>
      <c r="D374" s="332"/>
      <c r="E374" s="332"/>
      <c r="F374" s="332"/>
      <c r="G374" s="301"/>
    </row>
    <row r="375" spans="1:7" s="802" customFormat="1" ht="30" x14ac:dyDescent="0.25">
      <c r="A375" s="1108">
        <v>360</v>
      </c>
      <c r="B375" s="436" t="s">
        <v>1479</v>
      </c>
      <c r="C375" s="332"/>
      <c r="D375" s="332"/>
      <c r="E375" s="332"/>
      <c r="F375" s="332"/>
      <c r="G375" s="301"/>
    </row>
    <row r="376" spans="1:7" s="802" customFormat="1" ht="30" x14ac:dyDescent="0.25">
      <c r="A376" s="609">
        <v>361</v>
      </c>
      <c r="B376" s="436" t="s">
        <v>1480</v>
      </c>
      <c r="C376" s="326"/>
      <c r="D376" s="326"/>
      <c r="E376" s="326"/>
      <c r="F376" s="326"/>
      <c r="G376" s="317"/>
    </row>
    <row r="377" spans="1:7" s="802" customFormat="1" ht="30" x14ac:dyDescent="0.25">
      <c r="A377" s="1108">
        <v>362</v>
      </c>
      <c r="B377" s="436" t="s">
        <v>1481</v>
      </c>
      <c r="C377" s="332"/>
      <c r="D377" s="332"/>
      <c r="E377" s="332"/>
      <c r="F377" s="332"/>
      <c r="G377" s="301"/>
    </row>
    <row r="378" spans="1:7" s="802" customFormat="1" x14ac:dyDescent="0.25">
      <c r="A378" s="1108">
        <v>363</v>
      </c>
      <c r="B378" s="436" t="s">
        <v>1810</v>
      </c>
      <c r="C378" s="331"/>
      <c r="D378" s="331"/>
      <c r="E378" s="331"/>
      <c r="F378" s="331"/>
      <c r="G378" s="301"/>
    </row>
    <row r="379" spans="1:7" s="802" customFormat="1" x14ac:dyDescent="0.25">
      <c r="A379" s="1108">
        <v>364</v>
      </c>
      <c r="B379" s="315" t="s">
        <v>1811</v>
      </c>
      <c r="C379" s="332"/>
      <c r="D379" s="332"/>
      <c r="E379" s="332"/>
      <c r="F379" s="332"/>
      <c r="G379" s="301"/>
    </row>
    <row r="380" spans="1:7" s="802" customFormat="1" x14ac:dyDescent="0.25">
      <c r="A380" s="1108">
        <v>365</v>
      </c>
      <c r="B380" s="315" t="s">
        <v>1398</v>
      </c>
      <c r="C380" s="332"/>
      <c r="D380" s="332"/>
      <c r="E380" s="332"/>
      <c r="F380" s="332"/>
      <c r="G380" s="301"/>
    </row>
    <row r="381" spans="1:7" s="802" customFormat="1" x14ac:dyDescent="0.25">
      <c r="A381" s="609">
        <v>366</v>
      </c>
      <c r="B381" s="315" t="s">
        <v>1397</v>
      </c>
      <c r="C381" s="332"/>
      <c r="D381" s="332"/>
      <c r="E381" s="332"/>
      <c r="F381" s="332"/>
      <c r="G381" s="301"/>
    </row>
    <row r="382" spans="1:7" s="802" customFormat="1" x14ac:dyDescent="0.25">
      <c r="A382" s="1108">
        <v>367</v>
      </c>
      <c r="B382" s="315" t="s">
        <v>1400</v>
      </c>
      <c r="C382" s="332"/>
      <c r="D382" s="332"/>
      <c r="E382" s="332"/>
      <c r="F382" s="332"/>
      <c r="G382" s="301"/>
    </row>
    <row r="383" spans="1:7" s="802" customFormat="1" x14ac:dyDescent="0.25">
      <c r="A383" s="1108">
        <v>368</v>
      </c>
      <c r="B383" s="436" t="s">
        <v>2369</v>
      </c>
      <c r="C383" s="332"/>
      <c r="D383" s="332"/>
      <c r="E383" s="332"/>
      <c r="F383" s="332"/>
      <c r="G383" s="301"/>
    </row>
    <row r="384" spans="1:7" x14ac:dyDescent="0.2">
      <c r="A384" s="1108">
        <v>369</v>
      </c>
      <c r="B384" s="586" t="s">
        <v>1469</v>
      </c>
      <c r="C384" s="586"/>
      <c r="D384" s="586"/>
      <c r="E384" s="586"/>
      <c r="F384" s="586"/>
      <c r="G384" s="586"/>
    </row>
    <row r="385" spans="1:7" s="802" customFormat="1" ht="30" x14ac:dyDescent="0.25">
      <c r="A385" s="1108">
        <v>370</v>
      </c>
      <c r="B385" s="311" t="s">
        <v>1482</v>
      </c>
      <c r="C385" s="331"/>
      <c r="D385" s="331"/>
      <c r="E385" s="331"/>
      <c r="F385" s="331"/>
      <c r="G385" s="301"/>
    </row>
    <row r="386" spans="1:7" s="802" customFormat="1" x14ac:dyDescent="0.25">
      <c r="A386" s="609">
        <v>371</v>
      </c>
      <c r="B386" s="306" t="s">
        <v>1483</v>
      </c>
      <c r="C386" s="332"/>
      <c r="D386" s="332"/>
      <c r="E386" s="332"/>
      <c r="F386" s="332"/>
      <c r="G386" s="301"/>
    </row>
    <row r="387" spans="1:7" s="802" customFormat="1" x14ac:dyDescent="0.25">
      <c r="A387" s="1108">
        <v>372</v>
      </c>
      <c r="B387" s="306" t="s">
        <v>1484</v>
      </c>
      <c r="C387" s="332"/>
      <c r="D387" s="332"/>
      <c r="E387" s="332"/>
      <c r="F387" s="332"/>
      <c r="G387" s="301"/>
    </row>
    <row r="388" spans="1:7" s="802" customFormat="1" x14ac:dyDescent="0.25">
      <c r="A388" s="1108">
        <v>373</v>
      </c>
      <c r="B388" s="315" t="s">
        <v>2134</v>
      </c>
      <c r="C388" s="332"/>
      <c r="D388" s="332"/>
      <c r="E388" s="332"/>
      <c r="F388" s="332"/>
      <c r="G388" s="301"/>
    </row>
    <row r="389" spans="1:7" s="802" customFormat="1" x14ac:dyDescent="0.25">
      <c r="A389" s="1108">
        <v>374</v>
      </c>
      <c r="B389" s="315" t="s">
        <v>1485</v>
      </c>
      <c r="C389" s="332"/>
      <c r="D389" s="332"/>
      <c r="E389" s="332"/>
      <c r="F389" s="332"/>
      <c r="G389" s="301"/>
    </row>
    <row r="390" spans="1:7" s="802" customFormat="1" x14ac:dyDescent="0.25">
      <c r="A390" s="1108">
        <v>375</v>
      </c>
      <c r="B390" s="315" t="s">
        <v>153</v>
      </c>
      <c r="C390" s="332"/>
      <c r="D390" s="332"/>
      <c r="E390" s="332"/>
      <c r="F390" s="332"/>
      <c r="G390" s="301"/>
    </row>
    <row r="391" spans="1:7" s="802" customFormat="1" x14ac:dyDescent="0.25">
      <c r="A391" s="609">
        <v>376</v>
      </c>
      <c r="B391" s="315" t="s">
        <v>1816</v>
      </c>
      <c r="C391" s="332"/>
      <c r="D391" s="332"/>
      <c r="E391" s="332"/>
      <c r="F391" s="332"/>
      <c r="G391" s="301"/>
    </row>
    <row r="392" spans="1:7" s="802" customFormat="1" x14ac:dyDescent="0.25">
      <c r="A392" s="1108">
        <v>377</v>
      </c>
      <c r="B392" s="315" t="s">
        <v>22</v>
      </c>
      <c r="C392" s="332"/>
      <c r="D392" s="332"/>
      <c r="E392" s="332"/>
      <c r="F392" s="332"/>
      <c r="G392" s="301"/>
    </row>
    <row r="393" spans="1:7" s="802" customFormat="1" ht="22.5" customHeight="1" x14ac:dyDescent="0.25">
      <c r="A393" s="1108">
        <v>378</v>
      </c>
      <c r="B393" s="315" t="s">
        <v>1776</v>
      </c>
      <c r="C393" s="332"/>
      <c r="D393" s="332"/>
      <c r="E393" s="332"/>
      <c r="F393" s="332"/>
      <c r="G393" s="301"/>
    </row>
    <row r="394" spans="1:7" s="802" customFormat="1" x14ac:dyDescent="0.25">
      <c r="A394" s="1108">
        <v>379</v>
      </c>
      <c r="B394" s="315" t="s">
        <v>1486</v>
      </c>
      <c r="C394" s="332"/>
      <c r="D394" s="332"/>
      <c r="E394" s="332"/>
      <c r="F394" s="332"/>
      <c r="G394" s="301"/>
    </row>
    <row r="395" spans="1:7" s="802" customFormat="1" x14ac:dyDescent="0.25">
      <c r="A395" s="1108">
        <v>380</v>
      </c>
      <c r="B395" s="315" t="s">
        <v>498</v>
      </c>
      <c r="C395" s="332"/>
      <c r="D395" s="332"/>
      <c r="E395" s="332"/>
      <c r="F395" s="332"/>
      <c r="G395" s="301"/>
    </row>
    <row r="396" spans="1:7" s="802" customFormat="1" x14ac:dyDescent="0.25">
      <c r="A396" s="609">
        <v>381</v>
      </c>
      <c r="B396" s="315" t="s">
        <v>1487</v>
      </c>
      <c r="C396" s="332"/>
      <c r="D396" s="332"/>
      <c r="E396" s="332"/>
      <c r="F396" s="332"/>
      <c r="G396" s="301"/>
    </row>
    <row r="397" spans="1:7" s="802" customFormat="1" x14ac:dyDescent="0.25">
      <c r="A397" s="1108">
        <v>382</v>
      </c>
      <c r="B397" s="315" t="s">
        <v>2133</v>
      </c>
      <c r="C397" s="332"/>
      <c r="D397" s="332"/>
      <c r="E397" s="332"/>
      <c r="F397" s="332"/>
      <c r="G397" s="301"/>
    </row>
    <row r="398" spans="1:7" s="802" customFormat="1" x14ac:dyDescent="0.25">
      <c r="A398" s="1108">
        <v>383</v>
      </c>
      <c r="B398" s="315" t="s">
        <v>1488</v>
      </c>
      <c r="C398" s="613"/>
      <c r="D398" s="613"/>
      <c r="E398" s="613"/>
      <c r="F398" s="613"/>
      <c r="G398" s="301"/>
    </row>
    <row r="399" spans="1:7" s="802" customFormat="1" x14ac:dyDescent="0.25">
      <c r="A399" s="1108">
        <v>384</v>
      </c>
      <c r="B399" s="1133" t="s">
        <v>1489</v>
      </c>
      <c r="C399" s="332"/>
      <c r="D399" s="332"/>
      <c r="E399" s="332"/>
      <c r="F399" s="332"/>
      <c r="G399" s="301"/>
    </row>
    <row r="400" spans="1:7" s="802" customFormat="1" x14ac:dyDescent="0.25">
      <c r="A400" s="1108">
        <v>385</v>
      </c>
      <c r="B400" s="1133" t="s">
        <v>1490</v>
      </c>
      <c r="C400" s="332"/>
      <c r="D400" s="332"/>
      <c r="E400" s="332"/>
      <c r="F400" s="332"/>
      <c r="G400" s="301"/>
    </row>
    <row r="401" spans="1:7" s="802" customFormat="1" x14ac:dyDescent="0.25">
      <c r="A401" s="609">
        <v>386</v>
      </c>
      <c r="B401" s="315" t="s">
        <v>1808</v>
      </c>
      <c r="C401" s="332"/>
      <c r="D401" s="332"/>
      <c r="E401" s="332"/>
      <c r="F401" s="332"/>
      <c r="G401" s="301"/>
    </row>
    <row r="402" spans="1:7" s="802" customFormat="1" x14ac:dyDescent="0.25">
      <c r="A402" s="1108">
        <v>387</v>
      </c>
      <c r="B402" s="315" t="s">
        <v>2350</v>
      </c>
      <c r="C402" s="332"/>
      <c r="D402" s="332"/>
      <c r="E402" s="332"/>
      <c r="F402" s="332"/>
      <c r="G402" s="301"/>
    </row>
    <row r="403" spans="1:7" s="802" customFormat="1" x14ac:dyDescent="0.25">
      <c r="A403" s="1108">
        <v>388</v>
      </c>
      <c r="B403" s="315" t="s">
        <v>151</v>
      </c>
      <c r="C403" s="332"/>
      <c r="D403" s="332"/>
      <c r="E403" s="332"/>
      <c r="F403" s="332"/>
      <c r="G403" s="301"/>
    </row>
    <row r="404" spans="1:7" s="802" customFormat="1" x14ac:dyDescent="0.25">
      <c r="A404" s="1108">
        <v>389</v>
      </c>
      <c r="B404" s="315" t="s">
        <v>2238</v>
      </c>
      <c r="C404" s="332"/>
      <c r="D404" s="332"/>
      <c r="E404" s="332"/>
      <c r="F404" s="332"/>
      <c r="G404" s="301"/>
    </row>
    <row r="405" spans="1:7" s="802" customFormat="1" x14ac:dyDescent="0.25">
      <c r="A405" s="1108">
        <v>390</v>
      </c>
      <c r="B405" s="315" t="s">
        <v>1809</v>
      </c>
      <c r="C405" s="332"/>
      <c r="D405" s="332"/>
      <c r="E405" s="332"/>
      <c r="F405" s="332"/>
      <c r="G405" s="301"/>
    </row>
    <row r="406" spans="1:7" s="802" customFormat="1" x14ac:dyDescent="0.25">
      <c r="A406" s="609">
        <v>391</v>
      </c>
      <c r="B406" s="315" t="s">
        <v>1491</v>
      </c>
      <c r="C406" s="332"/>
      <c r="D406" s="332"/>
      <c r="E406" s="332"/>
      <c r="F406" s="332"/>
      <c r="G406" s="301"/>
    </row>
    <row r="407" spans="1:7" s="802" customFormat="1" x14ac:dyDescent="0.25">
      <c r="A407" s="1108">
        <v>392</v>
      </c>
      <c r="B407" s="315" t="s">
        <v>499</v>
      </c>
      <c r="C407" s="332"/>
      <c r="D407" s="332"/>
      <c r="E407" s="332"/>
      <c r="F407" s="332"/>
      <c r="G407" s="301"/>
    </row>
    <row r="408" spans="1:7" s="802" customFormat="1" x14ac:dyDescent="0.25">
      <c r="A408" s="1108">
        <v>393</v>
      </c>
      <c r="B408" s="315" t="s">
        <v>1492</v>
      </c>
      <c r="C408" s="332"/>
      <c r="D408" s="332"/>
      <c r="E408" s="332"/>
      <c r="F408" s="332"/>
      <c r="G408" s="301"/>
    </row>
    <row r="409" spans="1:7" s="802" customFormat="1" x14ac:dyDescent="0.25">
      <c r="A409" s="1108">
        <v>394</v>
      </c>
      <c r="B409" s="315" t="s">
        <v>1493</v>
      </c>
      <c r="C409" s="332"/>
      <c r="D409" s="332"/>
      <c r="E409" s="332"/>
      <c r="F409" s="332"/>
      <c r="G409" s="301"/>
    </row>
    <row r="410" spans="1:7" s="802" customFormat="1" x14ac:dyDescent="0.25">
      <c r="A410" s="1108">
        <v>395</v>
      </c>
      <c r="B410" s="315" t="s">
        <v>1807</v>
      </c>
      <c r="C410" s="332"/>
      <c r="D410" s="332"/>
      <c r="E410" s="332"/>
      <c r="F410" s="332"/>
      <c r="G410" s="301"/>
    </row>
    <row r="411" spans="1:7" s="802" customFormat="1" x14ac:dyDescent="0.25">
      <c r="A411" s="609">
        <v>396</v>
      </c>
      <c r="B411" s="315" t="s">
        <v>1494</v>
      </c>
      <c r="C411" s="332"/>
      <c r="D411" s="332"/>
      <c r="E411" s="332"/>
      <c r="F411" s="332"/>
      <c r="G411" s="301"/>
    </row>
    <row r="412" spans="1:7" s="802" customFormat="1" x14ac:dyDescent="0.25">
      <c r="A412" s="1108">
        <v>397</v>
      </c>
      <c r="B412" s="306" t="s">
        <v>1815</v>
      </c>
      <c r="C412" s="332"/>
      <c r="D412" s="332"/>
      <c r="E412" s="332"/>
      <c r="F412" s="332"/>
      <c r="G412" s="301"/>
    </row>
    <row r="413" spans="1:7" s="802" customFormat="1" x14ac:dyDescent="0.25">
      <c r="A413" s="1108">
        <v>398</v>
      </c>
      <c r="B413" s="306" t="s">
        <v>1495</v>
      </c>
      <c r="C413" s="332"/>
      <c r="D413" s="332"/>
      <c r="E413" s="332"/>
      <c r="F413" s="332"/>
      <c r="G413" s="301"/>
    </row>
    <row r="414" spans="1:7" s="802" customFormat="1" x14ac:dyDescent="0.25">
      <c r="A414" s="1108">
        <v>399</v>
      </c>
      <c r="B414" s="306" t="s">
        <v>1825</v>
      </c>
      <c r="C414" s="332"/>
      <c r="D414" s="332"/>
      <c r="E414" s="332"/>
      <c r="F414" s="332"/>
      <c r="G414" s="301"/>
    </row>
    <row r="415" spans="1:7" s="802" customFormat="1" x14ac:dyDescent="0.25">
      <c r="A415" s="1108">
        <v>400</v>
      </c>
      <c r="B415" s="306" t="s">
        <v>1818</v>
      </c>
      <c r="C415" s="332"/>
      <c r="D415" s="332"/>
      <c r="E415" s="332"/>
      <c r="F415" s="332"/>
      <c r="G415" s="301"/>
    </row>
    <row r="416" spans="1:7" s="802" customFormat="1" x14ac:dyDescent="0.25">
      <c r="A416" s="609">
        <v>401</v>
      </c>
      <c r="B416" s="306" t="s">
        <v>1496</v>
      </c>
      <c r="C416" s="332"/>
      <c r="D416" s="332"/>
      <c r="E416" s="332"/>
      <c r="F416" s="332"/>
      <c r="G416" s="301"/>
    </row>
    <row r="417" spans="1:7" s="802" customFormat="1" x14ac:dyDescent="0.25">
      <c r="A417" s="1108">
        <v>402</v>
      </c>
      <c r="B417" s="306" t="s">
        <v>1497</v>
      </c>
      <c r="C417" s="332"/>
      <c r="D417" s="332"/>
      <c r="E417" s="332"/>
      <c r="F417" s="332"/>
      <c r="G417" s="301"/>
    </row>
    <row r="418" spans="1:7" s="802" customFormat="1" x14ac:dyDescent="0.25">
      <c r="A418" s="1108">
        <v>403</v>
      </c>
      <c r="B418" s="306" t="s">
        <v>20</v>
      </c>
      <c r="C418" s="332"/>
      <c r="D418" s="332"/>
      <c r="E418" s="332"/>
      <c r="F418" s="332"/>
      <c r="G418" s="301"/>
    </row>
    <row r="419" spans="1:7" s="802" customFormat="1" x14ac:dyDescent="0.25">
      <c r="A419" s="1108">
        <v>404</v>
      </c>
      <c r="B419" s="306" t="s">
        <v>1498</v>
      </c>
      <c r="C419" s="332"/>
      <c r="D419" s="332"/>
      <c r="E419" s="332"/>
      <c r="F419" s="332"/>
      <c r="G419" s="301"/>
    </row>
    <row r="420" spans="1:7" s="802" customFormat="1" x14ac:dyDescent="0.25">
      <c r="A420" s="1108">
        <v>405</v>
      </c>
      <c r="B420" s="306" t="s">
        <v>1499</v>
      </c>
      <c r="C420" s="332"/>
      <c r="D420" s="332"/>
      <c r="E420" s="332"/>
      <c r="F420" s="332"/>
      <c r="G420" s="301"/>
    </row>
    <row r="421" spans="1:7" s="802" customFormat="1" x14ac:dyDescent="0.25">
      <c r="A421" s="609">
        <v>406</v>
      </c>
      <c r="B421" s="306" t="s">
        <v>1500</v>
      </c>
      <c r="C421" s="332"/>
      <c r="D421" s="332"/>
      <c r="E421" s="332"/>
      <c r="F421" s="332"/>
      <c r="G421" s="301"/>
    </row>
    <row r="422" spans="1:7" s="802" customFormat="1" ht="30" x14ac:dyDescent="0.25">
      <c r="A422" s="1108">
        <v>407</v>
      </c>
      <c r="B422" s="306" t="s">
        <v>1501</v>
      </c>
      <c r="C422" s="332"/>
      <c r="D422" s="332"/>
      <c r="E422" s="332"/>
      <c r="F422" s="332"/>
      <c r="G422" s="301"/>
    </row>
    <row r="423" spans="1:7" s="802" customFormat="1" x14ac:dyDescent="0.25">
      <c r="A423" s="1108">
        <v>408</v>
      </c>
      <c r="B423" s="306" t="s">
        <v>138</v>
      </c>
      <c r="C423" s="332"/>
      <c r="D423" s="332"/>
      <c r="E423" s="332"/>
      <c r="F423" s="332"/>
      <c r="G423" s="301"/>
    </row>
    <row r="424" spans="1:7" s="802" customFormat="1" x14ac:dyDescent="0.25">
      <c r="A424" s="1108">
        <v>409</v>
      </c>
      <c r="B424" s="306" t="s">
        <v>1502</v>
      </c>
      <c r="C424" s="332"/>
      <c r="D424" s="332"/>
      <c r="E424" s="332"/>
      <c r="F424" s="332"/>
      <c r="G424" s="301"/>
    </row>
    <row r="425" spans="1:7" s="802" customFormat="1" x14ac:dyDescent="0.25">
      <c r="A425" s="1108">
        <v>410</v>
      </c>
      <c r="B425" s="397" t="s">
        <v>1503</v>
      </c>
      <c r="C425" s="331"/>
      <c r="D425" s="331"/>
      <c r="E425" s="331"/>
      <c r="F425" s="331"/>
      <c r="G425" s="317"/>
    </row>
    <row r="426" spans="1:7" s="802" customFormat="1" x14ac:dyDescent="0.25">
      <c r="A426" s="609">
        <v>411</v>
      </c>
      <c r="B426" s="306" t="s">
        <v>37</v>
      </c>
      <c r="C426" s="332"/>
      <c r="D426" s="332"/>
      <c r="E426" s="332"/>
      <c r="F426" s="332"/>
      <c r="G426" s="317"/>
    </row>
    <row r="427" spans="1:7" s="802" customFormat="1" x14ac:dyDescent="0.25">
      <c r="A427" s="1108">
        <v>412</v>
      </c>
      <c r="B427" s="306" t="s">
        <v>1504</v>
      </c>
      <c r="C427" s="332"/>
      <c r="D427" s="332"/>
      <c r="E427" s="332"/>
      <c r="F427" s="332"/>
      <c r="G427" s="317"/>
    </row>
    <row r="428" spans="1:7" s="802" customFormat="1" x14ac:dyDescent="0.25">
      <c r="A428" s="1108">
        <v>413</v>
      </c>
      <c r="B428" s="306" t="s">
        <v>497</v>
      </c>
      <c r="C428" s="332"/>
      <c r="D428" s="332"/>
      <c r="E428" s="332"/>
      <c r="F428" s="332"/>
      <c r="G428" s="317"/>
    </row>
    <row r="429" spans="1:7" s="802" customFormat="1" x14ac:dyDescent="0.25">
      <c r="A429" s="1108">
        <v>414</v>
      </c>
      <c r="B429" s="306" t="s">
        <v>1505</v>
      </c>
      <c r="C429" s="332"/>
      <c r="D429" s="332"/>
      <c r="E429" s="332"/>
      <c r="F429" s="332"/>
      <c r="G429" s="317"/>
    </row>
    <row r="430" spans="1:7" s="802" customFormat="1" x14ac:dyDescent="0.25">
      <c r="A430" s="1108">
        <v>415</v>
      </c>
      <c r="B430" s="306" t="s">
        <v>1506</v>
      </c>
      <c r="C430" s="332"/>
      <c r="D430" s="332"/>
      <c r="E430" s="332"/>
      <c r="F430" s="332"/>
      <c r="G430" s="317"/>
    </row>
    <row r="431" spans="1:7" s="802" customFormat="1" x14ac:dyDescent="0.25">
      <c r="A431" s="609">
        <v>416</v>
      </c>
      <c r="B431" s="306" t="s">
        <v>1507</v>
      </c>
      <c r="C431" s="332"/>
      <c r="D431" s="332"/>
      <c r="E431" s="332"/>
      <c r="F431" s="332"/>
      <c r="G431" s="317"/>
    </row>
    <row r="432" spans="1:7" s="802" customFormat="1" x14ac:dyDescent="0.25">
      <c r="A432" s="1108">
        <v>417</v>
      </c>
      <c r="B432" s="306" t="s">
        <v>1508</v>
      </c>
      <c r="C432" s="332"/>
      <c r="D432" s="332"/>
      <c r="E432" s="332"/>
      <c r="F432" s="332"/>
      <c r="G432" s="317"/>
    </row>
    <row r="433" spans="1:7" s="802" customFormat="1" x14ac:dyDescent="0.25">
      <c r="A433" s="1108">
        <v>418</v>
      </c>
      <c r="B433" s="315" t="s">
        <v>2238</v>
      </c>
      <c r="C433" s="332"/>
      <c r="D433" s="332"/>
      <c r="E433" s="332"/>
      <c r="F433" s="332"/>
      <c r="G433" s="317"/>
    </row>
    <row r="434" spans="1:7" s="802" customFormat="1" x14ac:dyDescent="0.25">
      <c r="A434" s="1108">
        <v>419</v>
      </c>
      <c r="B434" s="315" t="s">
        <v>214</v>
      </c>
      <c r="C434" s="332"/>
      <c r="D434" s="332"/>
      <c r="E434" s="332"/>
      <c r="F434" s="332"/>
      <c r="G434" s="317"/>
    </row>
    <row r="435" spans="1:7" s="802" customFormat="1" x14ac:dyDescent="0.25">
      <c r="A435" s="1108">
        <v>420</v>
      </c>
      <c r="B435" s="315" t="s">
        <v>13</v>
      </c>
      <c r="C435" s="332"/>
      <c r="D435" s="332"/>
      <c r="E435" s="332"/>
      <c r="F435" s="332"/>
      <c r="G435" s="317"/>
    </row>
    <row r="436" spans="1:7" s="802" customFormat="1" x14ac:dyDescent="0.25">
      <c r="A436" s="609">
        <v>421</v>
      </c>
      <c r="B436" s="315" t="s">
        <v>1509</v>
      </c>
      <c r="C436" s="332"/>
      <c r="D436" s="332"/>
      <c r="E436" s="332"/>
      <c r="F436" s="332"/>
      <c r="G436" s="317"/>
    </row>
    <row r="437" spans="1:7" s="802" customFormat="1" x14ac:dyDescent="0.25">
      <c r="A437" s="1108">
        <v>422</v>
      </c>
      <c r="B437" s="315" t="s">
        <v>138</v>
      </c>
      <c r="C437" s="326"/>
      <c r="D437" s="326"/>
      <c r="E437" s="326"/>
      <c r="F437" s="326"/>
      <c r="G437" s="317"/>
    </row>
    <row r="438" spans="1:7" s="802" customFormat="1" x14ac:dyDescent="0.25">
      <c r="A438" s="1108">
        <v>423</v>
      </c>
      <c r="B438" s="803" t="s">
        <v>1510</v>
      </c>
      <c r="C438" s="804"/>
      <c r="D438" s="804"/>
      <c r="E438" s="804"/>
      <c r="F438" s="804"/>
      <c r="G438" s="317"/>
    </row>
    <row r="439" spans="1:7" s="802" customFormat="1" x14ac:dyDescent="0.25">
      <c r="A439" s="1108">
        <v>424</v>
      </c>
      <c r="B439" s="1134" t="s">
        <v>1543</v>
      </c>
      <c r="C439" s="805"/>
      <c r="D439" s="805"/>
      <c r="E439" s="805"/>
      <c r="F439" s="805"/>
      <c r="G439" s="317"/>
    </row>
    <row r="440" spans="1:7" s="802" customFormat="1" x14ac:dyDescent="0.25">
      <c r="A440" s="1108">
        <v>425</v>
      </c>
      <c r="B440" s="315" t="s">
        <v>1506</v>
      </c>
      <c r="C440" s="805"/>
      <c r="D440" s="805"/>
      <c r="E440" s="805"/>
      <c r="F440" s="805"/>
      <c r="G440" s="317"/>
    </row>
    <row r="441" spans="1:7" s="802" customFormat="1" x14ac:dyDescent="0.25">
      <c r="A441" s="609">
        <v>426</v>
      </c>
      <c r="B441" s="1134" t="s">
        <v>1511</v>
      </c>
      <c r="C441" s="807"/>
      <c r="D441" s="807"/>
      <c r="E441" s="807"/>
      <c r="F441" s="807"/>
      <c r="G441" s="301"/>
    </row>
    <row r="442" spans="1:7" s="802" customFormat="1" x14ac:dyDescent="0.25">
      <c r="A442" s="1108">
        <v>427</v>
      </c>
      <c r="B442" s="1134" t="s">
        <v>31</v>
      </c>
      <c r="C442" s="807"/>
      <c r="D442" s="807"/>
      <c r="E442" s="807"/>
      <c r="F442" s="807"/>
      <c r="G442" s="301"/>
    </row>
    <row r="443" spans="1:7" s="802" customFormat="1" x14ac:dyDescent="0.25">
      <c r="A443" s="1108">
        <v>428</v>
      </c>
      <c r="B443" s="1134" t="s">
        <v>2238</v>
      </c>
      <c r="C443" s="807"/>
      <c r="D443" s="807"/>
      <c r="E443" s="807"/>
      <c r="F443" s="807"/>
      <c r="G443" s="301"/>
    </row>
    <row r="444" spans="1:7" s="802" customFormat="1" x14ac:dyDescent="0.25">
      <c r="A444" s="1108">
        <v>429</v>
      </c>
      <c r="B444" s="1134" t="s">
        <v>1817</v>
      </c>
      <c r="C444" s="807"/>
      <c r="D444" s="807"/>
      <c r="E444" s="807"/>
      <c r="F444" s="807"/>
      <c r="G444" s="301"/>
    </row>
    <row r="445" spans="1:7" s="802" customFormat="1" x14ac:dyDescent="0.25">
      <c r="A445" s="1108">
        <v>430</v>
      </c>
      <c r="B445" s="315" t="s">
        <v>1512</v>
      </c>
      <c r="C445" s="808"/>
      <c r="D445" s="808"/>
      <c r="E445" s="808"/>
      <c r="F445" s="808"/>
      <c r="G445" s="809"/>
    </row>
    <row r="446" spans="1:7" s="802" customFormat="1" x14ac:dyDescent="0.25">
      <c r="A446" s="609">
        <v>431</v>
      </c>
      <c r="B446" s="315" t="s">
        <v>1513</v>
      </c>
      <c r="C446" s="808"/>
      <c r="D446" s="808"/>
      <c r="E446" s="808"/>
      <c r="F446" s="808"/>
      <c r="G446" s="809"/>
    </row>
    <row r="447" spans="1:7" s="802" customFormat="1" x14ac:dyDescent="0.25">
      <c r="A447" s="1108">
        <v>432</v>
      </c>
      <c r="B447" s="1134" t="s">
        <v>138</v>
      </c>
      <c r="C447" s="332"/>
      <c r="D447" s="332"/>
      <c r="E447" s="332"/>
      <c r="F447" s="332"/>
      <c r="G447" s="301"/>
    </row>
    <row r="448" spans="1:7" s="802" customFormat="1" x14ac:dyDescent="0.25">
      <c r="A448" s="1108">
        <v>433</v>
      </c>
      <c r="B448" s="306" t="s">
        <v>1502</v>
      </c>
      <c r="C448" s="807"/>
      <c r="D448" s="807"/>
      <c r="E448" s="807"/>
      <c r="F448" s="807"/>
      <c r="G448" s="301"/>
    </row>
    <row r="449" spans="1:7" s="802" customFormat="1" x14ac:dyDescent="0.25">
      <c r="A449" s="1108">
        <v>434</v>
      </c>
      <c r="B449" s="806" t="s">
        <v>1514</v>
      </c>
      <c r="C449" s="807"/>
      <c r="D449" s="807"/>
      <c r="E449" s="807"/>
      <c r="F449" s="807"/>
      <c r="G449" s="301"/>
    </row>
    <row r="450" spans="1:7" x14ac:dyDescent="0.2">
      <c r="A450" s="1108">
        <v>435</v>
      </c>
      <c r="B450" s="586" t="s">
        <v>1470</v>
      </c>
      <c r="C450" s="586"/>
      <c r="D450" s="586"/>
      <c r="E450" s="586"/>
      <c r="F450" s="586"/>
      <c r="G450" s="586"/>
    </row>
    <row r="451" spans="1:7" s="802" customFormat="1" x14ac:dyDescent="0.25">
      <c r="A451" s="609">
        <v>436</v>
      </c>
      <c r="B451" s="1135" t="s">
        <v>2861</v>
      </c>
      <c r="C451" s="810"/>
      <c r="D451" s="810"/>
      <c r="E451" s="810"/>
      <c r="F451" s="810"/>
      <c r="G451" s="693"/>
    </row>
    <row r="452" spans="1:7" s="802" customFormat="1" x14ac:dyDescent="0.25">
      <c r="A452" s="1108">
        <v>437</v>
      </c>
      <c r="B452" s="1135" t="s">
        <v>2862</v>
      </c>
      <c r="C452" s="810"/>
      <c r="D452" s="810"/>
      <c r="E452" s="810"/>
      <c r="F452" s="810"/>
      <c r="G452" s="693"/>
    </row>
    <row r="453" spans="1:7" s="802" customFormat="1" ht="30" x14ac:dyDescent="0.25">
      <c r="A453" s="1108">
        <v>438</v>
      </c>
      <c r="B453" s="592" t="s">
        <v>1515</v>
      </c>
      <c r="C453" s="549"/>
      <c r="D453" s="549"/>
      <c r="E453" s="549"/>
      <c r="F453" s="549"/>
      <c r="G453" s="811"/>
    </row>
    <row r="454" spans="1:7" s="802" customFormat="1" ht="30" x14ac:dyDescent="0.25">
      <c r="A454" s="1108">
        <v>439</v>
      </c>
      <c r="B454" s="324" t="s">
        <v>2117</v>
      </c>
      <c r="C454" s="812"/>
      <c r="D454" s="812"/>
      <c r="E454" s="812"/>
      <c r="F454" s="812"/>
      <c r="G454" s="317"/>
    </row>
    <row r="455" spans="1:7" s="813" customFormat="1" ht="30" x14ac:dyDescent="0.25">
      <c r="A455" s="1108">
        <v>440</v>
      </c>
      <c r="B455" s="815" t="s">
        <v>1516</v>
      </c>
      <c r="C455" s="549"/>
      <c r="D455" s="549"/>
      <c r="E455" s="549"/>
      <c r="F455" s="549"/>
      <c r="G455" s="811"/>
    </row>
    <row r="456" spans="1:7" s="802" customFormat="1" ht="30" x14ac:dyDescent="0.25">
      <c r="A456" s="609">
        <v>441</v>
      </c>
      <c r="B456" s="815" t="s">
        <v>1517</v>
      </c>
      <c r="C456" s="814"/>
      <c r="D456" s="814"/>
      <c r="E456" s="814"/>
      <c r="F456" s="814"/>
      <c r="G456" s="814"/>
    </row>
    <row r="457" spans="1:7" s="802" customFormat="1" ht="45" x14ac:dyDescent="0.25">
      <c r="A457" s="1108">
        <v>442</v>
      </c>
      <c r="B457" s="815" t="s">
        <v>1777</v>
      </c>
      <c r="C457" s="814"/>
      <c r="D457" s="814"/>
      <c r="E457" s="814"/>
      <c r="F457" s="814"/>
      <c r="G457" s="814"/>
    </row>
    <row r="458" spans="1:7" s="802" customFormat="1" ht="45" x14ac:dyDescent="0.25">
      <c r="A458" s="1108">
        <v>443</v>
      </c>
      <c r="B458" s="1136" t="s">
        <v>2370</v>
      </c>
      <c r="C458" s="814"/>
      <c r="D458" s="814"/>
      <c r="E458" s="814"/>
      <c r="F458" s="814"/>
      <c r="G458" s="814"/>
    </row>
    <row r="459" spans="1:7" s="802" customFormat="1" ht="30" x14ac:dyDescent="0.25">
      <c r="A459" s="1108">
        <v>444</v>
      </c>
      <c r="B459" s="815" t="s">
        <v>1778</v>
      </c>
      <c r="C459" s="814"/>
      <c r="D459" s="814"/>
      <c r="E459" s="814"/>
      <c r="F459" s="814"/>
      <c r="G459" s="814"/>
    </row>
    <row r="460" spans="1:7" x14ac:dyDescent="0.2">
      <c r="A460" s="1108">
        <v>445</v>
      </c>
      <c r="B460" s="586" t="s">
        <v>1471</v>
      </c>
      <c r="C460" s="586"/>
      <c r="D460" s="586"/>
      <c r="E460" s="586"/>
      <c r="F460" s="586"/>
      <c r="G460" s="586"/>
    </row>
    <row r="461" spans="1:7" s="802" customFormat="1" ht="30" x14ac:dyDescent="0.25">
      <c r="A461" s="609">
        <v>446</v>
      </c>
      <c r="B461" s="372" t="s">
        <v>1518</v>
      </c>
      <c r="C461" s="331"/>
      <c r="D461" s="331"/>
      <c r="E461" s="331"/>
      <c r="F461" s="331"/>
      <c r="G461" s="323"/>
    </row>
    <row r="462" spans="1:7" s="802" customFormat="1" x14ac:dyDescent="0.25">
      <c r="A462" s="1108">
        <v>447</v>
      </c>
      <c r="B462" s="816" t="s">
        <v>1519</v>
      </c>
      <c r="C462" s="817"/>
      <c r="D462" s="817"/>
      <c r="E462" s="817"/>
      <c r="F462" s="817"/>
      <c r="G462" s="811"/>
    </row>
    <row r="463" spans="1:7" s="802" customFormat="1" x14ac:dyDescent="0.25">
      <c r="A463" s="1108">
        <v>448</v>
      </c>
      <c r="B463" s="816" t="s">
        <v>17</v>
      </c>
      <c r="C463" s="818"/>
      <c r="D463" s="819"/>
      <c r="E463" s="819"/>
      <c r="F463" s="819"/>
      <c r="G463" s="811"/>
    </row>
    <row r="464" spans="1:7" s="802" customFormat="1" x14ac:dyDescent="0.25">
      <c r="A464" s="1108">
        <v>449</v>
      </c>
      <c r="B464" s="816" t="s">
        <v>1520</v>
      </c>
      <c r="C464" s="818"/>
      <c r="D464" s="819"/>
      <c r="E464" s="819"/>
      <c r="F464" s="819"/>
      <c r="G464" s="811"/>
    </row>
    <row r="465" spans="1:7" s="802" customFormat="1" x14ac:dyDescent="0.25">
      <c r="A465" s="1108">
        <v>450</v>
      </c>
      <c r="B465" s="578" t="s">
        <v>1521</v>
      </c>
      <c r="C465" s="818"/>
      <c r="D465" s="820"/>
      <c r="E465" s="820"/>
      <c r="F465" s="820"/>
      <c r="G465" s="821"/>
    </row>
    <row r="466" spans="1:7" s="802" customFormat="1" x14ac:dyDescent="0.25">
      <c r="A466" s="609">
        <v>451</v>
      </c>
      <c r="B466" s="578" t="s">
        <v>1802</v>
      </c>
      <c r="C466" s="818"/>
      <c r="D466" s="820"/>
      <c r="E466" s="820"/>
      <c r="F466" s="820"/>
      <c r="G466" s="821"/>
    </row>
    <row r="467" spans="1:7" s="802" customFormat="1" ht="30" x14ac:dyDescent="0.25">
      <c r="A467" s="1108">
        <v>452</v>
      </c>
      <c r="B467" s="592" t="s">
        <v>1522</v>
      </c>
      <c r="C467" s="818"/>
      <c r="D467" s="820"/>
      <c r="E467" s="820"/>
      <c r="F467" s="820"/>
      <c r="G467" s="821"/>
    </row>
    <row r="468" spans="1:7" s="802" customFormat="1" x14ac:dyDescent="0.25">
      <c r="A468" s="1108">
        <v>453</v>
      </c>
      <c r="B468" s="372" t="s">
        <v>1523</v>
      </c>
      <c r="C468" s="822"/>
      <c r="D468" s="819"/>
      <c r="E468" s="819"/>
      <c r="F468" s="819"/>
      <c r="G468" s="811"/>
    </row>
    <row r="469" spans="1:7" s="802" customFormat="1" x14ac:dyDescent="0.25">
      <c r="A469" s="1108">
        <v>454</v>
      </c>
      <c r="B469" s="372" t="s">
        <v>1801</v>
      </c>
      <c r="C469" s="822"/>
      <c r="D469" s="819"/>
      <c r="E469" s="819"/>
      <c r="F469" s="819"/>
      <c r="G469" s="811"/>
    </row>
    <row r="470" spans="1:7" s="802" customFormat="1" ht="30" x14ac:dyDescent="0.25">
      <c r="A470" s="1108">
        <v>455</v>
      </c>
      <c r="B470" s="592" t="s">
        <v>2371</v>
      </c>
      <c r="C470" s="822"/>
      <c r="D470" s="819"/>
      <c r="E470" s="819"/>
      <c r="F470" s="819"/>
      <c r="G470" s="811"/>
    </row>
    <row r="471" spans="1:7" s="802" customFormat="1" x14ac:dyDescent="0.25">
      <c r="A471" s="609">
        <v>456</v>
      </c>
      <c r="B471" s="592" t="s">
        <v>2372</v>
      </c>
      <c r="C471" s="822"/>
      <c r="D471" s="819"/>
      <c r="E471" s="819"/>
      <c r="F471" s="819"/>
      <c r="G471" s="811"/>
    </row>
    <row r="472" spans="1:7" x14ac:dyDescent="0.2">
      <c r="A472" s="1108">
        <v>457</v>
      </c>
      <c r="B472" s="586" t="s">
        <v>1472</v>
      </c>
      <c r="C472" s="586"/>
      <c r="D472" s="586"/>
      <c r="E472" s="586"/>
      <c r="F472" s="586"/>
      <c r="G472" s="586"/>
    </row>
    <row r="473" spans="1:7" s="802" customFormat="1" ht="30" x14ac:dyDescent="0.25">
      <c r="A473" s="1108">
        <v>458</v>
      </c>
      <c r="B473" s="592" t="s">
        <v>1524</v>
      </c>
      <c r="C473" s="331"/>
      <c r="D473" s="331"/>
      <c r="E473" s="331"/>
      <c r="F473" s="331"/>
      <c r="G473" s="814"/>
    </row>
    <row r="474" spans="1:7" s="802" customFormat="1" x14ac:dyDescent="0.25">
      <c r="A474" s="1108">
        <v>459</v>
      </c>
      <c r="B474" s="578" t="s">
        <v>1525</v>
      </c>
      <c r="C474" s="326"/>
      <c r="D474" s="326"/>
      <c r="E474" s="326"/>
      <c r="F474" s="326"/>
      <c r="G474" s="814"/>
    </row>
    <row r="475" spans="1:7" s="802" customFormat="1" x14ac:dyDescent="0.25">
      <c r="A475" s="1108">
        <v>460</v>
      </c>
      <c r="B475" s="578" t="s">
        <v>1498</v>
      </c>
      <c r="C475" s="326"/>
      <c r="D475" s="326"/>
      <c r="E475" s="326"/>
      <c r="F475" s="326"/>
      <c r="G475" s="814"/>
    </row>
    <row r="476" spans="1:7" s="802" customFormat="1" x14ac:dyDescent="0.25">
      <c r="A476" s="609">
        <v>461</v>
      </c>
      <c r="B476" s="578" t="s">
        <v>212</v>
      </c>
      <c r="C476" s="814"/>
      <c r="D476" s="814"/>
      <c r="E476" s="814"/>
      <c r="F476" s="814"/>
      <c r="G476" s="814"/>
    </row>
    <row r="477" spans="1:7" s="802" customFormat="1" x14ac:dyDescent="0.25">
      <c r="A477" s="1108">
        <v>462</v>
      </c>
      <c r="B477" s="578" t="s">
        <v>1526</v>
      </c>
      <c r="C477" s="814"/>
      <c r="D477" s="814"/>
      <c r="E477" s="814"/>
      <c r="F477" s="814"/>
      <c r="G477" s="814"/>
    </row>
    <row r="478" spans="1:7" s="802" customFormat="1" x14ac:dyDescent="0.25">
      <c r="A478" s="1108">
        <v>463</v>
      </c>
      <c r="B478" s="578" t="s">
        <v>1527</v>
      </c>
      <c r="C478" s="814"/>
      <c r="D478" s="814"/>
      <c r="E478" s="814"/>
      <c r="F478" s="814"/>
      <c r="G478" s="814"/>
    </row>
    <row r="479" spans="1:7" s="802" customFormat="1" x14ac:dyDescent="0.25">
      <c r="A479" s="1108">
        <v>464</v>
      </c>
      <c r="B479" s="578" t="s">
        <v>1528</v>
      </c>
      <c r="C479" s="814"/>
      <c r="D479" s="814"/>
      <c r="E479" s="814"/>
      <c r="F479" s="814"/>
      <c r="G479" s="814"/>
    </row>
    <row r="480" spans="1:7" s="802" customFormat="1" ht="30" x14ac:dyDescent="0.25">
      <c r="A480" s="1108">
        <v>465</v>
      </c>
      <c r="B480" s="578" t="s">
        <v>1529</v>
      </c>
      <c r="C480" s="814"/>
      <c r="D480" s="814"/>
      <c r="E480" s="814"/>
      <c r="F480" s="814"/>
      <c r="G480" s="814"/>
    </row>
    <row r="481" spans="1:7" s="802" customFormat="1" ht="30" x14ac:dyDescent="0.25">
      <c r="A481" s="609">
        <v>466</v>
      </c>
      <c r="B481" s="592" t="s">
        <v>1530</v>
      </c>
      <c r="C481" s="814"/>
      <c r="D481" s="814"/>
      <c r="E481" s="814"/>
      <c r="F481" s="814"/>
      <c r="G481" s="814"/>
    </row>
    <row r="482" spans="1:7" s="802" customFormat="1" x14ac:dyDescent="0.25">
      <c r="A482" s="1108">
        <v>467</v>
      </c>
      <c r="B482" s="592" t="s">
        <v>1531</v>
      </c>
      <c r="C482" s="331"/>
      <c r="D482" s="331"/>
      <c r="E482" s="331"/>
      <c r="F482" s="331"/>
      <c r="G482" s="814"/>
    </row>
    <row r="483" spans="1:7" s="802" customFormat="1" x14ac:dyDescent="0.25">
      <c r="A483" s="1108">
        <v>468</v>
      </c>
      <c r="B483" s="578" t="s">
        <v>1532</v>
      </c>
      <c r="C483" s="823"/>
      <c r="D483" s="824"/>
      <c r="E483" s="824"/>
      <c r="F483" s="824"/>
      <c r="G483" s="814"/>
    </row>
    <row r="484" spans="1:7" s="802" customFormat="1" x14ac:dyDescent="0.25">
      <c r="A484" s="1108">
        <v>469</v>
      </c>
      <c r="B484" s="578" t="s">
        <v>1533</v>
      </c>
      <c r="C484" s="823"/>
      <c r="D484" s="824"/>
      <c r="E484" s="824"/>
      <c r="F484" s="824"/>
      <c r="G484" s="814"/>
    </row>
    <row r="485" spans="1:7" s="802" customFormat="1" x14ac:dyDescent="0.25">
      <c r="A485" s="1108">
        <v>470</v>
      </c>
      <c r="B485" s="578" t="s">
        <v>1534</v>
      </c>
      <c r="C485" s="823"/>
      <c r="D485" s="824"/>
      <c r="E485" s="824"/>
      <c r="F485" s="824"/>
      <c r="G485" s="814"/>
    </row>
    <row r="486" spans="1:7" s="802" customFormat="1" x14ac:dyDescent="0.25">
      <c r="A486" s="609">
        <v>471</v>
      </c>
      <c r="B486" s="578" t="s">
        <v>1535</v>
      </c>
      <c r="C486" s="823"/>
      <c r="D486" s="824"/>
      <c r="E486" s="824"/>
      <c r="F486" s="824"/>
      <c r="G486" s="814"/>
    </row>
    <row r="487" spans="1:7" s="802" customFormat="1" x14ac:dyDescent="0.25">
      <c r="A487" s="1108">
        <v>472</v>
      </c>
      <c r="B487" s="578" t="s">
        <v>1536</v>
      </c>
      <c r="C487" s="823"/>
      <c r="D487" s="825"/>
      <c r="E487" s="825"/>
      <c r="F487" s="825"/>
      <c r="G487" s="814"/>
    </row>
    <row r="488" spans="1:7" s="802" customFormat="1" x14ac:dyDescent="0.25">
      <c r="A488" s="1108">
        <v>473</v>
      </c>
      <c r="B488" s="578" t="s">
        <v>1537</v>
      </c>
      <c r="C488" s="823"/>
      <c r="D488" s="825"/>
      <c r="E488" s="825"/>
      <c r="F488" s="825"/>
      <c r="G488" s="814"/>
    </row>
    <row r="489" spans="1:7" s="802" customFormat="1" ht="45" x14ac:dyDescent="0.25">
      <c r="A489" s="1108">
        <v>474</v>
      </c>
      <c r="B489" s="1135" t="s">
        <v>2373</v>
      </c>
      <c r="C489" s="331"/>
      <c r="D489" s="331"/>
      <c r="E489" s="331"/>
      <c r="F489" s="331"/>
      <c r="G489" s="814"/>
    </row>
    <row r="490" spans="1:7" s="798" customFormat="1" x14ac:dyDescent="0.25">
      <c r="A490" s="1108">
        <v>475</v>
      </c>
      <c r="B490" s="578" t="s">
        <v>1538</v>
      </c>
      <c r="C490" s="818"/>
      <c r="D490" s="820"/>
      <c r="E490" s="820"/>
      <c r="F490" s="820"/>
      <c r="G490" s="814"/>
    </row>
    <row r="491" spans="1:7" s="798" customFormat="1" x14ac:dyDescent="0.25">
      <c r="A491" s="609">
        <v>476</v>
      </c>
      <c r="B491" s="578" t="s">
        <v>1539</v>
      </c>
      <c r="C491" s="818"/>
      <c r="D491" s="820"/>
      <c r="E491" s="820"/>
      <c r="F491" s="820"/>
      <c r="G491" s="814"/>
    </row>
    <row r="492" spans="1:7" s="798" customFormat="1" x14ac:dyDescent="0.25">
      <c r="A492" s="1108">
        <v>477</v>
      </c>
      <c r="B492" s="578" t="s">
        <v>9</v>
      </c>
      <c r="C492" s="818"/>
      <c r="D492" s="820"/>
      <c r="E492" s="820"/>
      <c r="F492" s="820"/>
      <c r="G492" s="814"/>
    </row>
    <row r="493" spans="1:7" s="798" customFormat="1" x14ac:dyDescent="0.25">
      <c r="A493" s="1108">
        <v>478</v>
      </c>
      <c r="B493" s="816" t="s">
        <v>1540</v>
      </c>
      <c r="C493" s="822"/>
      <c r="D493" s="819"/>
      <c r="E493" s="819"/>
      <c r="F493" s="819"/>
      <c r="G493" s="814"/>
    </row>
    <row r="494" spans="1:7" s="798" customFormat="1" x14ac:dyDescent="0.25">
      <c r="A494" s="1108">
        <v>479</v>
      </c>
      <c r="B494" s="816" t="s">
        <v>1037</v>
      </c>
      <c r="C494" s="822"/>
      <c r="D494" s="819"/>
      <c r="E494" s="819"/>
      <c r="F494" s="819"/>
      <c r="G494" s="814"/>
    </row>
    <row r="495" spans="1:7" s="798" customFormat="1" x14ac:dyDescent="0.25">
      <c r="A495" s="1108">
        <v>480</v>
      </c>
      <c r="B495" s="578" t="s">
        <v>1526</v>
      </c>
      <c r="C495" s="818"/>
      <c r="D495" s="820"/>
      <c r="E495" s="820"/>
      <c r="F495" s="820"/>
      <c r="G495" s="814"/>
    </row>
    <row r="496" spans="1:7" s="798" customFormat="1" x14ac:dyDescent="0.25">
      <c r="A496" s="609">
        <v>481</v>
      </c>
      <c r="B496" s="578" t="s">
        <v>1541</v>
      </c>
      <c r="C496" s="818"/>
      <c r="D496" s="820"/>
      <c r="E496" s="820"/>
      <c r="F496" s="820"/>
      <c r="G496" s="814"/>
    </row>
    <row r="497" spans="1:7" s="798" customFormat="1" x14ac:dyDescent="0.25">
      <c r="A497" s="1108">
        <v>482</v>
      </c>
      <c r="B497" s="578" t="s">
        <v>1542</v>
      </c>
      <c r="C497" s="818"/>
      <c r="D497" s="820"/>
      <c r="E497" s="820"/>
      <c r="F497" s="820"/>
      <c r="G497" s="814"/>
    </row>
    <row r="498" spans="1:7" s="798" customFormat="1" x14ac:dyDescent="0.25">
      <c r="A498" s="1108">
        <v>483</v>
      </c>
      <c r="B498" s="816" t="s">
        <v>1543</v>
      </c>
      <c r="C498" s="822"/>
      <c r="D498" s="819"/>
      <c r="E498" s="819"/>
      <c r="F498" s="819"/>
      <c r="G498" s="814"/>
    </row>
    <row r="499" spans="1:7" s="798" customFormat="1" x14ac:dyDescent="0.25">
      <c r="A499" s="1108">
        <v>484</v>
      </c>
      <c r="B499" s="578" t="s">
        <v>1544</v>
      </c>
      <c r="C499" s="818"/>
      <c r="D499" s="820"/>
      <c r="E499" s="820"/>
      <c r="F499" s="820"/>
      <c r="G499" s="814"/>
    </row>
    <row r="500" spans="1:7" s="798" customFormat="1" x14ac:dyDescent="0.25">
      <c r="A500" s="1108">
        <v>485</v>
      </c>
      <c r="B500" s="578" t="s">
        <v>1545</v>
      </c>
      <c r="C500" s="818"/>
      <c r="D500" s="820"/>
      <c r="E500" s="820"/>
      <c r="F500" s="820"/>
      <c r="G500" s="814"/>
    </row>
    <row r="501" spans="1:7" s="798" customFormat="1" x14ac:dyDescent="0.25">
      <c r="A501" s="609">
        <v>486</v>
      </c>
      <c r="B501" s="578" t="s">
        <v>1546</v>
      </c>
      <c r="C501" s="818"/>
      <c r="D501" s="826"/>
      <c r="E501" s="826"/>
      <c r="F501" s="826"/>
      <c r="G501" s="814"/>
    </row>
  </sheetData>
  <sortState ref="A16:H501">
    <sortCondition ref="B282:B290"/>
  </sortState>
  <mergeCells count="4">
    <mergeCell ref="A1:G1"/>
    <mergeCell ref="A2:G2"/>
    <mergeCell ref="A3:G3"/>
    <mergeCell ref="A4:G4"/>
  </mergeCells>
  <hyperlinks>
    <hyperlink ref="B6" location="Global_Features" display="Global_Features"/>
    <hyperlink ref="B7" location="Code_Table_Admin" display="Code Table Administration"/>
    <hyperlink ref="B8" location="Security_Admin" display="Security_Admin"/>
    <hyperlink ref="B9" location="Logons" display="Logons"/>
    <hyperlink ref="B10" location="User_IDs" display="User_IDs"/>
    <hyperlink ref="B11" location="Audit_Trails" display="Audit_Trails"/>
    <hyperlink ref="B12" location="Global_Report_and_Query" display="Global Report and Queries"/>
    <hyperlink ref="B13" location="Online_Documentation" display="Online_Documentation"/>
  </hyperlinks>
  <pageMargins left="0.7" right="0.7" top="0.75" bottom="0.75" header="0.3" footer="0.3"/>
  <pageSetup fitToHeight="40" orientation="landscape" r:id="rId1"/>
  <headerFooter>
    <oddFooter>&amp;LVentura County RFP# 5694&amp;CPage &amp;P of &amp;N&amp;RGlobal Functional Requirements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91"/>
  <sheetViews>
    <sheetView showGridLines="0" zoomScaleNormal="100" zoomScaleSheetLayoutView="80" workbookViewId="0">
      <selection sqref="A1:G1"/>
    </sheetView>
  </sheetViews>
  <sheetFormatPr defaultColWidth="14" defaultRowHeight="15" x14ac:dyDescent="0.2"/>
  <cols>
    <col min="1" max="1" width="6.7109375" style="464" customWidth="1"/>
    <col min="2" max="2" width="55.7109375" customWidth="1"/>
    <col min="3" max="6" width="4.7109375" customWidth="1"/>
    <col min="7" max="7" width="40.7109375" customWidth="1"/>
  </cols>
  <sheetData>
    <row r="1" spans="1:7" ht="15.75" x14ac:dyDescent="0.25">
      <c r="A1" s="1232" t="s">
        <v>3106</v>
      </c>
      <c r="B1" s="1232"/>
      <c r="C1" s="1232"/>
      <c r="D1" s="1232"/>
      <c r="E1" s="1232"/>
      <c r="F1" s="1232"/>
      <c r="G1" s="1232"/>
    </row>
    <row r="2" spans="1:7" ht="15.75" x14ac:dyDescent="0.25">
      <c r="A2" s="1232" t="s">
        <v>1727</v>
      </c>
      <c r="B2" s="1232"/>
      <c r="C2" s="1232"/>
      <c r="D2" s="1232"/>
      <c r="E2" s="1232"/>
      <c r="F2" s="1232"/>
      <c r="G2" s="1232"/>
    </row>
    <row r="3" spans="1:7" ht="15.75" x14ac:dyDescent="0.25">
      <c r="A3" s="1232"/>
      <c r="B3" s="1232"/>
      <c r="C3" s="1232"/>
      <c r="D3" s="1232"/>
      <c r="E3" s="1232"/>
      <c r="F3" s="1232"/>
      <c r="G3" s="1232"/>
    </row>
    <row r="4" spans="1:7" s="302" customFormat="1" ht="15.75" x14ac:dyDescent="0.25">
      <c r="A4" s="1232" t="s">
        <v>986</v>
      </c>
      <c r="B4" s="1232"/>
      <c r="C4" s="1232"/>
      <c r="D4" s="1232"/>
      <c r="E4" s="1232"/>
      <c r="F4" s="1232"/>
      <c r="G4" s="1232"/>
    </row>
    <row r="5" spans="1:7" s="302" customFormat="1" ht="15.75" x14ac:dyDescent="0.25">
      <c r="A5" s="462"/>
      <c r="B5" s="321"/>
      <c r="C5" s="319"/>
      <c r="D5" s="319"/>
      <c r="E5" s="319"/>
      <c r="F5" s="319"/>
      <c r="G5" s="319"/>
    </row>
    <row r="6" spans="1:7" s="380" customFormat="1" ht="15.75" x14ac:dyDescent="0.25">
      <c r="A6" s="464">
        <f>A23</f>
        <v>1</v>
      </c>
      <c r="B6" s="831" t="str">
        <f>Global_CAD_Features</f>
        <v>General CAD Requirements</v>
      </c>
      <c r="C6" s="320"/>
      <c r="D6" s="320"/>
      <c r="E6" s="320"/>
      <c r="F6" s="320"/>
      <c r="G6" s="320"/>
    </row>
    <row r="7" spans="1:7" s="380" customFormat="1" ht="15.75" x14ac:dyDescent="0.25">
      <c r="A7" s="464">
        <f>A78</f>
        <v>56</v>
      </c>
      <c r="B7" s="831" t="s">
        <v>1916</v>
      </c>
      <c r="C7" s="320"/>
      <c r="D7" s="320"/>
      <c r="E7" s="320"/>
      <c r="F7" s="320"/>
      <c r="G7" s="320"/>
    </row>
    <row r="8" spans="1:7" s="380" customFormat="1" ht="15.75" x14ac:dyDescent="0.25">
      <c r="A8" s="464">
        <f>A167</f>
        <v>145</v>
      </c>
      <c r="B8" s="831" t="str">
        <f>Call_Taking</f>
        <v>Call Taking</v>
      </c>
      <c r="C8" s="320"/>
      <c r="D8" s="320"/>
      <c r="E8" s="320"/>
      <c r="F8" s="320"/>
      <c r="G8" s="320"/>
    </row>
    <row r="9" spans="1:7" s="380" customFormat="1" ht="15.75" x14ac:dyDescent="0.25">
      <c r="A9" s="464">
        <f>A539</f>
        <v>517</v>
      </c>
      <c r="B9" s="831" t="str">
        <f>CAD_Mapping</f>
        <v>CAD Mapping Requirements</v>
      </c>
      <c r="C9" s="320"/>
      <c r="D9" s="320"/>
      <c r="E9" s="320"/>
      <c r="F9" s="320"/>
      <c r="G9" s="320"/>
    </row>
    <row r="10" spans="1:7" s="380" customFormat="1" ht="15.75" x14ac:dyDescent="0.25">
      <c r="A10" s="464">
        <f>A592</f>
        <v>570</v>
      </c>
      <c r="B10" s="935" t="str">
        <f>CAD_AVL</f>
        <v>Automatic Vehicle Location (AVL)</v>
      </c>
      <c r="C10" s="320"/>
      <c r="D10" s="320"/>
      <c r="E10" s="320"/>
      <c r="F10" s="320"/>
      <c r="G10" s="320"/>
    </row>
    <row r="11" spans="1:7" s="380" customFormat="1" ht="15.75" x14ac:dyDescent="0.25">
      <c r="A11" s="464">
        <f>A636</f>
        <v>614</v>
      </c>
      <c r="B11" s="935" t="str">
        <f>Dispatching</f>
        <v>Dispatching</v>
      </c>
      <c r="C11" s="320"/>
      <c r="D11" s="320"/>
      <c r="E11" s="320"/>
      <c r="F11" s="320"/>
      <c r="G11" s="320"/>
    </row>
    <row r="12" spans="1:7" s="380" customFormat="1" ht="15.75" x14ac:dyDescent="0.25">
      <c r="A12" s="464">
        <f>A854</f>
        <v>832</v>
      </c>
      <c r="B12" s="831" t="str">
        <f>Unit_Management</f>
        <v>Unit Management</v>
      </c>
      <c r="C12" s="320"/>
      <c r="D12" s="320"/>
      <c r="E12" s="320"/>
      <c r="F12" s="320"/>
      <c r="G12" s="320"/>
    </row>
    <row r="13" spans="1:7" s="380" customFormat="1" ht="15.75" x14ac:dyDescent="0.25">
      <c r="A13" s="464">
        <f>A1008</f>
        <v>986</v>
      </c>
      <c r="B13" s="831" t="str">
        <f>Call_Management</f>
        <v>Call Management</v>
      </c>
      <c r="C13" s="320"/>
      <c r="D13" s="320"/>
      <c r="E13" s="320"/>
      <c r="F13" s="320"/>
      <c r="G13" s="320"/>
    </row>
    <row r="14" spans="1:7" s="380" customFormat="1" ht="15.75" x14ac:dyDescent="0.25">
      <c r="A14" s="464">
        <f>A1092</f>
        <v>1070</v>
      </c>
      <c r="B14" s="831" t="s">
        <v>1159</v>
      </c>
      <c r="C14" s="320"/>
      <c r="D14" s="320"/>
      <c r="E14" s="320"/>
      <c r="F14" s="320"/>
      <c r="G14" s="320"/>
    </row>
    <row r="15" spans="1:7" s="380" customFormat="1" ht="15.75" x14ac:dyDescent="0.25">
      <c r="A15" s="464">
        <f>A1133</f>
        <v>1111</v>
      </c>
      <c r="B15" s="831" t="str">
        <f>Call_Disposition</f>
        <v>Call Disposition</v>
      </c>
      <c r="C15" s="320"/>
      <c r="D15" s="320"/>
      <c r="E15" s="320"/>
      <c r="F15" s="320"/>
      <c r="G15" s="320"/>
    </row>
    <row r="16" spans="1:7" s="380" customFormat="1" ht="15.75" x14ac:dyDescent="0.25">
      <c r="A16" s="464">
        <f>A1191</f>
        <v>1169</v>
      </c>
      <c r="B16" s="831" t="s">
        <v>1081</v>
      </c>
      <c r="C16" s="320"/>
      <c r="D16" s="320"/>
      <c r="E16" s="320"/>
      <c r="F16" s="320"/>
      <c r="G16" s="320"/>
    </row>
    <row r="17" spans="1:7" s="380" customFormat="1" ht="15.75" x14ac:dyDescent="0.25">
      <c r="A17" s="464">
        <f>A1282</f>
        <v>1260</v>
      </c>
      <c r="B17" s="831" t="str">
        <f>Communications_Supervisor_Support</f>
        <v>Communications Supervisor Support</v>
      </c>
      <c r="C17" s="320"/>
      <c r="D17" s="320"/>
      <c r="E17" s="320"/>
      <c r="F17" s="320"/>
      <c r="G17" s="320"/>
    </row>
    <row r="18" spans="1:7" s="380" customFormat="1" ht="15.75" x14ac:dyDescent="0.25">
      <c r="A18" s="464">
        <f>A1302</f>
        <v>1280</v>
      </c>
      <c r="B18" s="831" t="s">
        <v>1180</v>
      </c>
      <c r="C18" s="320"/>
      <c r="D18" s="320"/>
      <c r="E18" s="320"/>
      <c r="F18" s="320"/>
      <c r="G18" s="320"/>
    </row>
    <row r="19" spans="1:7" s="380" customFormat="1" ht="15.75" x14ac:dyDescent="0.25">
      <c r="A19" s="464">
        <f>A1471</f>
        <v>1449</v>
      </c>
      <c r="B19" s="831" t="str">
        <f>B1457</f>
        <v>CAD and Mobile Messaging</v>
      </c>
      <c r="C19" s="320"/>
      <c r="D19" s="320"/>
      <c r="E19" s="320"/>
      <c r="F19" s="320"/>
      <c r="G19" s="320"/>
    </row>
    <row r="20" spans="1:7" s="380" customFormat="1" ht="15.75" x14ac:dyDescent="0.25">
      <c r="A20" s="464">
        <f>A1552</f>
        <v>1530</v>
      </c>
      <c r="B20" s="831" t="str">
        <f>CAD_System_Admin</f>
        <v>CAD System Administration</v>
      </c>
      <c r="C20" s="320"/>
      <c r="D20" s="320"/>
      <c r="E20" s="320"/>
      <c r="F20" s="320"/>
      <c r="G20" s="320"/>
    </row>
    <row r="21" spans="1:7" s="302" customFormat="1" ht="15.75" x14ac:dyDescent="0.25">
      <c r="A21" s="462"/>
      <c r="B21" s="321"/>
      <c r="C21" s="319"/>
      <c r="D21" s="319"/>
      <c r="E21" s="319"/>
      <c r="F21" s="319"/>
      <c r="G21" s="319"/>
    </row>
    <row r="22" spans="1:7" x14ac:dyDescent="0.25">
      <c r="A22" s="1" t="s">
        <v>12</v>
      </c>
      <c r="B22" s="218" t="s">
        <v>996</v>
      </c>
      <c r="C22" s="1" t="s">
        <v>4</v>
      </c>
      <c r="D22" s="1" t="s">
        <v>5</v>
      </c>
      <c r="E22" s="1" t="s">
        <v>6</v>
      </c>
      <c r="F22" s="1" t="s">
        <v>7</v>
      </c>
      <c r="G22" s="1" t="s">
        <v>1</v>
      </c>
    </row>
    <row r="23" spans="1:7" s="302" customFormat="1" x14ac:dyDescent="0.25">
      <c r="A23" s="463">
        <v>1</v>
      </c>
      <c r="B23" s="5" t="s">
        <v>945</v>
      </c>
      <c r="C23" s="60"/>
      <c r="D23" s="60"/>
      <c r="E23" s="60"/>
      <c r="F23" s="60"/>
      <c r="G23" s="61"/>
    </row>
    <row r="24" spans="1:7" ht="30" x14ac:dyDescent="0.25">
      <c r="A24" s="463">
        <v>2</v>
      </c>
      <c r="B24" s="100" t="s">
        <v>68</v>
      </c>
      <c r="C24" s="429"/>
      <c r="D24" s="429"/>
      <c r="E24" s="429"/>
      <c r="F24" s="429"/>
      <c r="G24" s="157"/>
    </row>
    <row r="25" spans="1:7" x14ac:dyDescent="0.25">
      <c r="A25" s="463">
        <v>3</v>
      </c>
      <c r="B25" s="11" t="s">
        <v>69</v>
      </c>
      <c r="C25" s="12"/>
      <c r="D25" s="12"/>
      <c r="E25" s="12"/>
      <c r="F25" s="12"/>
      <c r="G25" s="10"/>
    </row>
    <row r="26" spans="1:7" x14ac:dyDescent="0.25">
      <c r="A26" s="463">
        <v>4</v>
      </c>
      <c r="B26" s="13" t="s">
        <v>70</v>
      </c>
      <c r="C26" s="12"/>
      <c r="D26" s="12"/>
      <c r="E26" s="12"/>
      <c r="F26" s="12"/>
      <c r="G26" s="10"/>
    </row>
    <row r="27" spans="1:7" s="302" customFormat="1" x14ac:dyDescent="0.25">
      <c r="A27" s="463">
        <v>5</v>
      </c>
      <c r="B27" s="436" t="s">
        <v>2994</v>
      </c>
      <c r="C27" s="326"/>
      <c r="D27" s="326"/>
      <c r="E27" s="326"/>
      <c r="F27" s="326"/>
      <c r="G27" s="440"/>
    </row>
    <row r="28" spans="1:7" s="302" customFormat="1" x14ac:dyDescent="0.25">
      <c r="A28" s="463">
        <v>6</v>
      </c>
      <c r="B28" s="436" t="s">
        <v>2863</v>
      </c>
      <c r="C28" s="326"/>
      <c r="D28" s="326"/>
      <c r="E28" s="326"/>
      <c r="F28" s="326"/>
      <c r="G28" s="440"/>
    </row>
    <row r="29" spans="1:7" s="302" customFormat="1" x14ac:dyDescent="0.25">
      <c r="A29" s="463">
        <v>7</v>
      </c>
      <c r="B29" s="436" t="s">
        <v>2864</v>
      </c>
      <c r="C29" s="326"/>
      <c r="D29" s="326"/>
      <c r="E29" s="326"/>
      <c r="F29" s="326"/>
      <c r="G29" s="440"/>
    </row>
    <row r="30" spans="1:7" s="4" customFormat="1" ht="30" x14ac:dyDescent="0.2">
      <c r="A30" s="463">
        <v>8</v>
      </c>
      <c r="B30" s="1137" t="s">
        <v>2995</v>
      </c>
      <c r="C30" s="28"/>
      <c r="D30" s="28"/>
      <c r="E30" s="28"/>
      <c r="F30" s="28"/>
      <c r="G30" s="20"/>
    </row>
    <row r="31" spans="1:7" ht="30" x14ac:dyDescent="0.2">
      <c r="A31" s="463">
        <v>9</v>
      </c>
      <c r="B31" s="1138" t="s">
        <v>2996</v>
      </c>
      <c r="C31" s="15"/>
      <c r="D31" s="15"/>
      <c r="E31" s="15"/>
      <c r="F31" s="15"/>
      <c r="G31" s="20"/>
    </row>
    <row r="32" spans="1:7" s="319" customFormat="1" ht="45" x14ac:dyDescent="0.25">
      <c r="A32" s="463">
        <v>10</v>
      </c>
      <c r="B32" s="22" t="s">
        <v>2202</v>
      </c>
      <c r="C32" s="429"/>
      <c r="D32" s="429"/>
      <c r="E32" s="429"/>
      <c r="F32" s="429"/>
      <c r="G32" s="387"/>
    </row>
    <row r="33" spans="1:7" s="319" customFormat="1" x14ac:dyDescent="0.25">
      <c r="A33" s="463">
        <v>11</v>
      </c>
      <c r="B33" s="24" t="s">
        <v>2405</v>
      </c>
      <c r="C33" s="389"/>
      <c r="D33" s="389"/>
      <c r="E33" s="389"/>
      <c r="F33" s="389"/>
      <c r="G33" s="387"/>
    </row>
    <row r="34" spans="1:7" s="1026" customFormat="1" x14ac:dyDescent="0.25">
      <c r="A34" s="463">
        <v>12</v>
      </c>
      <c r="B34" s="579" t="s">
        <v>2406</v>
      </c>
      <c r="C34" s="391"/>
      <c r="D34" s="391"/>
      <c r="E34" s="391"/>
      <c r="F34" s="391"/>
      <c r="G34" s="392"/>
    </row>
    <row r="35" spans="1:7" s="319" customFormat="1" x14ac:dyDescent="0.25">
      <c r="A35" s="463">
        <v>13</v>
      </c>
      <c r="B35" s="24" t="s">
        <v>71</v>
      </c>
      <c r="C35" s="389"/>
      <c r="D35" s="389"/>
      <c r="E35" s="389"/>
      <c r="F35" s="389"/>
      <c r="G35" s="387"/>
    </row>
    <row r="36" spans="1:7" s="319" customFormat="1" x14ac:dyDescent="0.25">
      <c r="A36" s="463">
        <v>14</v>
      </c>
      <c r="B36" s="24" t="s">
        <v>72</v>
      </c>
      <c r="C36" s="389"/>
      <c r="D36" s="389"/>
      <c r="E36" s="389"/>
      <c r="F36" s="389"/>
      <c r="G36" s="387"/>
    </row>
    <row r="37" spans="1:7" s="1026" customFormat="1" x14ac:dyDescent="0.25">
      <c r="A37" s="463">
        <v>15</v>
      </c>
      <c r="B37" s="579" t="s">
        <v>2407</v>
      </c>
      <c r="C37" s="429"/>
      <c r="D37" s="429"/>
      <c r="E37" s="429"/>
      <c r="F37" s="429"/>
      <c r="G37" s="392"/>
    </row>
    <row r="38" spans="1:7" s="1026" customFormat="1" x14ac:dyDescent="0.25">
      <c r="A38" s="463">
        <v>16</v>
      </c>
      <c r="B38" s="1139" t="s">
        <v>3085</v>
      </c>
      <c r="C38" s="391"/>
      <c r="D38" s="391"/>
      <c r="E38" s="391"/>
      <c r="F38" s="391"/>
      <c r="G38" s="392"/>
    </row>
    <row r="39" spans="1:7" s="1026" customFormat="1" x14ac:dyDescent="0.25">
      <c r="A39" s="463">
        <v>17</v>
      </c>
      <c r="B39" s="1139" t="s">
        <v>2408</v>
      </c>
      <c r="C39" s="391"/>
      <c r="D39" s="391"/>
      <c r="E39" s="391"/>
      <c r="F39" s="391"/>
      <c r="G39" s="392"/>
    </row>
    <row r="40" spans="1:7" x14ac:dyDescent="0.25">
      <c r="A40" s="463">
        <v>18</v>
      </c>
      <c r="B40" s="24" t="s">
        <v>73</v>
      </c>
      <c r="C40" s="25"/>
      <c r="D40" s="25"/>
      <c r="E40" s="25"/>
      <c r="F40" s="25"/>
      <c r="G40" s="23"/>
    </row>
    <row r="41" spans="1:7" x14ac:dyDescent="0.25">
      <c r="A41" s="463">
        <v>19</v>
      </c>
      <c r="B41" s="24" t="s">
        <v>74</v>
      </c>
      <c r="C41" s="25"/>
      <c r="D41" s="25"/>
      <c r="E41" s="25"/>
      <c r="F41" s="25"/>
      <c r="G41" s="23"/>
    </row>
    <row r="42" spans="1:7" s="302" customFormat="1" x14ac:dyDescent="0.25">
      <c r="A42" s="463">
        <v>20</v>
      </c>
      <c r="B42" s="579" t="s">
        <v>114</v>
      </c>
      <c r="C42" s="580"/>
      <c r="D42" s="580"/>
      <c r="E42" s="580"/>
      <c r="F42" s="580"/>
      <c r="G42" s="581"/>
    </row>
    <row r="43" spans="1:7" x14ac:dyDescent="0.25">
      <c r="A43" s="463">
        <v>21</v>
      </c>
      <c r="B43" s="24" t="s">
        <v>75</v>
      </c>
      <c r="C43" s="25"/>
      <c r="D43" s="25"/>
      <c r="E43" s="25"/>
      <c r="F43" s="25"/>
      <c r="G43" s="23"/>
    </row>
    <row r="44" spans="1:7" x14ac:dyDescent="0.25">
      <c r="A44" s="463">
        <v>22</v>
      </c>
      <c r="B44" s="24" t="s">
        <v>76</v>
      </c>
      <c r="C44" s="25"/>
      <c r="D44" s="25"/>
      <c r="E44" s="25"/>
      <c r="F44" s="25"/>
      <c r="G44" s="23"/>
    </row>
    <row r="45" spans="1:7" x14ac:dyDescent="0.25">
      <c r="A45" s="463">
        <v>23</v>
      </c>
      <c r="B45" s="24" t="s">
        <v>77</v>
      </c>
      <c r="C45" s="25"/>
      <c r="D45" s="25"/>
      <c r="E45" s="25"/>
      <c r="F45" s="25"/>
      <c r="G45" s="23"/>
    </row>
    <row r="46" spans="1:7" x14ac:dyDescent="0.25">
      <c r="A46" s="463">
        <v>24</v>
      </c>
      <c r="B46" s="24" t="s">
        <v>78</v>
      </c>
      <c r="C46" s="25"/>
      <c r="D46" s="25"/>
      <c r="E46" s="25"/>
      <c r="F46" s="25"/>
      <c r="G46" s="23"/>
    </row>
    <row r="47" spans="1:7" s="302" customFormat="1" x14ac:dyDescent="0.25">
      <c r="A47" s="463">
        <v>25</v>
      </c>
      <c r="B47" s="579" t="s">
        <v>115</v>
      </c>
      <c r="C47" s="580"/>
      <c r="D47" s="580"/>
      <c r="E47" s="580"/>
      <c r="F47" s="580"/>
      <c r="G47" s="581"/>
    </row>
    <row r="48" spans="1:7" x14ac:dyDescent="0.25">
      <c r="A48" s="463">
        <v>26</v>
      </c>
      <c r="B48" s="24" t="s">
        <v>475</v>
      </c>
      <c r="C48" s="25"/>
      <c r="D48" s="25"/>
      <c r="E48" s="25"/>
      <c r="F48" s="25"/>
      <c r="G48" s="23"/>
    </row>
    <row r="49" spans="1:7" x14ac:dyDescent="0.25">
      <c r="A49" s="463">
        <v>27</v>
      </c>
      <c r="B49" s="24" t="s">
        <v>2203</v>
      </c>
      <c r="C49" s="25"/>
      <c r="D49" s="25"/>
      <c r="E49" s="25"/>
      <c r="F49" s="25"/>
      <c r="G49" s="23"/>
    </row>
    <row r="50" spans="1:7" x14ac:dyDescent="0.25">
      <c r="A50" s="463">
        <v>28</v>
      </c>
      <c r="B50" s="24" t="s">
        <v>79</v>
      </c>
      <c r="C50" s="25"/>
      <c r="D50" s="25"/>
      <c r="E50" s="25"/>
      <c r="F50" s="25"/>
      <c r="G50" s="23"/>
    </row>
    <row r="51" spans="1:7" x14ac:dyDescent="0.25">
      <c r="A51" s="463">
        <v>29</v>
      </c>
      <c r="B51" s="24" t="s">
        <v>80</v>
      </c>
      <c r="C51" s="26"/>
      <c r="D51" s="26"/>
      <c r="E51" s="26"/>
      <c r="F51" s="26"/>
      <c r="G51" s="27"/>
    </row>
    <row r="52" spans="1:7" s="319" customFormat="1" x14ac:dyDescent="0.25">
      <c r="A52" s="463">
        <v>30</v>
      </c>
      <c r="B52" s="390" t="s">
        <v>2409</v>
      </c>
      <c r="C52" s="391"/>
      <c r="D52" s="391"/>
      <c r="E52" s="391"/>
      <c r="F52" s="391"/>
      <c r="G52" s="392"/>
    </row>
    <row r="53" spans="1:7" s="319" customFormat="1" x14ac:dyDescent="0.25">
      <c r="A53" s="463">
        <v>31</v>
      </c>
      <c r="B53" s="388" t="s">
        <v>81</v>
      </c>
      <c r="C53" s="389"/>
      <c r="D53" s="389"/>
      <c r="E53" s="389"/>
      <c r="F53" s="389"/>
      <c r="G53" s="387"/>
    </row>
    <row r="54" spans="1:7" s="319" customFormat="1" x14ac:dyDescent="0.25">
      <c r="A54" s="463">
        <v>32</v>
      </c>
      <c r="B54" s="388" t="s">
        <v>2006</v>
      </c>
      <c r="C54" s="389"/>
      <c r="D54" s="389"/>
      <c r="E54" s="389"/>
      <c r="F54" s="389"/>
      <c r="G54" s="387"/>
    </row>
    <row r="55" spans="1:7" s="319" customFormat="1" x14ac:dyDescent="0.25">
      <c r="A55" s="463">
        <v>33</v>
      </c>
      <c r="B55" s="388" t="s">
        <v>82</v>
      </c>
      <c r="C55" s="389"/>
      <c r="D55" s="389"/>
      <c r="E55" s="389"/>
      <c r="F55" s="389"/>
      <c r="G55" s="387"/>
    </row>
    <row r="56" spans="1:7" s="319" customFormat="1" x14ac:dyDescent="0.25">
      <c r="A56" s="463">
        <v>34</v>
      </c>
      <c r="B56" s="388" t="s">
        <v>83</v>
      </c>
      <c r="C56" s="389"/>
      <c r="D56" s="389"/>
      <c r="E56" s="389"/>
      <c r="F56" s="389"/>
      <c r="G56" s="387"/>
    </row>
    <row r="57" spans="1:7" s="319" customFormat="1" x14ac:dyDescent="0.25">
      <c r="A57" s="463">
        <v>35</v>
      </c>
      <c r="B57" s="388" t="s">
        <v>84</v>
      </c>
      <c r="C57" s="389"/>
      <c r="D57" s="389"/>
      <c r="E57" s="389"/>
      <c r="F57" s="389"/>
      <c r="G57" s="387"/>
    </row>
    <row r="58" spans="1:7" s="319" customFormat="1" x14ac:dyDescent="0.25">
      <c r="A58" s="463">
        <v>36</v>
      </c>
      <c r="B58" s="388" t="s">
        <v>85</v>
      </c>
      <c r="C58" s="389"/>
      <c r="D58" s="389"/>
      <c r="E58" s="389"/>
      <c r="F58" s="389"/>
      <c r="G58" s="387"/>
    </row>
    <row r="59" spans="1:7" s="319" customFormat="1" x14ac:dyDescent="0.25">
      <c r="A59" s="463">
        <v>37</v>
      </c>
      <c r="B59" s="377" t="s">
        <v>783</v>
      </c>
      <c r="C59" s="263"/>
      <c r="D59" s="263"/>
      <c r="E59" s="263"/>
      <c r="F59" s="263"/>
      <c r="G59" s="366"/>
    </row>
    <row r="60" spans="1:7" s="319" customFormat="1" x14ac:dyDescent="0.25">
      <c r="A60" s="463">
        <v>38</v>
      </c>
      <c r="B60" s="388" t="s">
        <v>86</v>
      </c>
      <c r="C60" s="389"/>
      <c r="D60" s="389"/>
      <c r="E60" s="389"/>
      <c r="F60" s="389"/>
      <c r="G60" s="387"/>
    </row>
    <row r="61" spans="1:7" s="319" customFormat="1" x14ac:dyDescent="0.25">
      <c r="A61" s="463">
        <v>39</v>
      </c>
      <c r="B61" s="377" t="s">
        <v>784</v>
      </c>
      <c r="C61" s="263"/>
      <c r="D61" s="263"/>
      <c r="E61" s="263"/>
      <c r="F61" s="263"/>
      <c r="G61" s="366"/>
    </row>
    <row r="62" spans="1:7" s="3" customFormat="1" x14ac:dyDescent="0.25">
      <c r="A62" s="463">
        <v>40</v>
      </c>
      <c r="B62" s="24" t="s">
        <v>2206</v>
      </c>
      <c r="C62" s="26"/>
      <c r="D62" s="26"/>
      <c r="E62" s="26"/>
      <c r="F62" s="26"/>
      <c r="G62" s="27"/>
    </row>
    <row r="63" spans="1:7" s="3" customFormat="1" x14ac:dyDescent="0.25">
      <c r="A63" s="463">
        <v>41</v>
      </c>
      <c r="B63" s="579" t="s">
        <v>2204</v>
      </c>
      <c r="C63" s="943"/>
      <c r="D63" s="943"/>
      <c r="E63" s="943"/>
      <c r="F63" s="943"/>
      <c r="G63" s="944"/>
    </row>
    <row r="64" spans="1:7" s="3" customFormat="1" ht="30" x14ac:dyDescent="0.25">
      <c r="A64" s="463">
        <v>42</v>
      </c>
      <c r="B64" s="579" t="s">
        <v>2205</v>
      </c>
      <c r="C64" s="943"/>
      <c r="D64" s="943"/>
      <c r="E64" s="943"/>
      <c r="F64" s="943"/>
      <c r="G64" s="944"/>
    </row>
    <row r="65" spans="1:7" s="319" customFormat="1" x14ac:dyDescent="0.25">
      <c r="A65" s="463">
        <v>43</v>
      </c>
      <c r="B65" s="388" t="s">
        <v>87</v>
      </c>
      <c r="C65" s="389"/>
      <c r="D65" s="389"/>
      <c r="E65" s="389"/>
      <c r="F65" s="389"/>
      <c r="G65" s="387"/>
    </row>
    <row r="66" spans="1:7" s="319" customFormat="1" x14ac:dyDescent="0.25">
      <c r="A66" s="463">
        <v>44</v>
      </c>
      <c r="B66" s="388" t="s">
        <v>88</v>
      </c>
      <c r="C66" s="389"/>
      <c r="D66" s="389"/>
      <c r="E66" s="389"/>
      <c r="F66" s="389"/>
      <c r="G66" s="387"/>
    </row>
    <row r="67" spans="1:7" s="319" customFormat="1" x14ac:dyDescent="0.25">
      <c r="A67" s="463">
        <v>45</v>
      </c>
      <c r="B67" s="388" t="s">
        <v>89</v>
      </c>
      <c r="C67" s="389"/>
      <c r="D67" s="389"/>
      <c r="E67" s="389"/>
      <c r="F67" s="389"/>
      <c r="G67" s="387"/>
    </row>
    <row r="68" spans="1:7" s="1026" customFormat="1" x14ac:dyDescent="0.25">
      <c r="A68" s="463">
        <v>46</v>
      </c>
      <c r="B68" s="579" t="s">
        <v>2554</v>
      </c>
      <c r="C68" s="391"/>
      <c r="D68" s="391"/>
      <c r="E68" s="391"/>
      <c r="F68" s="391"/>
      <c r="G68" s="392"/>
    </row>
    <row r="69" spans="1:7" s="1026" customFormat="1" x14ac:dyDescent="0.25">
      <c r="A69" s="463">
        <v>47</v>
      </c>
      <c r="B69" s="579" t="s">
        <v>2553</v>
      </c>
      <c r="C69" s="391"/>
      <c r="D69" s="391"/>
      <c r="E69" s="391"/>
      <c r="F69" s="391"/>
      <c r="G69" s="392"/>
    </row>
    <row r="70" spans="1:7" s="319" customFormat="1" x14ac:dyDescent="0.25">
      <c r="A70" s="463">
        <v>48</v>
      </c>
      <c r="B70" s="298" t="s">
        <v>305</v>
      </c>
      <c r="C70" s="263"/>
      <c r="D70" s="263"/>
      <c r="E70" s="263"/>
      <c r="F70" s="263"/>
      <c r="G70" s="366"/>
    </row>
    <row r="71" spans="1:7" s="319" customFormat="1" ht="30" x14ac:dyDescent="0.25">
      <c r="A71" s="463">
        <v>49</v>
      </c>
      <c r="B71" s="1140" t="s">
        <v>1745</v>
      </c>
      <c r="C71" s="429"/>
      <c r="D71" s="429"/>
      <c r="E71" s="429"/>
      <c r="F71" s="429"/>
      <c r="G71" s="393"/>
    </row>
    <row r="72" spans="1:7" s="319" customFormat="1" x14ac:dyDescent="0.25">
      <c r="A72" s="463">
        <v>50</v>
      </c>
      <c r="B72" s="942" t="s">
        <v>641</v>
      </c>
      <c r="C72" s="347"/>
      <c r="D72" s="347"/>
      <c r="E72" s="347"/>
      <c r="F72" s="347"/>
      <c r="G72" s="393"/>
    </row>
    <row r="73" spans="1:7" s="506" customFormat="1" x14ac:dyDescent="0.25">
      <c r="A73" s="463">
        <v>51</v>
      </c>
      <c r="B73" s="942" t="s">
        <v>1080</v>
      </c>
      <c r="C73" s="347"/>
      <c r="D73" s="347"/>
      <c r="E73" s="347"/>
      <c r="F73" s="347"/>
      <c r="G73" s="393"/>
    </row>
    <row r="74" spans="1:7" s="987" customFormat="1" x14ac:dyDescent="0.25">
      <c r="A74" s="463">
        <v>52</v>
      </c>
      <c r="B74" s="579" t="s">
        <v>2207</v>
      </c>
      <c r="C74" s="391"/>
      <c r="D74" s="391"/>
      <c r="E74" s="391"/>
      <c r="F74" s="391"/>
      <c r="G74" s="392"/>
    </row>
    <row r="75" spans="1:7" s="3" customFormat="1" ht="30" x14ac:dyDescent="0.25">
      <c r="A75" s="463">
        <v>53</v>
      </c>
      <c r="B75" s="620" t="s">
        <v>2580</v>
      </c>
      <c r="C75" s="429"/>
      <c r="D75" s="429"/>
      <c r="E75" s="429"/>
      <c r="F75" s="429"/>
      <c r="G75" s="944"/>
    </row>
    <row r="76" spans="1:7" s="3" customFormat="1" x14ac:dyDescent="0.25">
      <c r="A76" s="463">
        <v>54</v>
      </c>
      <c r="B76" s="579" t="s">
        <v>2579</v>
      </c>
      <c r="C76" s="943"/>
      <c r="D76" s="943"/>
      <c r="E76" s="943"/>
      <c r="F76" s="943"/>
      <c r="G76" s="944"/>
    </row>
    <row r="77" spans="1:7" s="3" customFormat="1" x14ac:dyDescent="0.25">
      <c r="A77" s="463">
        <v>55</v>
      </c>
      <c r="B77" s="620" t="s">
        <v>3097</v>
      </c>
      <c r="C77" s="943"/>
      <c r="D77" s="943"/>
      <c r="E77" s="943"/>
      <c r="F77" s="943"/>
      <c r="G77" s="944"/>
    </row>
    <row r="78" spans="1:7" x14ac:dyDescent="0.25">
      <c r="A78" s="463">
        <v>56</v>
      </c>
      <c r="B78" s="5" t="s">
        <v>1916</v>
      </c>
      <c r="C78" s="60"/>
      <c r="D78" s="60"/>
      <c r="E78" s="60"/>
      <c r="F78" s="60"/>
      <c r="G78" s="61"/>
    </row>
    <row r="79" spans="1:7" s="3" customFormat="1" ht="48.75" customHeight="1" x14ac:dyDescent="0.2">
      <c r="A79" s="463">
        <v>57</v>
      </c>
      <c r="B79" s="803" t="s">
        <v>2412</v>
      </c>
      <c r="C79" s="429"/>
      <c r="D79" s="429"/>
      <c r="E79" s="429"/>
      <c r="F79" s="429"/>
      <c r="G79" s="803"/>
    </row>
    <row r="80" spans="1:7" s="3" customFormat="1" x14ac:dyDescent="0.2">
      <c r="A80" s="463">
        <v>58</v>
      </c>
      <c r="B80" s="1134" t="s">
        <v>2410</v>
      </c>
      <c r="C80" s="803"/>
      <c r="D80" s="803"/>
      <c r="E80" s="803"/>
      <c r="F80" s="803"/>
      <c r="G80" s="803"/>
    </row>
    <row r="81" spans="1:7" s="3" customFormat="1" x14ac:dyDescent="0.2">
      <c r="A81" s="463">
        <v>59</v>
      </c>
      <c r="B81" s="1134" t="s">
        <v>2411</v>
      </c>
      <c r="C81" s="803"/>
      <c r="D81" s="803"/>
      <c r="E81" s="803"/>
      <c r="F81" s="803"/>
      <c r="G81" s="803"/>
    </row>
    <row r="82" spans="1:7" s="3" customFormat="1" ht="30" x14ac:dyDescent="0.2">
      <c r="A82" s="463">
        <v>60</v>
      </c>
      <c r="B82" s="803" t="s">
        <v>2435</v>
      </c>
      <c r="C82" s="803"/>
      <c r="D82" s="803"/>
      <c r="E82" s="803"/>
      <c r="F82" s="803"/>
      <c r="G82" s="803"/>
    </row>
    <row r="83" spans="1:7" s="302" customFormat="1" ht="30" x14ac:dyDescent="0.2">
      <c r="A83" s="463">
        <v>61</v>
      </c>
      <c r="B83" s="803" t="s">
        <v>1919</v>
      </c>
      <c r="C83" s="429"/>
      <c r="D83" s="429"/>
      <c r="E83" s="429"/>
      <c r="F83" s="429"/>
      <c r="G83" s="803"/>
    </row>
    <row r="84" spans="1:7" s="3" customFormat="1" x14ac:dyDescent="0.2">
      <c r="A84" s="463">
        <v>62</v>
      </c>
      <c r="B84" s="34" t="s">
        <v>1920</v>
      </c>
      <c r="C84" s="803"/>
      <c r="D84" s="803"/>
      <c r="E84" s="803"/>
      <c r="F84" s="803"/>
      <c r="G84" s="803"/>
    </row>
    <row r="85" spans="1:7" s="3" customFormat="1" x14ac:dyDescent="0.2">
      <c r="A85" s="463">
        <v>63</v>
      </c>
      <c r="B85" s="34" t="s">
        <v>1921</v>
      </c>
      <c r="C85" s="803"/>
      <c r="D85" s="803"/>
      <c r="E85" s="803"/>
      <c r="F85" s="803"/>
      <c r="G85" s="803"/>
    </row>
    <row r="86" spans="1:7" s="3" customFormat="1" x14ac:dyDescent="0.2">
      <c r="A86" s="463">
        <v>64</v>
      </c>
      <c r="B86" s="1141" t="s">
        <v>1309</v>
      </c>
      <c r="C86" s="803"/>
      <c r="D86" s="803"/>
      <c r="E86" s="803"/>
      <c r="F86" s="803"/>
      <c r="G86" s="803"/>
    </row>
    <row r="87" spans="1:7" s="3" customFormat="1" x14ac:dyDescent="0.2">
      <c r="A87" s="463">
        <v>65</v>
      </c>
      <c r="B87" s="34" t="s">
        <v>1923</v>
      </c>
      <c r="C87" s="803"/>
      <c r="D87" s="803"/>
      <c r="E87" s="803"/>
      <c r="F87" s="803"/>
      <c r="G87" s="803"/>
    </row>
    <row r="88" spans="1:7" s="3" customFormat="1" x14ac:dyDescent="0.2">
      <c r="A88" s="463">
        <v>66</v>
      </c>
      <c r="B88" s="34" t="s">
        <v>1922</v>
      </c>
      <c r="C88" s="803"/>
      <c r="D88" s="803"/>
      <c r="E88" s="803"/>
      <c r="F88" s="803"/>
      <c r="G88" s="803"/>
    </row>
    <row r="89" spans="1:7" s="3" customFormat="1" x14ac:dyDescent="0.2">
      <c r="A89" s="463">
        <v>67</v>
      </c>
      <c r="B89" s="34" t="s">
        <v>1924</v>
      </c>
      <c r="C89" s="803"/>
      <c r="D89" s="803"/>
      <c r="E89" s="803"/>
      <c r="F89" s="803"/>
      <c r="G89" s="803"/>
    </row>
    <row r="90" spans="1:7" s="3" customFormat="1" ht="30" x14ac:dyDescent="0.2">
      <c r="A90" s="463">
        <v>68</v>
      </c>
      <c r="B90" s="803" t="s">
        <v>1914</v>
      </c>
      <c r="C90" s="803"/>
      <c r="D90" s="803"/>
      <c r="E90" s="803"/>
      <c r="F90" s="803"/>
      <c r="G90" s="803"/>
    </row>
    <row r="91" spans="1:7" s="3" customFormat="1" ht="30" x14ac:dyDescent="0.2">
      <c r="A91" s="463">
        <v>69</v>
      </c>
      <c r="B91" s="803" t="s">
        <v>2413</v>
      </c>
      <c r="C91" s="803"/>
      <c r="D91" s="803"/>
      <c r="E91" s="803"/>
      <c r="F91" s="803"/>
      <c r="G91" s="803"/>
    </row>
    <row r="92" spans="1:7" s="3" customFormat="1" ht="30" x14ac:dyDescent="0.2">
      <c r="A92" s="463">
        <v>70</v>
      </c>
      <c r="B92" s="803" t="s">
        <v>2414</v>
      </c>
      <c r="C92" s="803"/>
      <c r="D92" s="803"/>
      <c r="E92" s="803"/>
      <c r="F92" s="803"/>
      <c r="G92" s="803"/>
    </row>
    <row r="93" spans="1:7" s="3" customFormat="1" x14ac:dyDescent="0.2">
      <c r="A93" s="463">
        <v>71</v>
      </c>
      <c r="B93" s="803" t="s">
        <v>2210</v>
      </c>
      <c r="C93" s="803"/>
      <c r="D93" s="803"/>
      <c r="E93" s="803"/>
      <c r="F93" s="803"/>
      <c r="G93" s="803"/>
    </row>
    <row r="94" spans="1:7" s="3" customFormat="1" ht="30" x14ac:dyDescent="0.2">
      <c r="A94" s="463">
        <v>72</v>
      </c>
      <c r="B94" s="803" t="s">
        <v>1915</v>
      </c>
      <c r="C94" s="803"/>
      <c r="D94" s="803"/>
      <c r="E94" s="803"/>
      <c r="F94" s="803"/>
      <c r="G94" s="803"/>
    </row>
    <row r="95" spans="1:7" s="3" customFormat="1" ht="30" x14ac:dyDescent="0.2">
      <c r="A95" s="463">
        <v>73</v>
      </c>
      <c r="B95" s="803" t="s">
        <v>2436</v>
      </c>
      <c r="C95" s="803"/>
      <c r="D95" s="803"/>
      <c r="E95" s="803"/>
      <c r="F95" s="803"/>
      <c r="G95" s="803"/>
    </row>
    <row r="96" spans="1:7" s="3" customFormat="1" ht="45" x14ac:dyDescent="0.2">
      <c r="A96" s="463">
        <v>74</v>
      </c>
      <c r="B96" s="803" t="s">
        <v>3086</v>
      </c>
      <c r="C96" s="803"/>
      <c r="D96" s="803"/>
      <c r="E96" s="803"/>
      <c r="F96" s="803"/>
      <c r="G96" s="803"/>
    </row>
    <row r="97" spans="1:7" s="3" customFormat="1" ht="30" x14ac:dyDescent="0.2">
      <c r="A97" s="463">
        <v>75</v>
      </c>
      <c r="B97" s="803" t="s">
        <v>2214</v>
      </c>
      <c r="C97" s="803"/>
      <c r="D97" s="803"/>
      <c r="E97" s="803"/>
      <c r="F97" s="803"/>
      <c r="G97" s="803"/>
    </row>
    <row r="98" spans="1:7" s="3" customFormat="1" ht="30" x14ac:dyDescent="0.2">
      <c r="A98" s="463">
        <v>76</v>
      </c>
      <c r="B98" s="803" t="s">
        <v>1917</v>
      </c>
      <c r="C98" s="803"/>
      <c r="D98" s="803"/>
      <c r="E98" s="803"/>
      <c r="F98" s="803"/>
      <c r="G98" s="803"/>
    </row>
    <row r="99" spans="1:7" s="3" customFormat="1" ht="45" x14ac:dyDescent="0.2">
      <c r="A99" s="463">
        <v>77</v>
      </c>
      <c r="B99" s="803" t="s">
        <v>2855</v>
      </c>
      <c r="C99" s="429"/>
      <c r="D99" s="429"/>
      <c r="E99" s="429"/>
      <c r="F99" s="429"/>
      <c r="G99" s="803"/>
    </row>
    <row r="100" spans="1:7" s="3" customFormat="1" x14ac:dyDescent="0.2">
      <c r="A100" s="463">
        <v>78</v>
      </c>
      <c r="B100" s="1134" t="s">
        <v>2555</v>
      </c>
      <c r="C100" s="803"/>
      <c r="D100" s="803"/>
      <c r="E100" s="803"/>
      <c r="F100" s="803"/>
      <c r="G100" s="803"/>
    </row>
    <row r="101" spans="1:7" s="3" customFormat="1" x14ac:dyDescent="0.2">
      <c r="A101" s="463">
        <v>79</v>
      </c>
      <c r="B101" s="1134" t="s">
        <v>2556</v>
      </c>
      <c r="C101" s="803"/>
      <c r="D101" s="803"/>
      <c r="E101" s="803"/>
      <c r="F101" s="803"/>
      <c r="G101" s="803"/>
    </row>
    <row r="102" spans="1:7" s="3" customFormat="1" x14ac:dyDescent="0.2">
      <c r="A102" s="463">
        <v>80</v>
      </c>
      <c r="B102" s="1134" t="s">
        <v>2557</v>
      </c>
      <c r="C102" s="803"/>
      <c r="D102" s="803"/>
      <c r="E102" s="803"/>
      <c r="F102" s="803"/>
      <c r="G102" s="803"/>
    </row>
    <row r="103" spans="1:7" s="3" customFormat="1" ht="30" x14ac:dyDescent="0.2">
      <c r="A103" s="463">
        <v>81</v>
      </c>
      <c r="B103" s="803" t="s">
        <v>1918</v>
      </c>
      <c r="C103" s="803"/>
      <c r="D103" s="803"/>
      <c r="E103" s="803"/>
      <c r="F103" s="803"/>
      <c r="G103" s="803"/>
    </row>
    <row r="104" spans="1:7" s="302" customFormat="1" ht="30" x14ac:dyDescent="0.2">
      <c r="A104" s="463">
        <v>82</v>
      </c>
      <c r="B104" s="322" t="s">
        <v>1947</v>
      </c>
      <c r="C104" s="508"/>
      <c r="D104" s="508"/>
      <c r="E104" s="508"/>
      <c r="F104" s="508"/>
      <c r="G104" s="945"/>
    </row>
    <row r="105" spans="1:7" s="3" customFormat="1" x14ac:dyDescent="0.2">
      <c r="A105" s="463">
        <v>83</v>
      </c>
      <c r="B105" s="492" t="s">
        <v>1946</v>
      </c>
      <c r="C105" s="326"/>
      <c r="D105" s="326"/>
      <c r="E105" s="326"/>
      <c r="F105" s="326"/>
      <c r="G105" s="945"/>
    </row>
    <row r="106" spans="1:7" s="3" customFormat="1" x14ac:dyDescent="0.2">
      <c r="A106" s="463">
        <v>84</v>
      </c>
      <c r="B106" s="492" t="s">
        <v>1945</v>
      </c>
      <c r="C106" s="326"/>
      <c r="D106" s="326"/>
      <c r="E106" s="326"/>
      <c r="F106" s="326"/>
      <c r="G106" s="945"/>
    </row>
    <row r="107" spans="1:7" s="3" customFormat="1" x14ac:dyDescent="0.2">
      <c r="A107" s="463">
        <v>85</v>
      </c>
      <c r="B107" s="578" t="s">
        <v>1948</v>
      </c>
      <c r="C107" s="326"/>
      <c r="D107" s="326"/>
      <c r="E107" s="326"/>
      <c r="F107" s="326"/>
      <c r="G107" s="945"/>
    </row>
    <row r="108" spans="1:7" s="3" customFormat="1" x14ac:dyDescent="0.2">
      <c r="A108" s="463">
        <v>86</v>
      </c>
      <c r="B108" s="578" t="s">
        <v>2208</v>
      </c>
      <c r="C108" s="326"/>
      <c r="D108" s="326"/>
      <c r="E108" s="326"/>
      <c r="F108" s="326"/>
      <c r="G108" s="945"/>
    </row>
    <row r="109" spans="1:7" s="3" customFormat="1" x14ac:dyDescent="0.2">
      <c r="A109" s="463">
        <v>87</v>
      </c>
      <c r="B109" s="578" t="s">
        <v>2209</v>
      </c>
      <c r="C109" s="326"/>
      <c r="D109" s="326"/>
      <c r="E109" s="326"/>
      <c r="F109" s="326"/>
      <c r="G109" s="945"/>
    </row>
    <row r="110" spans="1:7" s="3" customFormat="1" ht="30" x14ac:dyDescent="0.2">
      <c r="A110" s="463">
        <v>88</v>
      </c>
      <c r="B110" s="322" t="s">
        <v>2211</v>
      </c>
      <c r="C110" s="326"/>
      <c r="D110" s="326"/>
      <c r="E110" s="326"/>
      <c r="F110" s="326"/>
      <c r="G110" s="945"/>
    </row>
    <row r="111" spans="1:7" s="3" customFormat="1" ht="30" x14ac:dyDescent="0.2">
      <c r="A111" s="463">
        <v>89</v>
      </c>
      <c r="B111" s="322" t="s">
        <v>2212</v>
      </c>
      <c r="C111" s="326"/>
      <c r="D111" s="326"/>
      <c r="E111" s="326"/>
      <c r="F111" s="326"/>
      <c r="G111" s="945"/>
    </row>
    <row r="112" spans="1:7" s="3" customFormat="1" ht="30" x14ac:dyDescent="0.2">
      <c r="A112" s="463">
        <v>90</v>
      </c>
      <c r="B112" s="322" t="s">
        <v>1949</v>
      </c>
      <c r="C112" s="326"/>
      <c r="D112" s="326"/>
      <c r="E112" s="326"/>
      <c r="F112" s="326"/>
      <c r="G112" s="945"/>
    </row>
    <row r="113" spans="1:7" x14ac:dyDescent="0.2">
      <c r="A113" s="463">
        <v>91</v>
      </c>
      <c r="B113" s="1008" t="s">
        <v>90</v>
      </c>
      <c r="C113" s="1009"/>
      <c r="D113" s="1009"/>
      <c r="E113" s="1009"/>
      <c r="F113" s="1009"/>
      <c r="G113" s="1010"/>
    </row>
    <row r="114" spans="1:7" ht="30" x14ac:dyDescent="0.2">
      <c r="A114" s="463">
        <v>92</v>
      </c>
      <c r="B114" s="18" t="s">
        <v>1233</v>
      </c>
      <c r="C114" s="28"/>
      <c r="D114" s="28"/>
      <c r="E114" s="28"/>
      <c r="F114" s="28"/>
      <c r="G114" s="20"/>
    </row>
    <row r="115" spans="1:7" ht="30" x14ac:dyDescent="0.25">
      <c r="A115" s="463">
        <v>93</v>
      </c>
      <c r="B115" s="29" t="s">
        <v>96</v>
      </c>
      <c r="C115" s="429"/>
      <c r="D115" s="429"/>
      <c r="E115" s="429"/>
      <c r="F115" s="429"/>
      <c r="G115" s="33"/>
    </row>
    <row r="116" spans="1:7" x14ac:dyDescent="0.25">
      <c r="A116" s="463">
        <v>94</v>
      </c>
      <c r="B116" s="30" t="s">
        <v>17</v>
      </c>
      <c r="C116" s="9"/>
      <c r="D116" s="31"/>
      <c r="E116" s="31"/>
      <c r="F116" s="31"/>
      <c r="G116" s="32"/>
    </row>
    <row r="117" spans="1:7" x14ac:dyDescent="0.25">
      <c r="A117" s="463">
        <v>95</v>
      </c>
      <c r="B117" s="30" t="s">
        <v>91</v>
      </c>
      <c r="C117" s="9"/>
      <c r="D117" s="31"/>
      <c r="E117" s="31"/>
      <c r="F117" s="31"/>
      <c r="G117" s="32"/>
    </row>
    <row r="118" spans="1:7" s="319" customFormat="1" x14ac:dyDescent="0.25">
      <c r="A118" s="463">
        <v>96</v>
      </c>
      <c r="B118" s="30" t="s">
        <v>92</v>
      </c>
      <c r="C118" s="9"/>
      <c r="D118" s="31"/>
      <c r="E118" s="31"/>
      <c r="F118" s="31"/>
      <c r="G118" s="32"/>
    </row>
    <row r="119" spans="1:7" s="319" customFormat="1" x14ac:dyDescent="0.25">
      <c r="A119" s="463">
        <v>97</v>
      </c>
      <c r="B119" s="30" t="s">
        <v>93</v>
      </c>
      <c r="C119" s="9"/>
      <c r="D119" s="31"/>
      <c r="E119" s="31"/>
      <c r="F119" s="31"/>
      <c r="G119" s="32"/>
    </row>
    <row r="120" spans="1:7" s="319" customFormat="1" x14ac:dyDescent="0.25">
      <c r="A120" s="463">
        <v>98</v>
      </c>
      <c r="B120" s="30" t="s">
        <v>94</v>
      </c>
      <c r="C120" s="9"/>
      <c r="D120" s="31"/>
      <c r="E120" s="31"/>
      <c r="F120" s="31"/>
      <c r="G120" s="32"/>
    </row>
    <row r="121" spans="1:7" s="319" customFormat="1" x14ac:dyDescent="0.25">
      <c r="A121" s="463">
        <v>99</v>
      </c>
      <c r="B121" s="30" t="s">
        <v>95</v>
      </c>
      <c r="C121" s="9"/>
      <c r="D121" s="31"/>
      <c r="E121" s="31"/>
      <c r="F121" s="31"/>
      <c r="G121" s="32"/>
    </row>
    <row r="122" spans="1:7" x14ac:dyDescent="0.25">
      <c r="A122" s="463">
        <v>100</v>
      </c>
      <c r="B122" s="34" t="s">
        <v>947</v>
      </c>
      <c r="C122" s="9"/>
      <c r="D122" s="35"/>
      <c r="E122" s="35"/>
      <c r="F122" s="35"/>
      <c r="G122" s="36"/>
    </row>
    <row r="123" spans="1:7" s="524" customFormat="1" x14ac:dyDescent="0.25">
      <c r="A123" s="463">
        <v>101</v>
      </c>
      <c r="B123" s="34" t="s">
        <v>2997</v>
      </c>
      <c r="C123" s="9"/>
      <c r="D123" s="35"/>
      <c r="E123" s="35"/>
      <c r="F123" s="35"/>
      <c r="G123" s="36"/>
    </row>
    <row r="124" spans="1:7" s="524" customFormat="1" ht="30" x14ac:dyDescent="0.25">
      <c r="A124" s="463">
        <v>102</v>
      </c>
      <c r="B124" s="1142" t="s">
        <v>2415</v>
      </c>
      <c r="C124" s="384"/>
      <c r="D124" s="31"/>
      <c r="E124" s="31"/>
      <c r="F124" s="31"/>
      <c r="G124" s="32"/>
    </row>
    <row r="125" spans="1:7" s="524" customFormat="1" ht="45" x14ac:dyDescent="0.25">
      <c r="A125" s="463">
        <v>103</v>
      </c>
      <c r="B125" s="394" t="s">
        <v>948</v>
      </c>
      <c r="C125" s="386"/>
      <c r="D125" s="395"/>
      <c r="E125" s="395"/>
      <c r="F125" s="395"/>
      <c r="G125" s="396"/>
    </row>
    <row r="126" spans="1:7" s="524" customFormat="1" ht="30" x14ac:dyDescent="0.2">
      <c r="A126" s="463">
        <v>104</v>
      </c>
      <c r="B126" s="37" t="s">
        <v>97</v>
      </c>
      <c r="C126" s="384"/>
      <c r="D126" s="38"/>
      <c r="E126" s="38"/>
      <c r="F126" s="38"/>
      <c r="G126" s="39"/>
    </row>
    <row r="127" spans="1:7" s="524" customFormat="1" x14ac:dyDescent="0.2">
      <c r="A127" s="463">
        <v>105</v>
      </c>
      <c r="B127" s="40" t="s">
        <v>1112</v>
      </c>
      <c r="C127" s="384"/>
      <c r="D127" s="38"/>
      <c r="E127" s="38"/>
      <c r="F127" s="38"/>
      <c r="G127" s="41"/>
    </row>
    <row r="128" spans="1:7" s="524" customFormat="1" ht="30" x14ac:dyDescent="0.2">
      <c r="A128" s="463">
        <v>106</v>
      </c>
      <c r="B128" s="42" t="s">
        <v>100</v>
      </c>
      <c r="C128" s="429"/>
      <c r="D128" s="429"/>
      <c r="E128" s="429"/>
      <c r="F128" s="429"/>
      <c r="G128" s="43"/>
    </row>
    <row r="129" spans="1:7" s="524" customFormat="1" x14ac:dyDescent="0.2">
      <c r="A129" s="463">
        <v>107</v>
      </c>
      <c r="B129" s="527" t="s">
        <v>1234</v>
      </c>
      <c r="C129" s="528"/>
      <c r="D129" s="528"/>
      <c r="E129" s="528"/>
      <c r="F129" s="528"/>
      <c r="G129" s="513"/>
    </row>
    <row r="130" spans="1:7" s="524" customFormat="1" x14ac:dyDescent="0.2">
      <c r="A130" s="463">
        <v>108</v>
      </c>
      <c r="B130" s="527" t="s">
        <v>1235</v>
      </c>
      <c r="C130" s="528"/>
      <c r="D130" s="528"/>
      <c r="E130" s="528"/>
      <c r="F130" s="528"/>
      <c r="G130" s="513"/>
    </row>
    <row r="131" spans="1:7" s="524" customFormat="1" x14ac:dyDescent="0.2">
      <c r="A131" s="463">
        <v>109</v>
      </c>
      <c r="B131" s="55" t="s">
        <v>101</v>
      </c>
      <c r="C131" s="28"/>
      <c r="D131" s="28"/>
      <c r="E131" s="28"/>
      <c r="F131" s="28"/>
      <c r="G131" s="59"/>
    </row>
    <row r="132" spans="1:7" s="302" customFormat="1" x14ac:dyDescent="0.2">
      <c r="A132" s="463">
        <v>110</v>
      </c>
      <c r="B132" s="55" t="s">
        <v>646</v>
      </c>
      <c r="C132" s="28"/>
      <c r="D132" s="28"/>
      <c r="E132" s="28"/>
      <c r="F132" s="28"/>
      <c r="G132" s="59"/>
    </row>
    <row r="133" spans="1:7" x14ac:dyDescent="0.2">
      <c r="A133" s="463">
        <v>111</v>
      </c>
      <c r="B133" s="55" t="s">
        <v>102</v>
      </c>
      <c r="C133" s="28"/>
      <c r="D133" s="28"/>
      <c r="E133" s="28"/>
      <c r="F133" s="28"/>
      <c r="G133" s="59"/>
    </row>
    <row r="134" spans="1:7" x14ac:dyDescent="0.2">
      <c r="A134" s="463">
        <v>112</v>
      </c>
      <c r="B134" s="55" t="s">
        <v>1022</v>
      </c>
      <c r="C134" s="28"/>
      <c r="D134" s="28"/>
      <c r="E134" s="28"/>
      <c r="F134" s="28"/>
      <c r="G134" s="59"/>
    </row>
    <row r="135" spans="1:7" ht="30" x14ac:dyDescent="0.25">
      <c r="A135" s="463">
        <v>113</v>
      </c>
      <c r="B135" s="529" t="s">
        <v>1032</v>
      </c>
      <c r="C135" s="28"/>
      <c r="D135" s="28"/>
      <c r="E135" s="28"/>
      <c r="F135" s="28"/>
      <c r="G135" s="53"/>
    </row>
    <row r="136" spans="1:7" s="3" customFormat="1" ht="30" x14ac:dyDescent="0.25">
      <c r="A136" s="463">
        <v>114</v>
      </c>
      <c r="B136" s="398" t="s">
        <v>1033</v>
      </c>
      <c r="C136" s="28"/>
      <c r="D136" s="28"/>
      <c r="E136" s="28"/>
      <c r="F136" s="28"/>
      <c r="G136" s="53"/>
    </row>
    <row r="137" spans="1:7" ht="45" x14ac:dyDescent="0.2">
      <c r="A137" s="463">
        <v>115</v>
      </c>
      <c r="B137" s="438" t="s">
        <v>946</v>
      </c>
      <c r="C137" s="12"/>
      <c r="D137" s="12"/>
      <c r="E137" s="12"/>
      <c r="F137" s="12"/>
      <c r="G137" s="442"/>
    </row>
    <row r="138" spans="1:7" ht="30" x14ac:dyDescent="0.2">
      <c r="A138" s="463">
        <v>116</v>
      </c>
      <c r="B138" s="47" t="s">
        <v>103</v>
      </c>
      <c r="C138" s="9"/>
      <c r="D138" s="21"/>
      <c r="E138" s="21"/>
      <c r="F138" s="21"/>
      <c r="G138" s="48"/>
    </row>
    <row r="139" spans="1:7" s="302" customFormat="1" ht="30" x14ac:dyDescent="0.2">
      <c r="A139" s="463">
        <v>117</v>
      </c>
      <c r="B139" s="47" t="s">
        <v>2417</v>
      </c>
      <c r="C139" s="955"/>
      <c r="D139" s="1011"/>
      <c r="E139" s="1011"/>
      <c r="F139" s="1011"/>
      <c r="G139" s="1012"/>
    </row>
    <row r="140" spans="1:7" s="302" customFormat="1" ht="30" x14ac:dyDescent="0.2">
      <c r="A140" s="463">
        <v>118</v>
      </c>
      <c r="B140" s="47" t="s">
        <v>2418</v>
      </c>
      <c r="C140" s="429"/>
      <c r="D140" s="429"/>
      <c r="E140" s="429"/>
      <c r="F140" s="429"/>
      <c r="G140" s="1012"/>
    </row>
    <row r="141" spans="1:7" s="302" customFormat="1" x14ac:dyDescent="0.2">
      <c r="A141" s="463">
        <v>119</v>
      </c>
      <c r="B141" s="1143" t="s">
        <v>122</v>
      </c>
      <c r="C141" s="955"/>
      <c r="D141" s="1011"/>
      <c r="E141" s="1011"/>
      <c r="F141" s="1011"/>
      <c r="G141" s="1012"/>
    </row>
    <row r="142" spans="1:7" s="302" customFormat="1" x14ac:dyDescent="0.2">
      <c r="A142" s="463">
        <v>120</v>
      </c>
      <c r="B142" s="1144" t="s">
        <v>121</v>
      </c>
      <c r="C142" s="955"/>
      <c r="D142" s="1011"/>
      <c r="E142" s="1011"/>
      <c r="F142" s="1011"/>
      <c r="G142" s="1012"/>
    </row>
    <row r="143" spans="1:7" s="302" customFormat="1" x14ac:dyDescent="0.2">
      <c r="A143" s="463">
        <v>121</v>
      </c>
      <c r="B143" s="1144" t="s">
        <v>2416</v>
      </c>
      <c r="C143" s="955"/>
      <c r="D143" s="1011"/>
      <c r="E143" s="1011"/>
      <c r="F143" s="1011"/>
      <c r="G143" s="1012"/>
    </row>
    <row r="144" spans="1:7" s="302" customFormat="1" ht="45" x14ac:dyDescent="0.2">
      <c r="A144" s="463">
        <v>122</v>
      </c>
      <c r="B144" s="47" t="s">
        <v>2419</v>
      </c>
      <c r="C144" s="429"/>
      <c r="D144" s="429"/>
      <c r="E144" s="429"/>
      <c r="F144" s="429"/>
      <c r="G144" s="1012"/>
    </row>
    <row r="145" spans="1:7" s="302" customFormat="1" x14ac:dyDescent="0.2">
      <c r="A145" s="463">
        <v>123</v>
      </c>
      <c r="B145" s="1143" t="s">
        <v>122</v>
      </c>
      <c r="C145" s="955"/>
      <c r="D145" s="1011"/>
      <c r="E145" s="1011"/>
      <c r="F145" s="1011"/>
      <c r="G145" s="1012"/>
    </row>
    <row r="146" spans="1:7" s="302" customFormat="1" x14ac:dyDescent="0.2">
      <c r="A146" s="463">
        <v>124</v>
      </c>
      <c r="B146" s="1144" t="s">
        <v>121</v>
      </c>
      <c r="C146" s="955"/>
      <c r="D146" s="1011"/>
      <c r="E146" s="1011"/>
      <c r="F146" s="1011"/>
      <c r="G146" s="1012"/>
    </row>
    <row r="147" spans="1:7" s="302" customFormat="1" x14ac:dyDescent="0.2">
      <c r="A147" s="463">
        <v>125</v>
      </c>
      <c r="B147" s="1144" t="s">
        <v>2416</v>
      </c>
      <c r="C147" s="955"/>
      <c r="D147" s="1011"/>
      <c r="E147" s="1011"/>
      <c r="F147" s="1011"/>
      <c r="G147" s="1012"/>
    </row>
    <row r="148" spans="1:7" x14ac:dyDescent="0.2">
      <c r="A148" s="463">
        <v>126</v>
      </c>
      <c r="B148" s="45" t="s">
        <v>104</v>
      </c>
      <c r="C148" s="9"/>
      <c r="D148" s="21"/>
      <c r="E148" s="21"/>
      <c r="F148" s="21"/>
      <c r="G148" s="46"/>
    </row>
    <row r="149" spans="1:7" x14ac:dyDescent="0.25">
      <c r="A149" s="463">
        <v>127</v>
      </c>
      <c r="B149" s="44" t="s">
        <v>105</v>
      </c>
      <c r="C149" s="9"/>
      <c r="D149" s="49"/>
      <c r="E149" s="49"/>
      <c r="F149" s="49"/>
      <c r="G149" s="50"/>
    </row>
    <row r="150" spans="1:7" x14ac:dyDescent="0.25">
      <c r="A150" s="463">
        <v>128</v>
      </c>
      <c r="B150" s="44" t="s">
        <v>106</v>
      </c>
      <c r="C150" s="9"/>
      <c r="D150" s="49"/>
      <c r="E150" s="49"/>
      <c r="F150" s="49"/>
      <c r="G150" s="50"/>
    </row>
    <row r="151" spans="1:7" x14ac:dyDescent="0.25">
      <c r="A151" s="463">
        <v>129</v>
      </c>
      <c r="B151" s="14" t="s">
        <v>109</v>
      </c>
      <c r="C151" s="12"/>
      <c r="D151" s="12"/>
      <c r="E151" s="12"/>
      <c r="F151" s="12"/>
      <c r="G151" s="10"/>
    </row>
    <row r="152" spans="1:7" ht="30" x14ac:dyDescent="0.25">
      <c r="A152" s="463">
        <v>130</v>
      </c>
      <c r="B152" s="54" t="s">
        <v>110</v>
      </c>
      <c r="C152" s="52"/>
      <c r="D152" s="52"/>
      <c r="E152" s="52"/>
      <c r="F152" s="52"/>
      <c r="G152" s="53"/>
    </row>
    <row r="153" spans="1:7" x14ac:dyDescent="0.25">
      <c r="A153" s="463">
        <v>131</v>
      </c>
      <c r="B153" s="42" t="s">
        <v>111</v>
      </c>
      <c r="C153" s="12"/>
      <c r="D153" s="12"/>
      <c r="E153" s="12"/>
      <c r="F153" s="12"/>
      <c r="G153" s="10"/>
    </row>
    <row r="154" spans="1:7" ht="30" x14ac:dyDescent="0.25">
      <c r="A154" s="463">
        <v>132</v>
      </c>
      <c r="B154" s="44" t="s">
        <v>112</v>
      </c>
      <c r="C154" s="12"/>
      <c r="D154" s="12"/>
      <c r="E154" s="12"/>
      <c r="F154" s="12"/>
      <c r="G154" s="10"/>
    </row>
    <row r="155" spans="1:7" s="739" customFormat="1" ht="30" x14ac:dyDescent="0.25">
      <c r="A155" s="463">
        <v>133</v>
      </c>
      <c r="B155" s="44" t="s">
        <v>113</v>
      </c>
      <c r="C155" s="12"/>
      <c r="D155" s="12"/>
      <c r="E155" s="12"/>
      <c r="F155" s="12"/>
      <c r="G155" s="10"/>
    </row>
    <row r="156" spans="1:7" x14ac:dyDescent="0.2">
      <c r="A156" s="463">
        <v>134</v>
      </c>
      <c r="B156" s="57" t="s">
        <v>140</v>
      </c>
      <c r="C156" s="429"/>
      <c r="D156" s="429"/>
      <c r="E156" s="429"/>
      <c r="F156" s="429"/>
      <c r="G156" s="20"/>
    </row>
    <row r="157" spans="1:7" x14ac:dyDescent="0.2">
      <c r="A157" s="463">
        <v>135</v>
      </c>
      <c r="B157" s="11" t="s">
        <v>1113</v>
      </c>
      <c r="C157" s="12"/>
      <c r="D157" s="12"/>
      <c r="E157" s="12"/>
      <c r="F157" s="12"/>
      <c r="G157" s="62"/>
    </row>
    <row r="158" spans="1:7" x14ac:dyDescent="0.25">
      <c r="A158" s="463">
        <v>136</v>
      </c>
      <c r="B158" s="11" t="s">
        <v>141</v>
      </c>
      <c r="C158" s="12"/>
      <c r="D158" s="12"/>
      <c r="E158" s="12"/>
      <c r="F158" s="12"/>
      <c r="G158" s="153"/>
    </row>
    <row r="159" spans="1:7" x14ac:dyDescent="0.25">
      <c r="A159" s="463">
        <v>137</v>
      </c>
      <c r="B159" s="44" t="s">
        <v>2215</v>
      </c>
      <c r="C159" s="12"/>
      <c r="D159" s="12"/>
      <c r="E159" s="12"/>
      <c r="F159" s="12"/>
      <c r="G159" s="10"/>
    </row>
    <row r="160" spans="1:7" s="302" customFormat="1" x14ac:dyDescent="0.25">
      <c r="A160" s="463">
        <v>138</v>
      </c>
      <c r="B160" s="1145" t="s">
        <v>2422</v>
      </c>
      <c r="C160" s="429"/>
      <c r="D160" s="429"/>
      <c r="E160" s="429"/>
      <c r="F160" s="429"/>
      <c r="G160" s="440"/>
    </row>
    <row r="161" spans="1:7" s="302" customFormat="1" x14ac:dyDescent="0.25">
      <c r="A161" s="463">
        <v>139</v>
      </c>
      <c r="B161" s="1146" t="s">
        <v>3092</v>
      </c>
      <c r="C161" s="326"/>
      <c r="D161" s="326"/>
      <c r="E161" s="326"/>
      <c r="F161" s="326"/>
      <c r="G161" s="440"/>
    </row>
    <row r="162" spans="1:7" s="302" customFormat="1" x14ac:dyDescent="0.25">
      <c r="A162" s="463">
        <v>140</v>
      </c>
      <c r="B162" s="1146" t="s">
        <v>2420</v>
      </c>
      <c r="C162" s="326"/>
      <c r="D162" s="326"/>
      <c r="E162" s="326"/>
      <c r="F162" s="326"/>
      <c r="G162" s="440"/>
    </row>
    <row r="163" spans="1:7" s="302" customFormat="1" x14ac:dyDescent="0.25">
      <c r="A163" s="463">
        <v>141</v>
      </c>
      <c r="B163" s="1146" t="s">
        <v>2421</v>
      </c>
      <c r="C163" s="326"/>
      <c r="D163" s="326"/>
      <c r="E163" s="326"/>
      <c r="F163" s="326"/>
      <c r="G163" s="440"/>
    </row>
    <row r="164" spans="1:7" s="302" customFormat="1" x14ac:dyDescent="0.25">
      <c r="A164" s="463">
        <v>142</v>
      </c>
      <c r="B164" s="1145" t="s">
        <v>2425</v>
      </c>
      <c r="C164" s="326"/>
      <c r="D164" s="326"/>
      <c r="E164" s="326"/>
      <c r="F164" s="326"/>
      <c r="G164" s="440"/>
    </row>
    <row r="165" spans="1:7" ht="45" x14ac:dyDescent="0.2">
      <c r="A165" s="463">
        <v>143</v>
      </c>
      <c r="B165" s="42" t="s">
        <v>2334</v>
      </c>
      <c r="C165" s="12"/>
      <c r="D165" s="12"/>
      <c r="E165" s="12"/>
      <c r="F165" s="12"/>
      <c r="G165" s="43"/>
    </row>
    <row r="166" spans="1:7" s="302" customFormat="1" x14ac:dyDescent="0.2">
      <c r="A166" s="463">
        <v>144</v>
      </c>
      <c r="B166" s="338" t="s">
        <v>1798</v>
      </c>
      <c r="C166" s="335"/>
      <c r="D166" s="335"/>
      <c r="E166" s="335"/>
      <c r="F166" s="335"/>
      <c r="G166" s="339"/>
    </row>
    <row r="167" spans="1:7" s="302" customFormat="1" x14ac:dyDescent="0.25">
      <c r="A167" s="463">
        <v>145</v>
      </c>
      <c r="B167" s="5" t="s">
        <v>129</v>
      </c>
      <c r="C167" s="60"/>
      <c r="D167" s="60"/>
      <c r="E167" s="60"/>
      <c r="F167" s="60"/>
      <c r="G167" s="61"/>
    </row>
    <row r="168" spans="1:7" s="302" customFormat="1" x14ac:dyDescent="0.2">
      <c r="A168" s="463">
        <v>146</v>
      </c>
      <c r="B168" s="6" t="s">
        <v>130</v>
      </c>
      <c r="C168" s="7"/>
      <c r="D168" s="7"/>
      <c r="E168" s="7"/>
      <c r="F168" s="7"/>
      <c r="G168" s="8"/>
    </row>
    <row r="169" spans="1:7" s="302" customFormat="1" x14ac:dyDescent="0.2">
      <c r="A169" s="463">
        <v>147</v>
      </c>
      <c r="B169" s="14" t="s">
        <v>2424</v>
      </c>
      <c r="C169" s="429"/>
      <c r="D169" s="429"/>
      <c r="E169" s="429"/>
      <c r="F169" s="429"/>
      <c r="G169" s="20"/>
    </row>
    <row r="170" spans="1:7" s="302" customFormat="1" x14ac:dyDescent="0.2">
      <c r="A170" s="463">
        <v>148</v>
      </c>
      <c r="B170" s="315" t="s">
        <v>2423</v>
      </c>
      <c r="C170" s="331"/>
      <c r="D170" s="331"/>
      <c r="E170" s="331"/>
      <c r="F170" s="331"/>
      <c r="G170" s="323"/>
    </row>
    <row r="171" spans="1:7" s="302" customFormat="1" x14ac:dyDescent="0.2">
      <c r="A171" s="463">
        <v>149</v>
      </c>
      <c r="B171" s="136" t="s">
        <v>647</v>
      </c>
      <c r="C171" s="12"/>
      <c r="D171" s="12"/>
      <c r="E171" s="12"/>
      <c r="F171" s="12"/>
      <c r="G171" s="62"/>
    </row>
    <row r="172" spans="1:7" x14ac:dyDescent="0.2">
      <c r="A172" s="463">
        <v>150</v>
      </c>
      <c r="B172" s="1147" t="s">
        <v>2216</v>
      </c>
      <c r="C172" s="63"/>
      <c r="D172" s="63"/>
      <c r="E172" s="63"/>
      <c r="F172" s="63"/>
      <c r="G172" s="62"/>
    </row>
    <row r="173" spans="1:7" s="302" customFormat="1" x14ac:dyDescent="0.2">
      <c r="A173" s="463">
        <v>151</v>
      </c>
      <c r="B173" s="13" t="s">
        <v>131</v>
      </c>
      <c r="C173" s="63"/>
      <c r="D173" s="63"/>
      <c r="E173" s="63"/>
      <c r="F173" s="63"/>
      <c r="G173" s="62"/>
    </row>
    <row r="174" spans="1:7" s="302" customFormat="1" x14ac:dyDescent="0.2">
      <c r="A174" s="463">
        <v>152</v>
      </c>
      <c r="B174" s="13" t="s">
        <v>132</v>
      </c>
      <c r="C174" s="63"/>
      <c r="D174" s="63"/>
      <c r="E174" s="63"/>
      <c r="F174" s="63"/>
      <c r="G174" s="62"/>
    </row>
    <row r="175" spans="1:7" s="302" customFormat="1" ht="30" x14ac:dyDescent="0.2">
      <c r="A175" s="463">
        <v>153</v>
      </c>
      <c r="B175" s="14" t="s">
        <v>2217</v>
      </c>
      <c r="C175" s="63"/>
      <c r="D175" s="63"/>
      <c r="E175" s="63"/>
      <c r="F175" s="63"/>
      <c r="G175" s="402"/>
    </row>
    <row r="176" spans="1:7" s="319" customFormat="1" x14ac:dyDescent="0.2">
      <c r="A176" s="463">
        <v>154</v>
      </c>
      <c r="B176" s="6" t="s">
        <v>135</v>
      </c>
      <c r="C176" s="7" t="s">
        <v>19</v>
      </c>
      <c r="D176" s="7" t="s">
        <v>19</v>
      </c>
      <c r="E176" s="7" t="s">
        <v>19</v>
      </c>
      <c r="F176" s="7" t="s">
        <v>19</v>
      </c>
      <c r="G176" s="8"/>
    </row>
    <row r="177" spans="1:7" ht="30" x14ac:dyDescent="0.2">
      <c r="A177" s="463">
        <v>155</v>
      </c>
      <c r="B177" s="57" t="s">
        <v>1746</v>
      </c>
      <c r="C177" s="12"/>
      <c r="D177" s="12"/>
      <c r="E177" s="12"/>
      <c r="F177" s="12"/>
      <c r="G177" s="20"/>
    </row>
    <row r="178" spans="1:7" s="302" customFormat="1" ht="45" x14ac:dyDescent="0.2">
      <c r="A178" s="463">
        <v>156</v>
      </c>
      <c r="B178" s="14" t="s">
        <v>1236</v>
      </c>
      <c r="C178" s="429"/>
      <c r="D178" s="429"/>
      <c r="E178" s="429"/>
      <c r="F178" s="429"/>
      <c r="G178" s="20"/>
    </row>
    <row r="179" spans="1:7" s="302" customFormat="1" x14ac:dyDescent="0.2">
      <c r="A179" s="463">
        <v>157</v>
      </c>
      <c r="B179" s="946" t="s">
        <v>2219</v>
      </c>
      <c r="C179" s="326"/>
      <c r="D179" s="326"/>
      <c r="E179" s="326"/>
      <c r="F179" s="326"/>
      <c r="G179" s="322"/>
    </row>
    <row r="180" spans="1:7" s="3" customFormat="1" x14ac:dyDescent="0.2">
      <c r="A180" s="463">
        <v>158</v>
      </c>
      <c r="B180" s="13" t="s">
        <v>1956</v>
      </c>
      <c r="C180" s="326"/>
      <c r="D180" s="326"/>
      <c r="E180" s="326"/>
      <c r="F180" s="326"/>
      <c r="G180" s="322"/>
    </row>
    <row r="181" spans="1:7" s="3" customFormat="1" x14ac:dyDescent="0.2">
      <c r="A181" s="463">
        <v>159</v>
      </c>
      <c r="B181" s="13" t="s">
        <v>1957</v>
      </c>
      <c r="C181" s="326"/>
      <c r="D181" s="326"/>
      <c r="E181" s="326"/>
      <c r="F181" s="326"/>
      <c r="G181" s="322"/>
    </row>
    <row r="182" spans="1:7" s="3" customFormat="1" x14ac:dyDescent="0.2">
      <c r="A182" s="463">
        <v>160</v>
      </c>
      <c r="B182" s="13" t="s">
        <v>1958</v>
      </c>
      <c r="C182" s="326"/>
      <c r="D182" s="326"/>
      <c r="E182" s="326"/>
      <c r="F182" s="326"/>
      <c r="G182" s="322"/>
    </row>
    <row r="183" spans="1:7" s="302" customFormat="1" ht="30" x14ac:dyDescent="0.2">
      <c r="A183" s="463">
        <v>161</v>
      </c>
      <c r="B183" s="13" t="s">
        <v>2426</v>
      </c>
      <c r="C183" s="12"/>
      <c r="D183" s="12"/>
      <c r="E183" s="12"/>
      <c r="F183" s="12"/>
      <c r="G183" s="65"/>
    </row>
    <row r="184" spans="1:7" s="3" customFormat="1" x14ac:dyDescent="0.2">
      <c r="A184" s="463">
        <v>162</v>
      </c>
      <c r="B184" s="315" t="s">
        <v>2222</v>
      </c>
      <c r="C184" s="326"/>
      <c r="D184" s="326"/>
      <c r="E184" s="326"/>
      <c r="F184" s="326"/>
      <c r="G184" s="322"/>
    </row>
    <row r="185" spans="1:7" s="3" customFormat="1" x14ac:dyDescent="0.2">
      <c r="A185" s="463">
        <v>163</v>
      </c>
      <c r="B185" s="13" t="s">
        <v>2221</v>
      </c>
      <c r="C185" s="326"/>
      <c r="D185" s="326"/>
      <c r="E185" s="326"/>
      <c r="F185" s="326"/>
      <c r="G185" s="322"/>
    </row>
    <row r="186" spans="1:7" s="3" customFormat="1" x14ac:dyDescent="0.2">
      <c r="A186" s="463">
        <v>164</v>
      </c>
      <c r="B186" s="13" t="s">
        <v>2427</v>
      </c>
      <c r="C186" s="326"/>
      <c r="D186" s="326"/>
      <c r="E186" s="326"/>
      <c r="F186" s="326"/>
      <c r="G186" s="322"/>
    </row>
    <row r="187" spans="1:7" s="3" customFormat="1" x14ac:dyDescent="0.2">
      <c r="A187" s="463">
        <v>165</v>
      </c>
      <c r="B187" s="315" t="s">
        <v>154</v>
      </c>
      <c r="C187" s="326"/>
      <c r="D187" s="326"/>
      <c r="E187" s="326"/>
      <c r="F187" s="326"/>
      <c r="G187" s="322"/>
    </row>
    <row r="188" spans="1:7" s="3" customFormat="1" x14ac:dyDescent="0.2">
      <c r="A188" s="463">
        <v>166</v>
      </c>
      <c r="B188" s="13" t="s">
        <v>1959</v>
      </c>
      <c r="C188" s="326"/>
      <c r="D188" s="326"/>
      <c r="E188" s="326"/>
      <c r="F188" s="326"/>
      <c r="G188" s="322"/>
    </row>
    <row r="189" spans="1:7" s="3" customFormat="1" x14ac:dyDescent="0.2">
      <c r="A189" s="463">
        <v>167</v>
      </c>
      <c r="B189" s="13" t="s">
        <v>1960</v>
      </c>
      <c r="C189" s="326"/>
      <c r="D189" s="326"/>
      <c r="E189" s="326"/>
      <c r="F189" s="326"/>
      <c r="G189" s="322"/>
    </row>
    <row r="190" spans="1:7" s="3" customFormat="1" ht="30" x14ac:dyDescent="0.2">
      <c r="A190" s="463">
        <v>168</v>
      </c>
      <c r="B190" s="13" t="s">
        <v>1961</v>
      </c>
      <c r="C190" s="326"/>
      <c r="D190" s="326"/>
      <c r="E190" s="326"/>
      <c r="F190" s="326"/>
      <c r="G190" s="322"/>
    </row>
    <row r="191" spans="1:7" s="3" customFormat="1" x14ac:dyDescent="0.2">
      <c r="A191" s="463">
        <v>169</v>
      </c>
      <c r="B191" s="13" t="s">
        <v>2220</v>
      </c>
      <c r="C191" s="326"/>
      <c r="D191" s="326"/>
      <c r="E191" s="326"/>
      <c r="F191" s="326"/>
      <c r="G191" s="322"/>
    </row>
    <row r="192" spans="1:7" s="3" customFormat="1" ht="30" x14ac:dyDescent="0.2">
      <c r="A192" s="463">
        <v>170</v>
      </c>
      <c r="B192" s="13" t="s">
        <v>1962</v>
      </c>
      <c r="C192" s="326"/>
      <c r="D192" s="326"/>
      <c r="E192" s="326"/>
      <c r="F192" s="326"/>
      <c r="G192" s="322"/>
    </row>
    <row r="193" spans="1:7" s="3" customFormat="1" x14ac:dyDescent="0.2">
      <c r="A193" s="463">
        <v>171</v>
      </c>
      <c r="B193" s="13" t="s">
        <v>1963</v>
      </c>
      <c r="C193" s="326"/>
      <c r="D193" s="326"/>
      <c r="E193" s="326"/>
      <c r="F193" s="326"/>
      <c r="G193" s="322"/>
    </row>
    <row r="194" spans="1:7" s="3" customFormat="1" x14ac:dyDescent="0.2">
      <c r="A194" s="463">
        <v>172</v>
      </c>
      <c r="B194" s="13" t="s">
        <v>1966</v>
      </c>
      <c r="C194" s="326"/>
      <c r="D194" s="326"/>
      <c r="E194" s="326"/>
      <c r="F194" s="326"/>
      <c r="G194" s="322"/>
    </row>
    <row r="195" spans="1:7" s="3" customFormat="1" ht="30" x14ac:dyDescent="0.2">
      <c r="A195" s="463">
        <v>173</v>
      </c>
      <c r="B195" s="13" t="s">
        <v>2223</v>
      </c>
      <c r="C195" s="326"/>
      <c r="D195" s="326"/>
      <c r="E195" s="326"/>
      <c r="F195" s="326"/>
      <c r="G195" s="322"/>
    </row>
    <row r="196" spans="1:7" s="3" customFormat="1" x14ac:dyDescent="0.2">
      <c r="A196" s="463">
        <v>174</v>
      </c>
      <c r="B196" s="13" t="s">
        <v>1964</v>
      </c>
      <c r="C196" s="326"/>
      <c r="D196" s="326"/>
      <c r="E196" s="326"/>
      <c r="F196" s="326"/>
      <c r="G196" s="322"/>
    </row>
    <row r="197" spans="1:7" s="3" customFormat="1" x14ac:dyDescent="0.2">
      <c r="A197" s="463">
        <v>175</v>
      </c>
      <c r="B197" s="13" t="s">
        <v>1965</v>
      </c>
      <c r="C197" s="326"/>
      <c r="D197" s="326"/>
      <c r="E197" s="326"/>
      <c r="F197" s="326"/>
      <c r="G197" s="322"/>
    </row>
    <row r="198" spans="1:7" s="302" customFormat="1" x14ac:dyDescent="0.2">
      <c r="A198" s="463">
        <v>176</v>
      </c>
      <c r="B198" s="13" t="s">
        <v>136</v>
      </c>
      <c r="C198" s="12"/>
      <c r="D198" s="12"/>
      <c r="E198" s="12"/>
      <c r="F198" s="12"/>
      <c r="G198" s="65"/>
    </row>
    <row r="199" spans="1:7" s="302" customFormat="1" x14ac:dyDescent="0.2">
      <c r="A199" s="463">
        <v>177</v>
      </c>
      <c r="B199" s="13" t="s">
        <v>137</v>
      </c>
      <c r="C199" s="12"/>
      <c r="D199" s="12"/>
      <c r="E199" s="12"/>
      <c r="F199" s="12"/>
      <c r="G199" s="65"/>
    </row>
    <row r="200" spans="1:7" s="302" customFormat="1" x14ac:dyDescent="0.2">
      <c r="A200" s="463">
        <v>178</v>
      </c>
      <c r="B200" s="13" t="s">
        <v>138</v>
      </c>
      <c r="C200" s="12"/>
      <c r="D200" s="12"/>
      <c r="E200" s="12"/>
      <c r="F200" s="12"/>
      <c r="G200" s="65"/>
    </row>
    <row r="201" spans="1:7" s="302" customFormat="1" x14ac:dyDescent="0.2">
      <c r="A201" s="463">
        <v>179</v>
      </c>
      <c r="B201" s="315" t="s">
        <v>2458</v>
      </c>
      <c r="C201" s="326"/>
      <c r="D201" s="326"/>
      <c r="E201" s="326"/>
      <c r="F201" s="326"/>
      <c r="G201" s="582"/>
    </row>
    <row r="202" spans="1:7" s="302" customFormat="1" ht="30" x14ac:dyDescent="0.2">
      <c r="A202" s="463">
        <v>180</v>
      </c>
      <c r="B202" s="1148" t="s">
        <v>1035</v>
      </c>
      <c r="C202" s="528"/>
      <c r="D202" s="528"/>
      <c r="E202" s="528"/>
      <c r="F202" s="528"/>
      <c r="G202" s="1033"/>
    </row>
    <row r="203" spans="1:7" s="302" customFormat="1" x14ac:dyDescent="0.2">
      <c r="A203" s="463">
        <v>181</v>
      </c>
      <c r="B203" s="1148" t="s">
        <v>1036</v>
      </c>
      <c r="C203" s="528"/>
      <c r="D203" s="528"/>
      <c r="E203" s="528"/>
      <c r="F203" s="528"/>
      <c r="G203" s="1033"/>
    </row>
    <row r="204" spans="1:7" s="302" customFormat="1" x14ac:dyDescent="0.2">
      <c r="A204" s="463">
        <v>182</v>
      </c>
      <c r="B204" s="13" t="s">
        <v>139</v>
      </c>
      <c r="C204" s="12"/>
      <c r="D204" s="12"/>
      <c r="E204" s="12"/>
      <c r="F204" s="12"/>
      <c r="G204" s="65"/>
    </row>
    <row r="205" spans="1:7" s="302" customFormat="1" x14ac:dyDescent="0.2">
      <c r="A205" s="463">
        <v>183</v>
      </c>
      <c r="B205" s="13" t="s">
        <v>476</v>
      </c>
      <c r="C205" s="12"/>
      <c r="D205" s="12"/>
      <c r="E205" s="12"/>
      <c r="F205" s="12"/>
      <c r="G205" s="954"/>
    </row>
    <row r="206" spans="1:7" s="3" customFormat="1" ht="30" x14ac:dyDescent="0.2">
      <c r="A206" s="463">
        <v>184</v>
      </c>
      <c r="B206" s="436" t="s">
        <v>2437</v>
      </c>
      <c r="C206" s="326"/>
      <c r="D206" s="326"/>
      <c r="E206" s="326"/>
      <c r="F206" s="326"/>
      <c r="G206" s="322"/>
    </row>
    <row r="207" spans="1:7" s="3" customFormat="1" ht="30" x14ac:dyDescent="0.2">
      <c r="A207" s="463">
        <v>185</v>
      </c>
      <c r="B207" s="436" t="s">
        <v>2438</v>
      </c>
      <c r="C207" s="326"/>
      <c r="D207" s="326"/>
      <c r="E207" s="326"/>
      <c r="F207" s="326"/>
      <c r="G207" s="322"/>
    </row>
    <row r="208" spans="1:7" s="3" customFormat="1" ht="30" x14ac:dyDescent="0.2">
      <c r="A208" s="463">
        <v>186</v>
      </c>
      <c r="B208" s="948" t="s">
        <v>2020</v>
      </c>
      <c r="C208" s="326"/>
      <c r="D208" s="326"/>
      <c r="E208" s="326"/>
      <c r="F208" s="326"/>
      <c r="G208" s="322"/>
    </row>
    <row r="209" spans="1:7" s="3" customFormat="1" ht="30" x14ac:dyDescent="0.2">
      <c r="A209" s="463">
        <v>187</v>
      </c>
      <c r="B209" s="948" t="s">
        <v>2071</v>
      </c>
      <c r="C209" s="326"/>
      <c r="D209" s="326"/>
      <c r="E209" s="326"/>
      <c r="F209" s="326"/>
      <c r="G209" s="949"/>
    </row>
    <row r="210" spans="1:7" s="3" customFormat="1" ht="45" x14ac:dyDescent="0.2">
      <c r="A210" s="463">
        <v>188</v>
      </c>
      <c r="B210" s="948" t="s">
        <v>2072</v>
      </c>
      <c r="C210" s="326"/>
      <c r="D210" s="326"/>
      <c r="E210" s="326"/>
      <c r="F210" s="326"/>
      <c r="G210" s="949"/>
    </row>
    <row r="211" spans="1:7" s="3" customFormat="1" ht="30" x14ac:dyDescent="0.2">
      <c r="A211" s="463">
        <v>189</v>
      </c>
      <c r="B211" s="948" t="s">
        <v>2054</v>
      </c>
      <c r="C211" s="950"/>
      <c r="D211" s="950"/>
      <c r="E211" s="950"/>
      <c r="F211" s="950"/>
      <c r="G211" s="951"/>
    </row>
    <row r="212" spans="1:7" s="3" customFormat="1" ht="60" x14ac:dyDescent="0.2">
      <c r="A212" s="463">
        <v>190</v>
      </c>
      <c r="B212" s="436" t="s">
        <v>2335</v>
      </c>
      <c r="C212" s="947"/>
      <c r="D212" s="947"/>
      <c r="E212" s="947"/>
      <c r="F212" s="947"/>
      <c r="G212" s="582"/>
    </row>
    <row r="213" spans="1:7" s="3" customFormat="1" ht="30" x14ac:dyDescent="0.2">
      <c r="A213" s="463">
        <v>191</v>
      </c>
      <c r="B213" s="66" t="s">
        <v>951</v>
      </c>
      <c r="C213" s="12"/>
      <c r="D213" s="12"/>
      <c r="E213" s="12"/>
      <c r="F213" s="12"/>
      <c r="G213" s="952"/>
    </row>
    <row r="214" spans="1:7" s="3" customFormat="1" ht="45" x14ac:dyDescent="0.2">
      <c r="A214" s="463">
        <v>192</v>
      </c>
      <c r="B214" s="57" t="s">
        <v>142</v>
      </c>
      <c r="C214" s="12"/>
      <c r="D214" s="12"/>
      <c r="E214" s="12"/>
      <c r="F214" s="12"/>
      <c r="G214" s="952"/>
    </row>
    <row r="215" spans="1:7" s="3" customFormat="1" ht="30" x14ac:dyDescent="0.2">
      <c r="A215" s="463">
        <v>193</v>
      </c>
      <c r="B215" s="322" t="s">
        <v>2572</v>
      </c>
      <c r="C215" s="429"/>
      <c r="D215" s="429"/>
      <c r="E215" s="429"/>
      <c r="F215" s="429"/>
      <c r="G215" s="945"/>
    </row>
    <row r="216" spans="1:7" s="3" customFormat="1" x14ac:dyDescent="0.2">
      <c r="A216" s="463">
        <v>194</v>
      </c>
      <c r="B216" s="946" t="s">
        <v>2273</v>
      </c>
      <c r="C216" s="326"/>
      <c r="D216" s="326"/>
      <c r="E216" s="326"/>
      <c r="F216" s="326"/>
      <c r="G216" s="945"/>
    </row>
    <row r="217" spans="1:7" s="3" customFormat="1" x14ac:dyDescent="0.2">
      <c r="A217" s="463">
        <v>195</v>
      </c>
      <c r="B217" s="946" t="s">
        <v>2856</v>
      </c>
      <c r="C217" s="326"/>
      <c r="D217" s="326"/>
      <c r="E217" s="326"/>
      <c r="F217" s="326"/>
      <c r="G217" s="945"/>
    </row>
    <row r="218" spans="1:7" s="3" customFormat="1" x14ac:dyDescent="0.2">
      <c r="A218" s="463">
        <v>196</v>
      </c>
      <c r="B218" s="946" t="s">
        <v>2111</v>
      </c>
      <c r="C218" s="326"/>
      <c r="D218" s="326"/>
      <c r="E218" s="326"/>
      <c r="F218" s="326"/>
      <c r="G218" s="945"/>
    </row>
    <row r="219" spans="1:7" s="3" customFormat="1" x14ac:dyDescent="0.2">
      <c r="A219" s="463">
        <v>197</v>
      </c>
      <c r="B219" s="946" t="s">
        <v>1272</v>
      </c>
      <c r="C219" s="326"/>
      <c r="D219" s="326"/>
      <c r="E219" s="326"/>
      <c r="F219" s="326"/>
      <c r="G219" s="945"/>
    </row>
    <row r="220" spans="1:7" s="3" customFormat="1" x14ac:dyDescent="0.2">
      <c r="A220" s="463">
        <v>198</v>
      </c>
      <c r="B220" s="946" t="s">
        <v>2274</v>
      </c>
      <c r="C220" s="326"/>
      <c r="D220" s="326"/>
      <c r="E220" s="326"/>
      <c r="F220" s="326"/>
      <c r="G220" s="945"/>
    </row>
    <row r="221" spans="1:7" s="3" customFormat="1" ht="30" x14ac:dyDescent="0.2">
      <c r="A221" s="463">
        <v>199</v>
      </c>
      <c r="B221" s="322" t="s">
        <v>1967</v>
      </c>
      <c r="C221" s="326"/>
      <c r="D221" s="326"/>
      <c r="E221" s="326"/>
      <c r="F221" s="326"/>
      <c r="G221" s="945"/>
    </row>
    <row r="222" spans="1:7" s="3" customFormat="1" ht="45" x14ac:dyDescent="0.2">
      <c r="A222" s="463">
        <v>200</v>
      </c>
      <c r="B222" s="322" t="s">
        <v>2007</v>
      </c>
      <c r="C222" s="326"/>
      <c r="D222" s="326"/>
      <c r="E222" s="326"/>
      <c r="F222" s="326"/>
      <c r="G222" s="945"/>
    </row>
    <row r="223" spans="1:7" s="3" customFormat="1" x14ac:dyDescent="0.2">
      <c r="A223" s="463">
        <v>201</v>
      </c>
      <c r="B223" s="57" t="s">
        <v>2224</v>
      </c>
      <c r="C223" s="12"/>
      <c r="D223" s="12"/>
      <c r="E223" s="12"/>
      <c r="F223" s="12"/>
      <c r="G223" s="952"/>
    </row>
    <row r="224" spans="1:7" s="3" customFormat="1" ht="30" x14ac:dyDescent="0.2">
      <c r="A224" s="463">
        <v>202</v>
      </c>
      <c r="B224" s="322" t="s">
        <v>2998</v>
      </c>
      <c r="C224" s="326"/>
      <c r="D224" s="326"/>
      <c r="E224" s="326"/>
      <c r="F224" s="326"/>
      <c r="G224" s="945"/>
    </row>
    <row r="225" spans="1:7" s="3" customFormat="1" ht="30" x14ac:dyDescent="0.2">
      <c r="A225" s="463">
        <v>203</v>
      </c>
      <c r="B225" s="322" t="s">
        <v>2999</v>
      </c>
      <c r="C225" s="326"/>
      <c r="D225" s="326"/>
      <c r="E225" s="326"/>
      <c r="F225" s="326"/>
      <c r="G225" s="945"/>
    </row>
    <row r="226" spans="1:7" s="3" customFormat="1" x14ac:dyDescent="0.2">
      <c r="A226" s="463">
        <v>204</v>
      </c>
      <c r="B226" s="322" t="s">
        <v>2428</v>
      </c>
      <c r="C226" s="429"/>
      <c r="D226" s="429"/>
      <c r="E226" s="429"/>
      <c r="F226" s="429"/>
      <c r="G226" s="945"/>
    </row>
    <row r="227" spans="1:7" s="3" customFormat="1" x14ac:dyDescent="0.2">
      <c r="A227" s="463">
        <v>205</v>
      </c>
      <c r="B227" s="1143" t="s">
        <v>457</v>
      </c>
      <c r="C227" s="326"/>
      <c r="D227" s="326"/>
      <c r="E227" s="326"/>
      <c r="F227" s="326"/>
      <c r="G227" s="945"/>
    </row>
    <row r="228" spans="1:7" s="3" customFormat="1" x14ac:dyDescent="0.2">
      <c r="A228" s="463">
        <v>206</v>
      </c>
      <c r="B228" s="1144" t="s">
        <v>2430</v>
      </c>
      <c r="C228" s="326"/>
      <c r="D228" s="326"/>
      <c r="E228" s="326"/>
      <c r="F228" s="326"/>
      <c r="G228" s="945"/>
    </row>
    <row r="229" spans="1:7" s="3" customFormat="1" x14ac:dyDescent="0.2">
      <c r="A229" s="463">
        <v>207</v>
      </c>
      <c r="B229" s="1144" t="s">
        <v>2429</v>
      </c>
      <c r="C229" s="326"/>
      <c r="D229" s="326"/>
      <c r="E229" s="326"/>
      <c r="F229" s="326"/>
      <c r="G229" s="945"/>
    </row>
    <row r="230" spans="1:7" s="3" customFormat="1" ht="30" x14ac:dyDescent="0.2">
      <c r="A230" s="463">
        <v>208</v>
      </c>
      <c r="B230" s="322" t="s">
        <v>2431</v>
      </c>
      <c r="C230" s="326"/>
      <c r="D230" s="326"/>
      <c r="E230" s="326"/>
      <c r="F230" s="326"/>
      <c r="G230" s="945"/>
    </row>
    <row r="231" spans="1:7" s="3" customFormat="1" x14ac:dyDescent="0.2">
      <c r="A231" s="463">
        <v>209</v>
      </c>
      <c r="B231" s="322" t="s">
        <v>2227</v>
      </c>
      <c r="C231" s="326"/>
      <c r="D231" s="326"/>
      <c r="E231" s="326"/>
      <c r="F231" s="326"/>
      <c r="G231" s="945"/>
    </row>
    <row r="232" spans="1:7" s="3" customFormat="1" ht="30" x14ac:dyDescent="0.2">
      <c r="A232" s="463">
        <v>210</v>
      </c>
      <c r="B232" s="322" t="s">
        <v>2432</v>
      </c>
      <c r="C232" s="326"/>
      <c r="D232" s="326"/>
      <c r="E232" s="326"/>
      <c r="F232" s="326"/>
      <c r="G232" s="945"/>
    </row>
    <row r="233" spans="1:7" s="3" customFormat="1" x14ac:dyDescent="0.2">
      <c r="A233" s="463">
        <v>211</v>
      </c>
      <c r="B233" s="322" t="s">
        <v>2226</v>
      </c>
      <c r="C233" s="326"/>
      <c r="D233" s="326"/>
      <c r="E233" s="326"/>
      <c r="F233" s="326"/>
      <c r="G233" s="945"/>
    </row>
    <row r="234" spans="1:7" s="3" customFormat="1" ht="30" x14ac:dyDescent="0.2">
      <c r="A234" s="463">
        <v>212</v>
      </c>
      <c r="B234" s="322" t="s">
        <v>2225</v>
      </c>
      <c r="C234" s="326"/>
      <c r="D234" s="326"/>
      <c r="E234" s="326"/>
      <c r="F234" s="326"/>
      <c r="G234" s="945"/>
    </row>
    <row r="235" spans="1:7" s="3" customFormat="1" ht="30" x14ac:dyDescent="0.2">
      <c r="A235" s="463">
        <v>213</v>
      </c>
      <c r="B235" s="322" t="s">
        <v>2433</v>
      </c>
      <c r="C235" s="326"/>
      <c r="D235" s="326"/>
      <c r="E235" s="326"/>
      <c r="F235" s="326"/>
      <c r="G235" s="945"/>
    </row>
    <row r="236" spans="1:7" s="3" customFormat="1" ht="30" x14ac:dyDescent="0.2">
      <c r="A236" s="463">
        <v>214</v>
      </c>
      <c r="B236" s="322" t="s">
        <v>3000</v>
      </c>
      <c r="C236" s="326"/>
      <c r="D236" s="326"/>
      <c r="E236" s="326"/>
      <c r="F236" s="326"/>
      <c r="G236" s="945"/>
    </row>
    <row r="237" spans="1:7" s="3" customFormat="1" ht="30" x14ac:dyDescent="0.2">
      <c r="A237" s="463">
        <v>215</v>
      </c>
      <c r="B237" s="322" t="s">
        <v>2865</v>
      </c>
      <c r="C237" s="429"/>
      <c r="D237" s="429"/>
      <c r="E237" s="429"/>
      <c r="F237" s="429"/>
      <c r="G237" s="945"/>
    </row>
    <row r="238" spans="1:7" s="3" customFormat="1" x14ac:dyDescent="0.2">
      <c r="A238" s="463">
        <v>216</v>
      </c>
      <c r="B238" s="1143" t="s">
        <v>122</v>
      </c>
      <c r="C238" s="326"/>
      <c r="D238" s="326"/>
      <c r="E238" s="326"/>
      <c r="F238" s="326"/>
      <c r="G238" s="945"/>
    </row>
    <row r="239" spans="1:7" s="3" customFormat="1" x14ac:dyDescent="0.2">
      <c r="A239" s="463">
        <v>217</v>
      </c>
      <c r="B239" s="1144" t="s">
        <v>121</v>
      </c>
      <c r="C239" s="326"/>
      <c r="D239" s="326"/>
      <c r="E239" s="326"/>
      <c r="F239" s="326"/>
      <c r="G239" s="945"/>
    </row>
    <row r="240" spans="1:7" s="3" customFormat="1" x14ac:dyDescent="0.2">
      <c r="A240" s="463">
        <v>218</v>
      </c>
      <c r="B240" s="1144" t="s">
        <v>2434</v>
      </c>
      <c r="C240" s="326"/>
      <c r="D240" s="326"/>
      <c r="E240" s="326"/>
      <c r="F240" s="326"/>
      <c r="G240" s="945"/>
    </row>
    <row r="241" spans="1:7" s="3" customFormat="1" ht="30" x14ac:dyDescent="0.2">
      <c r="A241" s="463">
        <v>219</v>
      </c>
      <c r="B241" s="322" t="s">
        <v>2228</v>
      </c>
      <c r="C241" s="326"/>
      <c r="D241" s="326"/>
      <c r="E241" s="326"/>
      <c r="F241" s="326"/>
      <c r="G241" s="945"/>
    </row>
    <row r="242" spans="1:7" s="3" customFormat="1" ht="30" x14ac:dyDescent="0.2">
      <c r="A242" s="463">
        <v>220</v>
      </c>
      <c r="B242" s="322" t="s">
        <v>2073</v>
      </c>
      <c r="C242" s="326"/>
      <c r="D242" s="326"/>
      <c r="E242" s="326"/>
      <c r="F242" s="326"/>
      <c r="G242" s="945"/>
    </row>
    <row r="243" spans="1:7" s="3" customFormat="1" ht="45" x14ac:dyDescent="0.2">
      <c r="A243" s="463">
        <v>221</v>
      </c>
      <c r="B243" s="322" t="s">
        <v>3001</v>
      </c>
      <c r="C243" s="326"/>
      <c r="D243" s="326"/>
      <c r="E243" s="326"/>
      <c r="F243" s="326"/>
      <c r="G243" s="945"/>
    </row>
    <row r="244" spans="1:7" s="3" customFormat="1" ht="45" x14ac:dyDescent="0.2">
      <c r="A244" s="463">
        <v>222</v>
      </c>
      <c r="B244" s="322" t="s">
        <v>3002</v>
      </c>
      <c r="C244" s="326"/>
      <c r="D244" s="326"/>
      <c r="E244" s="326"/>
      <c r="F244" s="326"/>
      <c r="G244" s="945"/>
    </row>
    <row r="245" spans="1:7" s="3" customFormat="1" x14ac:dyDescent="0.2">
      <c r="A245" s="463">
        <v>223</v>
      </c>
      <c r="B245" s="322" t="s">
        <v>2441</v>
      </c>
      <c r="C245" s="429"/>
      <c r="D245" s="429"/>
      <c r="E245" s="429"/>
      <c r="F245" s="429"/>
      <c r="G245" s="945"/>
    </row>
    <row r="246" spans="1:7" s="3" customFormat="1" x14ac:dyDescent="0.2">
      <c r="A246" s="463">
        <v>224</v>
      </c>
      <c r="B246" s="946" t="s">
        <v>2151</v>
      </c>
      <c r="C246" s="326"/>
      <c r="D246" s="326"/>
      <c r="E246" s="326"/>
      <c r="F246" s="326"/>
      <c r="G246" s="945"/>
    </row>
    <row r="247" spans="1:7" s="3" customFormat="1" x14ac:dyDescent="0.2">
      <c r="A247" s="463">
        <v>225</v>
      </c>
      <c r="B247" s="946" t="s">
        <v>2201</v>
      </c>
      <c r="C247" s="326"/>
      <c r="D247" s="326"/>
      <c r="E247" s="326"/>
      <c r="F247" s="326"/>
      <c r="G247" s="945"/>
    </row>
    <row r="248" spans="1:7" s="3" customFormat="1" x14ac:dyDescent="0.2">
      <c r="A248" s="463">
        <v>226</v>
      </c>
      <c r="B248" s="946" t="s">
        <v>2440</v>
      </c>
      <c r="C248" s="326"/>
      <c r="D248" s="326"/>
      <c r="E248" s="326"/>
      <c r="F248" s="326"/>
      <c r="G248" s="945"/>
    </row>
    <row r="249" spans="1:7" s="3" customFormat="1" x14ac:dyDescent="0.2">
      <c r="A249" s="463">
        <v>227</v>
      </c>
      <c r="B249" s="946" t="s">
        <v>2439</v>
      </c>
      <c r="C249" s="326"/>
      <c r="D249" s="326"/>
      <c r="E249" s="326"/>
      <c r="F249" s="326"/>
      <c r="G249" s="945"/>
    </row>
    <row r="250" spans="1:7" s="3" customFormat="1" x14ac:dyDescent="0.2">
      <c r="A250" s="463">
        <v>228</v>
      </c>
      <c r="B250" s="322" t="s">
        <v>2442</v>
      </c>
      <c r="C250" s="429"/>
      <c r="D250" s="429"/>
      <c r="E250" s="429"/>
      <c r="F250" s="429"/>
      <c r="G250" s="945"/>
    </row>
    <row r="251" spans="1:7" s="3" customFormat="1" x14ac:dyDescent="0.2">
      <c r="A251" s="463">
        <v>229</v>
      </c>
      <c r="B251" s="946" t="s">
        <v>2151</v>
      </c>
      <c r="C251" s="326"/>
      <c r="D251" s="326"/>
      <c r="E251" s="326"/>
      <c r="F251" s="326"/>
      <c r="G251" s="945"/>
    </row>
    <row r="252" spans="1:7" s="3" customFormat="1" x14ac:dyDescent="0.2">
      <c r="A252" s="463">
        <v>230</v>
      </c>
      <c r="B252" s="946" t="s">
        <v>2201</v>
      </c>
      <c r="C252" s="326"/>
      <c r="D252" s="326"/>
      <c r="E252" s="326"/>
      <c r="F252" s="326"/>
      <c r="G252" s="945"/>
    </row>
    <row r="253" spans="1:7" s="3" customFormat="1" x14ac:dyDescent="0.2">
      <c r="A253" s="463">
        <v>231</v>
      </c>
      <c r="B253" s="946" t="s">
        <v>2440</v>
      </c>
      <c r="C253" s="326"/>
      <c r="D253" s="326"/>
      <c r="E253" s="326"/>
      <c r="F253" s="326"/>
      <c r="G253" s="945"/>
    </row>
    <row r="254" spans="1:7" s="3" customFormat="1" x14ac:dyDescent="0.2">
      <c r="A254" s="463">
        <v>232</v>
      </c>
      <c r="B254" s="946" t="s">
        <v>2439</v>
      </c>
      <c r="C254" s="326"/>
      <c r="D254" s="326"/>
      <c r="E254" s="326"/>
      <c r="F254" s="326"/>
      <c r="G254" s="945"/>
    </row>
    <row r="255" spans="1:7" s="3" customFormat="1" ht="30" x14ac:dyDescent="0.2">
      <c r="A255" s="463">
        <v>233</v>
      </c>
      <c r="B255" s="322" t="s">
        <v>2443</v>
      </c>
      <c r="C255" s="326"/>
      <c r="D255" s="326"/>
      <c r="E255" s="326"/>
      <c r="F255" s="326"/>
      <c r="G255" s="945"/>
    </row>
    <row r="256" spans="1:7" s="3" customFormat="1" ht="45" x14ac:dyDescent="0.2">
      <c r="A256" s="463">
        <v>234</v>
      </c>
      <c r="B256" s="322" t="s">
        <v>2008</v>
      </c>
      <c r="C256" s="326"/>
      <c r="D256" s="326"/>
      <c r="E256" s="326"/>
      <c r="F256" s="326"/>
      <c r="G256" s="945"/>
    </row>
    <row r="257" spans="1:7" s="3" customFormat="1" ht="30" x14ac:dyDescent="0.2">
      <c r="A257" s="463">
        <v>235</v>
      </c>
      <c r="B257" s="322" t="s">
        <v>2002</v>
      </c>
      <c r="C257" s="326"/>
      <c r="D257" s="326"/>
      <c r="E257" s="326"/>
      <c r="F257" s="326"/>
      <c r="G257" s="945"/>
    </row>
    <row r="258" spans="1:7" s="3" customFormat="1" ht="30" x14ac:dyDescent="0.2">
      <c r="A258" s="463">
        <v>236</v>
      </c>
      <c r="B258" s="322" t="s">
        <v>2003</v>
      </c>
      <c r="C258" s="326"/>
      <c r="D258" s="326"/>
      <c r="E258" s="326"/>
      <c r="F258" s="326"/>
      <c r="G258" s="945"/>
    </row>
    <row r="259" spans="1:7" s="3" customFormat="1" ht="30" x14ac:dyDescent="0.2">
      <c r="A259" s="463">
        <v>237</v>
      </c>
      <c r="B259" s="322" t="s">
        <v>2004</v>
      </c>
      <c r="C259" s="326"/>
      <c r="D259" s="326"/>
      <c r="E259" s="326"/>
      <c r="F259" s="326"/>
      <c r="G259" s="945"/>
    </row>
    <row r="260" spans="1:7" s="302" customFormat="1" x14ac:dyDescent="0.2">
      <c r="A260" s="463">
        <v>238</v>
      </c>
      <c r="B260" s="6" t="s">
        <v>1935</v>
      </c>
      <c r="C260" s="7" t="s">
        <v>19</v>
      </c>
      <c r="D260" s="7" t="s">
        <v>19</v>
      </c>
      <c r="E260" s="7" t="s">
        <v>19</v>
      </c>
      <c r="F260" s="7" t="s">
        <v>19</v>
      </c>
      <c r="G260" s="8"/>
    </row>
    <row r="261" spans="1:7" s="3" customFormat="1" ht="30" x14ac:dyDescent="0.2">
      <c r="A261" s="463">
        <v>239</v>
      </c>
      <c r="B261" s="322" t="s">
        <v>2449</v>
      </c>
      <c r="C261" s="493"/>
      <c r="D261" s="493"/>
      <c r="E261" s="493"/>
      <c r="F261" s="493"/>
      <c r="G261" s="326"/>
    </row>
    <row r="262" spans="1:7" s="3" customFormat="1" x14ac:dyDescent="0.2">
      <c r="A262" s="463">
        <v>240</v>
      </c>
      <c r="B262" s="322" t="s">
        <v>2450</v>
      </c>
      <c r="C262" s="429"/>
      <c r="D262" s="429"/>
      <c r="E262" s="429"/>
      <c r="F262" s="429"/>
      <c r="G262" s="326"/>
    </row>
    <row r="263" spans="1:7" s="3" customFormat="1" x14ac:dyDescent="0.2">
      <c r="A263" s="463">
        <v>241</v>
      </c>
      <c r="B263" s="946" t="s">
        <v>2451</v>
      </c>
      <c r="C263" s="326"/>
      <c r="D263" s="326"/>
      <c r="E263" s="326"/>
      <c r="F263" s="326"/>
      <c r="G263" s="326"/>
    </row>
    <row r="264" spans="1:7" s="3" customFormat="1" x14ac:dyDescent="0.2">
      <c r="A264" s="463">
        <v>242</v>
      </c>
      <c r="B264" s="946" t="s">
        <v>2452</v>
      </c>
      <c r="C264" s="326"/>
      <c r="D264" s="326"/>
      <c r="E264" s="326"/>
      <c r="F264" s="326"/>
      <c r="G264" s="326"/>
    </row>
    <row r="265" spans="1:7" s="3" customFormat="1" ht="45" x14ac:dyDescent="0.2">
      <c r="A265" s="463">
        <v>243</v>
      </c>
      <c r="B265" s="322" t="s">
        <v>1938</v>
      </c>
      <c r="C265" s="326"/>
      <c r="D265" s="326"/>
      <c r="E265" s="326"/>
      <c r="F265" s="326"/>
      <c r="G265" s="326"/>
    </row>
    <row r="266" spans="1:7" s="3" customFormat="1" x14ac:dyDescent="0.2">
      <c r="A266" s="463">
        <v>244</v>
      </c>
      <c r="B266" s="322" t="s">
        <v>1936</v>
      </c>
      <c r="C266" s="326"/>
      <c r="D266" s="326"/>
      <c r="E266" s="326"/>
      <c r="F266" s="326"/>
      <c r="G266" s="326"/>
    </row>
    <row r="267" spans="1:7" s="3" customFormat="1" ht="45" x14ac:dyDescent="0.2">
      <c r="A267" s="463">
        <v>245</v>
      </c>
      <c r="B267" s="322" t="s">
        <v>1937</v>
      </c>
      <c r="C267" s="326"/>
      <c r="D267" s="326"/>
      <c r="E267" s="326"/>
      <c r="F267" s="326"/>
      <c r="G267" s="326"/>
    </row>
    <row r="268" spans="1:7" s="3" customFormat="1" ht="30" x14ac:dyDescent="0.2">
      <c r="A268" s="463">
        <v>246</v>
      </c>
      <c r="B268" s="322" t="s">
        <v>1939</v>
      </c>
      <c r="C268" s="326"/>
      <c r="D268" s="326"/>
      <c r="E268" s="326"/>
      <c r="F268" s="326"/>
      <c r="G268" s="326"/>
    </row>
    <row r="269" spans="1:7" s="3" customFormat="1" ht="45" x14ac:dyDescent="0.2">
      <c r="A269" s="463">
        <v>247</v>
      </c>
      <c r="B269" s="322" t="s">
        <v>1940</v>
      </c>
      <c r="C269" s="326"/>
      <c r="D269" s="326"/>
      <c r="E269" s="326"/>
      <c r="F269" s="326"/>
      <c r="G269" s="326"/>
    </row>
    <row r="270" spans="1:7" s="3" customFormat="1" ht="45" x14ac:dyDescent="0.2">
      <c r="A270" s="463">
        <v>248</v>
      </c>
      <c r="B270" s="322" t="s">
        <v>3003</v>
      </c>
      <c r="C270" s="326"/>
      <c r="D270" s="326"/>
      <c r="E270" s="326"/>
      <c r="F270" s="326"/>
      <c r="G270" s="326"/>
    </row>
    <row r="271" spans="1:7" s="3" customFormat="1" ht="45" x14ac:dyDescent="0.2">
      <c r="A271" s="463">
        <v>249</v>
      </c>
      <c r="B271" s="322" t="s">
        <v>3004</v>
      </c>
      <c r="C271" s="326"/>
      <c r="D271" s="326"/>
      <c r="E271" s="326"/>
      <c r="F271" s="326"/>
      <c r="G271" s="326"/>
    </row>
    <row r="272" spans="1:7" s="3" customFormat="1" ht="45" x14ac:dyDescent="0.2">
      <c r="A272" s="463">
        <v>250</v>
      </c>
      <c r="B272" s="322" t="s">
        <v>1951</v>
      </c>
      <c r="C272" s="326"/>
      <c r="D272" s="326"/>
      <c r="E272" s="326"/>
      <c r="F272" s="326"/>
      <c r="G272" s="326"/>
    </row>
    <row r="273" spans="1:7" s="3" customFormat="1" ht="30" x14ac:dyDescent="0.2">
      <c r="A273" s="463">
        <v>251</v>
      </c>
      <c r="B273" s="322" t="s">
        <v>1941</v>
      </c>
      <c r="C273" s="326"/>
      <c r="D273" s="326"/>
      <c r="E273" s="326"/>
      <c r="F273" s="326"/>
      <c r="G273" s="326"/>
    </row>
    <row r="274" spans="1:7" s="3" customFormat="1" ht="30" x14ac:dyDescent="0.2">
      <c r="A274" s="463">
        <v>252</v>
      </c>
      <c r="B274" s="322" t="s">
        <v>1942</v>
      </c>
      <c r="C274" s="326"/>
      <c r="D274" s="326"/>
      <c r="E274" s="326"/>
      <c r="F274" s="326"/>
      <c r="G274" s="945"/>
    </row>
    <row r="275" spans="1:7" s="3" customFormat="1" ht="30" x14ac:dyDescent="0.2">
      <c r="A275" s="463">
        <v>253</v>
      </c>
      <c r="B275" s="322" t="s">
        <v>3005</v>
      </c>
      <c r="C275" s="429"/>
      <c r="D275" s="429"/>
      <c r="E275" s="429"/>
      <c r="F275" s="429"/>
      <c r="G275" s="945"/>
    </row>
    <row r="276" spans="1:7" s="3" customFormat="1" x14ac:dyDescent="0.2">
      <c r="A276" s="463">
        <v>254</v>
      </c>
      <c r="B276" s="946" t="s">
        <v>2453</v>
      </c>
      <c r="C276" s="326"/>
      <c r="D276" s="326"/>
      <c r="E276" s="326"/>
      <c r="F276" s="326"/>
      <c r="G276" s="945"/>
    </row>
    <row r="277" spans="1:7" s="3" customFormat="1" x14ac:dyDescent="0.2">
      <c r="A277" s="463">
        <v>255</v>
      </c>
      <c r="B277" s="946" t="s">
        <v>2279</v>
      </c>
      <c r="C277" s="326"/>
      <c r="D277" s="326"/>
      <c r="E277" s="326"/>
      <c r="F277" s="326"/>
      <c r="G277" s="945"/>
    </row>
    <row r="278" spans="1:7" s="3" customFormat="1" ht="30" x14ac:dyDescent="0.2">
      <c r="A278" s="463">
        <v>256</v>
      </c>
      <c r="B278" s="322" t="s">
        <v>1955</v>
      </c>
      <c r="C278" s="326"/>
      <c r="D278" s="326"/>
      <c r="E278" s="326"/>
      <c r="F278" s="326"/>
      <c r="G278" s="945"/>
    </row>
    <row r="279" spans="1:7" s="3" customFormat="1" x14ac:dyDescent="0.2">
      <c r="A279" s="463">
        <v>257</v>
      </c>
      <c r="B279" s="322" t="s">
        <v>2577</v>
      </c>
      <c r="C279" s="429"/>
      <c r="D279" s="429"/>
      <c r="E279" s="429"/>
      <c r="F279" s="429"/>
      <c r="G279" s="945"/>
    </row>
    <row r="280" spans="1:7" s="3" customFormat="1" x14ac:dyDescent="0.2">
      <c r="A280" s="463">
        <v>258</v>
      </c>
      <c r="B280" s="946" t="s">
        <v>2573</v>
      </c>
      <c r="C280" s="326"/>
      <c r="D280" s="326"/>
      <c r="E280" s="326"/>
      <c r="F280" s="326"/>
      <c r="G280" s="945"/>
    </row>
    <row r="281" spans="1:7" s="3" customFormat="1" x14ac:dyDescent="0.2">
      <c r="A281" s="463">
        <v>259</v>
      </c>
      <c r="B281" s="946" t="s">
        <v>2574</v>
      </c>
      <c r="C281" s="326"/>
      <c r="D281" s="326"/>
      <c r="E281" s="326"/>
      <c r="F281" s="326"/>
      <c r="G281" s="945"/>
    </row>
    <row r="282" spans="1:7" s="3" customFormat="1" x14ac:dyDescent="0.2">
      <c r="A282" s="463">
        <v>260</v>
      </c>
      <c r="B282" s="946" t="s">
        <v>2575</v>
      </c>
      <c r="C282" s="326"/>
      <c r="D282" s="326"/>
      <c r="E282" s="326"/>
      <c r="F282" s="326"/>
      <c r="G282" s="945"/>
    </row>
    <row r="283" spans="1:7" s="3" customFormat="1" x14ac:dyDescent="0.2">
      <c r="A283" s="463">
        <v>261</v>
      </c>
      <c r="B283" s="946" t="s">
        <v>2576</v>
      </c>
      <c r="C283" s="326"/>
      <c r="D283" s="326"/>
      <c r="E283" s="326"/>
      <c r="F283" s="326"/>
      <c r="G283" s="945"/>
    </row>
    <row r="284" spans="1:7" s="302" customFormat="1" x14ac:dyDescent="0.2">
      <c r="A284" s="463">
        <v>262</v>
      </c>
      <c r="B284" s="6" t="s">
        <v>143</v>
      </c>
      <c r="C284" s="7" t="s">
        <v>19</v>
      </c>
      <c r="D284" s="7" t="s">
        <v>19</v>
      </c>
      <c r="E284" s="7" t="s">
        <v>19</v>
      </c>
      <c r="F284" s="7" t="s">
        <v>19</v>
      </c>
      <c r="G284" s="8"/>
    </row>
    <row r="285" spans="1:7" s="302" customFormat="1" ht="30" x14ac:dyDescent="0.2">
      <c r="A285" s="463">
        <v>263</v>
      </c>
      <c r="B285" s="14" t="s">
        <v>2235</v>
      </c>
      <c r="C285" s="12"/>
      <c r="D285" s="12"/>
      <c r="E285" s="12"/>
      <c r="F285" s="12"/>
      <c r="G285" s="62"/>
    </row>
    <row r="286" spans="1:7" s="302" customFormat="1" ht="30" x14ac:dyDescent="0.2">
      <c r="A286" s="463">
        <v>264</v>
      </c>
      <c r="B286" s="436" t="s">
        <v>2236</v>
      </c>
      <c r="C286" s="326"/>
      <c r="D286" s="326"/>
      <c r="E286" s="326"/>
      <c r="F286" s="326"/>
      <c r="G286" s="447"/>
    </row>
    <row r="287" spans="1:7" s="302" customFormat="1" ht="30" x14ac:dyDescent="0.2">
      <c r="A287" s="463">
        <v>265</v>
      </c>
      <c r="B287" s="436" t="s">
        <v>2866</v>
      </c>
      <c r="C287" s="326"/>
      <c r="D287" s="326"/>
      <c r="E287" s="326"/>
      <c r="F287" s="326"/>
      <c r="G287" s="447"/>
    </row>
    <row r="288" spans="1:7" s="302" customFormat="1" ht="30" x14ac:dyDescent="0.2">
      <c r="A288" s="463">
        <v>266</v>
      </c>
      <c r="B288" s="436" t="s">
        <v>2457</v>
      </c>
      <c r="C288" s="429"/>
      <c r="D288" s="429"/>
      <c r="E288" s="429"/>
      <c r="F288" s="429"/>
      <c r="G288" s="1015"/>
    </row>
    <row r="289" spans="1:7" s="302" customFormat="1" x14ac:dyDescent="0.2">
      <c r="A289" s="463">
        <v>267</v>
      </c>
      <c r="B289" s="315" t="s">
        <v>2454</v>
      </c>
      <c r="C289" s="326"/>
      <c r="D289" s="326"/>
      <c r="E289" s="326"/>
      <c r="F289" s="326"/>
      <c r="G289" s="1015"/>
    </row>
    <row r="290" spans="1:7" s="302" customFormat="1" x14ac:dyDescent="0.2">
      <c r="A290" s="463">
        <v>268</v>
      </c>
      <c r="B290" s="315" t="s">
        <v>2455</v>
      </c>
      <c r="C290" s="326"/>
      <c r="D290" s="326"/>
      <c r="E290" s="326"/>
      <c r="F290" s="326"/>
      <c r="G290" s="1015"/>
    </row>
    <row r="291" spans="1:7" s="302" customFormat="1" x14ac:dyDescent="0.2">
      <c r="A291" s="463">
        <v>269</v>
      </c>
      <c r="B291" s="315" t="s">
        <v>2456</v>
      </c>
      <c r="C291" s="326"/>
      <c r="D291" s="326"/>
      <c r="E291" s="326"/>
      <c r="F291" s="326"/>
      <c r="G291" s="1015"/>
    </row>
    <row r="292" spans="1:7" s="302" customFormat="1" ht="30" x14ac:dyDescent="0.2">
      <c r="A292" s="463">
        <v>270</v>
      </c>
      <c r="B292" s="436" t="s">
        <v>2237</v>
      </c>
      <c r="C292" s="326"/>
      <c r="D292" s="326"/>
      <c r="E292" s="326"/>
      <c r="F292" s="326"/>
      <c r="G292" s="447"/>
    </row>
    <row r="293" spans="1:7" s="319" customFormat="1" ht="30" x14ac:dyDescent="0.2">
      <c r="A293" s="463">
        <v>271</v>
      </c>
      <c r="B293" s="445" t="s">
        <v>1114</v>
      </c>
      <c r="C293" s="326"/>
      <c r="D293" s="326"/>
      <c r="E293" s="326"/>
      <c r="F293" s="326"/>
      <c r="G293" s="447"/>
    </row>
    <row r="294" spans="1:7" s="3" customFormat="1" ht="45" x14ac:dyDescent="0.2">
      <c r="A294" s="463">
        <v>272</v>
      </c>
      <c r="B294" s="14" t="s">
        <v>2021</v>
      </c>
      <c r="C294" s="12"/>
      <c r="D294" s="12"/>
      <c r="E294" s="12"/>
      <c r="F294" s="12"/>
      <c r="G294" s="65"/>
    </row>
    <row r="295" spans="1:7" s="3" customFormat="1" ht="30" x14ac:dyDescent="0.2">
      <c r="A295" s="463">
        <v>273</v>
      </c>
      <c r="B295" s="491" t="s">
        <v>897</v>
      </c>
      <c r="C295" s="158"/>
      <c r="D295" s="158"/>
      <c r="E295" s="158"/>
      <c r="F295" s="158"/>
      <c r="G295" s="953"/>
    </row>
    <row r="296" spans="1:7" s="3" customFormat="1" ht="45" x14ac:dyDescent="0.2">
      <c r="A296" s="463">
        <v>274</v>
      </c>
      <c r="B296" s="436" t="s">
        <v>2559</v>
      </c>
      <c r="C296" s="326"/>
      <c r="D296" s="326"/>
      <c r="E296" s="326"/>
      <c r="F296" s="326"/>
      <c r="G296" s="582"/>
    </row>
    <row r="297" spans="1:7" s="3" customFormat="1" ht="30" x14ac:dyDescent="0.2">
      <c r="A297" s="463">
        <v>275</v>
      </c>
      <c r="B297" s="436" t="s">
        <v>2857</v>
      </c>
      <c r="C297" s="326"/>
      <c r="D297" s="326"/>
      <c r="E297" s="326"/>
      <c r="F297" s="326"/>
      <c r="G297" s="582"/>
    </row>
    <row r="298" spans="1:7" s="3" customFormat="1" ht="45" x14ac:dyDescent="0.2">
      <c r="A298" s="463">
        <v>276</v>
      </c>
      <c r="B298" s="436" t="s">
        <v>2867</v>
      </c>
      <c r="C298" s="326"/>
      <c r="D298" s="326"/>
      <c r="E298" s="326"/>
      <c r="F298" s="326"/>
      <c r="G298" s="582"/>
    </row>
    <row r="299" spans="1:7" s="302" customFormat="1" ht="30" x14ac:dyDescent="0.2">
      <c r="A299" s="463">
        <v>277</v>
      </c>
      <c r="B299" s="497" t="s">
        <v>1012</v>
      </c>
      <c r="C299" s="508"/>
      <c r="D299" s="509"/>
      <c r="E299" s="509"/>
      <c r="F299" s="509"/>
      <c r="G299" s="495"/>
    </row>
    <row r="300" spans="1:7" s="302" customFormat="1" ht="30" x14ac:dyDescent="0.2">
      <c r="A300" s="463">
        <v>278</v>
      </c>
      <c r="B300" s="536" t="s">
        <v>2240</v>
      </c>
      <c r="C300" s="537"/>
      <c r="D300" s="538"/>
      <c r="E300" s="538"/>
      <c r="F300" s="538"/>
      <c r="G300" s="407"/>
    </row>
    <row r="301" spans="1:7" s="302" customFormat="1" x14ac:dyDescent="0.2">
      <c r="A301" s="463">
        <v>279</v>
      </c>
      <c r="B301" s="492" t="s">
        <v>212</v>
      </c>
      <c r="C301" s="493"/>
      <c r="D301" s="494"/>
      <c r="E301" s="494"/>
      <c r="F301" s="494"/>
      <c r="G301" s="495"/>
    </row>
    <row r="302" spans="1:7" s="302" customFormat="1" x14ac:dyDescent="0.2">
      <c r="A302" s="463">
        <v>280</v>
      </c>
      <c r="B302" s="492" t="s">
        <v>785</v>
      </c>
      <c r="C302" s="493"/>
      <c r="D302" s="494"/>
      <c r="E302" s="494"/>
      <c r="F302" s="494"/>
      <c r="G302" s="495"/>
    </row>
    <row r="303" spans="1:7" s="302" customFormat="1" x14ac:dyDescent="0.2">
      <c r="A303" s="463">
        <v>281</v>
      </c>
      <c r="B303" s="578" t="s">
        <v>2238</v>
      </c>
      <c r="C303" s="818"/>
      <c r="D303" s="826"/>
      <c r="E303" s="826"/>
      <c r="F303" s="826"/>
      <c r="G303" s="1014"/>
    </row>
    <row r="304" spans="1:7" s="302" customFormat="1" x14ac:dyDescent="0.2">
      <c r="A304" s="463">
        <v>282</v>
      </c>
      <c r="B304" s="492" t="s">
        <v>1013</v>
      </c>
      <c r="C304" s="493"/>
      <c r="D304" s="494"/>
      <c r="E304" s="494"/>
      <c r="F304" s="494"/>
      <c r="G304" s="495"/>
    </row>
    <row r="305" spans="1:7" s="302" customFormat="1" x14ac:dyDescent="0.2">
      <c r="A305" s="463">
        <v>283</v>
      </c>
      <c r="B305" s="492" t="s">
        <v>3007</v>
      </c>
      <c r="C305" s="508"/>
      <c r="D305" s="509"/>
      <c r="E305" s="509"/>
      <c r="F305" s="509"/>
      <c r="G305" s="495"/>
    </row>
    <row r="306" spans="1:7" s="302" customFormat="1" x14ac:dyDescent="0.2">
      <c r="A306" s="463">
        <v>284</v>
      </c>
      <c r="B306" s="496" t="s">
        <v>1015</v>
      </c>
      <c r="C306" s="493"/>
      <c r="D306" s="494"/>
      <c r="E306" s="494"/>
      <c r="F306" s="494"/>
      <c r="G306" s="495"/>
    </row>
    <row r="307" spans="1:7" s="302" customFormat="1" x14ac:dyDescent="0.2">
      <c r="A307" s="463">
        <v>285</v>
      </c>
      <c r="B307" s="496" t="s">
        <v>499</v>
      </c>
      <c r="C307" s="493"/>
      <c r="D307" s="494"/>
      <c r="E307" s="494"/>
      <c r="F307" s="494"/>
      <c r="G307" s="495"/>
    </row>
    <row r="308" spans="1:7" s="302" customFormat="1" x14ac:dyDescent="0.2">
      <c r="A308" s="463">
        <v>286</v>
      </c>
      <c r="B308" s="496" t="s">
        <v>1014</v>
      </c>
      <c r="C308" s="493"/>
      <c r="D308" s="494"/>
      <c r="E308" s="494"/>
      <c r="F308" s="494"/>
      <c r="G308" s="495"/>
    </row>
    <row r="309" spans="1:7" s="302" customFormat="1" x14ac:dyDescent="0.2">
      <c r="A309" s="463">
        <v>287</v>
      </c>
      <c r="B309" s="578" t="s">
        <v>2239</v>
      </c>
      <c r="C309" s="818"/>
      <c r="D309" s="826"/>
      <c r="E309" s="826"/>
      <c r="F309" s="826"/>
      <c r="G309" s="1014"/>
    </row>
    <row r="310" spans="1:7" s="302" customFormat="1" x14ac:dyDescent="0.2">
      <c r="A310" s="463">
        <v>288</v>
      </c>
      <c r="B310" s="492" t="s">
        <v>3006</v>
      </c>
      <c r="C310" s="508"/>
      <c r="D310" s="509"/>
      <c r="E310" s="509"/>
      <c r="F310" s="509"/>
      <c r="G310" s="495"/>
    </row>
    <row r="311" spans="1:7" s="302" customFormat="1" x14ac:dyDescent="0.2">
      <c r="A311" s="463">
        <v>289</v>
      </c>
      <c r="B311" s="496" t="s">
        <v>1016</v>
      </c>
      <c r="C311" s="493"/>
      <c r="D311" s="494"/>
      <c r="E311" s="494"/>
      <c r="F311" s="494"/>
      <c r="G311" s="495"/>
    </row>
    <row r="312" spans="1:7" s="302" customFormat="1" x14ac:dyDescent="0.2">
      <c r="A312" s="463">
        <v>290</v>
      </c>
      <c r="B312" s="496" t="s">
        <v>1017</v>
      </c>
      <c r="C312" s="493"/>
      <c r="D312" s="494"/>
      <c r="E312" s="494"/>
      <c r="F312" s="494"/>
      <c r="G312" s="407"/>
    </row>
    <row r="313" spans="1:7" s="302" customFormat="1" x14ac:dyDescent="0.2">
      <c r="A313" s="463">
        <v>291</v>
      </c>
      <c r="B313" s="496" t="s">
        <v>1018</v>
      </c>
      <c r="C313" s="493"/>
      <c r="D313" s="494"/>
      <c r="E313" s="494"/>
      <c r="F313" s="494"/>
      <c r="G313" s="504"/>
    </row>
    <row r="314" spans="1:7" s="302" customFormat="1" x14ac:dyDescent="0.2">
      <c r="A314" s="463">
        <v>292</v>
      </c>
      <c r="B314" s="496" t="s">
        <v>1019</v>
      </c>
      <c r="C314" s="493"/>
      <c r="D314" s="494"/>
      <c r="E314" s="494"/>
      <c r="F314" s="494"/>
      <c r="G314" s="495"/>
    </row>
    <row r="315" spans="1:7" s="302" customFormat="1" x14ac:dyDescent="0.2">
      <c r="A315" s="463">
        <v>293</v>
      </c>
      <c r="B315" s="492" t="s">
        <v>138</v>
      </c>
      <c r="C315" s="493"/>
      <c r="D315" s="494"/>
      <c r="E315" s="494"/>
      <c r="F315" s="494"/>
      <c r="G315" s="495"/>
    </row>
    <row r="316" spans="1:7" s="302" customFormat="1" x14ac:dyDescent="0.2">
      <c r="A316" s="463">
        <v>294</v>
      </c>
      <c r="B316" s="492" t="s">
        <v>1020</v>
      </c>
      <c r="C316" s="493"/>
      <c r="D316" s="494"/>
      <c r="E316" s="494"/>
      <c r="F316" s="494"/>
      <c r="G316" s="495"/>
    </row>
    <row r="317" spans="1:7" s="302" customFormat="1" ht="30" x14ac:dyDescent="0.2">
      <c r="A317" s="463">
        <v>295</v>
      </c>
      <c r="B317" s="1135" t="s">
        <v>2868</v>
      </c>
      <c r="C317" s="818"/>
      <c r="D317" s="826"/>
      <c r="E317" s="826"/>
      <c r="F317" s="826"/>
      <c r="G317" s="1014"/>
    </row>
    <row r="318" spans="1:7" s="302" customFormat="1" ht="30" x14ac:dyDescent="0.2">
      <c r="A318" s="463">
        <v>296</v>
      </c>
      <c r="B318" s="1149" t="s">
        <v>2241</v>
      </c>
      <c r="C318" s="510"/>
      <c r="D318" s="511"/>
      <c r="E318" s="511"/>
      <c r="F318" s="511"/>
      <c r="G318" s="503"/>
    </row>
    <row r="319" spans="1:7" s="319" customFormat="1" x14ac:dyDescent="0.2">
      <c r="A319" s="463">
        <v>297</v>
      </c>
      <c r="B319" s="1150" t="s">
        <v>1038</v>
      </c>
      <c r="C319" s="540"/>
      <c r="D319" s="541"/>
      <c r="E319" s="541"/>
      <c r="F319" s="541"/>
      <c r="G319" s="542"/>
    </row>
    <row r="320" spans="1:7" s="319" customFormat="1" x14ac:dyDescent="0.2">
      <c r="A320" s="463">
        <v>298</v>
      </c>
      <c r="B320" s="1150" t="s">
        <v>151</v>
      </c>
      <c r="C320" s="540"/>
      <c r="D320" s="541"/>
      <c r="E320" s="541"/>
      <c r="F320" s="541"/>
      <c r="G320" s="542"/>
    </row>
    <row r="321" spans="1:7" ht="30" x14ac:dyDescent="0.2">
      <c r="A321" s="463">
        <v>299</v>
      </c>
      <c r="B321" s="14" t="s">
        <v>144</v>
      </c>
      <c r="C321" s="28"/>
      <c r="D321" s="28"/>
      <c r="E321" s="28"/>
      <c r="F321" s="28"/>
      <c r="G321" s="412"/>
    </row>
    <row r="322" spans="1:7" ht="45" x14ac:dyDescent="0.2">
      <c r="A322" s="463">
        <v>300</v>
      </c>
      <c r="B322" s="491" t="s">
        <v>997</v>
      </c>
      <c r="C322" s="342"/>
      <c r="D322" s="342"/>
      <c r="E322" s="342"/>
      <c r="F322" s="342"/>
      <c r="G322" s="404"/>
    </row>
    <row r="323" spans="1:7" s="302" customFormat="1" ht="30" x14ac:dyDescent="0.2">
      <c r="A323" s="463">
        <v>301</v>
      </c>
      <c r="B323" s="491" t="s">
        <v>2242</v>
      </c>
      <c r="C323" s="332"/>
      <c r="D323" s="332"/>
      <c r="E323" s="332"/>
      <c r="F323" s="332"/>
      <c r="G323" s="1016"/>
    </row>
    <row r="324" spans="1:7" s="302" customFormat="1" ht="45" x14ac:dyDescent="0.2">
      <c r="A324" s="463">
        <v>302</v>
      </c>
      <c r="B324" s="436" t="s">
        <v>3008</v>
      </c>
      <c r="C324" s="332"/>
      <c r="D324" s="332"/>
      <c r="E324" s="332"/>
      <c r="F324" s="332"/>
      <c r="G324" s="1016"/>
    </row>
    <row r="325" spans="1:7" x14ac:dyDescent="0.2">
      <c r="A325" s="463">
        <v>303</v>
      </c>
      <c r="B325" s="66" t="s">
        <v>145</v>
      </c>
      <c r="C325" s="12"/>
      <c r="D325" s="12"/>
      <c r="E325" s="12"/>
      <c r="F325" s="12"/>
      <c r="G325" s="64"/>
    </row>
    <row r="326" spans="1:7" ht="30" x14ac:dyDescent="0.2">
      <c r="A326" s="463">
        <v>304</v>
      </c>
      <c r="B326" s="66" t="s">
        <v>146</v>
      </c>
      <c r="C326" s="429"/>
      <c r="D326" s="429"/>
      <c r="E326" s="429"/>
      <c r="F326" s="429"/>
      <c r="G326" s="20"/>
    </row>
    <row r="327" spans="1:7" x14ac:dyDescent="0.2">
      <c r="A327" s="463">
        <v>305</v>
      </c>
      <c r="B327" s="67" t="s">
        <v>18</v>
      </c>
      <c r="C327" s="12" t="s">
        <v>19</v>
      </c>
      <c r="D327" s="12" t="s">
        <v>19</v>
      </c>
      <c r="E327" s="12" t="s">
        <v>19</v>
      </c>
      <c r="F327" s="12" t="s">
        <v>19</v>
      </c>
      <c r="G327" s="64"/>
    </row>
    <row r="328" spans="1:7" s="319" customFormat="1" x14ac:dyDescent="0.2">
      <c r="A328" s="463">
        <v>306</v>
      </c>
      <c r="B328" s="67" t="s">
        <v>20</v>
      </c>
      <c r="C328" s="12"/>
      <c r="D328" s="12"/>
      <c r="E328" s="12"/>
      <c r="F328" s="12"/>
      <c r="G328" s="64"/>
    </row>
    <row r="329" spans="1:7" s="319" customFormat="1" x14ac:dyDescent="0.2">
      <c r="A329" s="463">
        <v>307</v>
      </c>
      <c r="B329" s="67" t="s">
        <v>21</v>
      </c>
      <c r="C329" s="12"/>
      <c r="D329" s="12"/>
      <c r="E329" s="12"/>
      <c r="F329" s="12"/>
      <c r="G329" s="62"/>
    </row>
    <row r="330" spans="1:7" x14ac:dyDescent="0.2">
      <c r="A330" s="463">
        <v>308</v>
      </c>
      <c r="B330" s="67" t="s">
        <v>786</v>
      </c>
      <c r="C330" s="28"/>
      <c r="D330" s="28"/>
      <c r="E330" s="28"/>
      <c r="F330" s="28"/>
      <c r="G330" s="402"/>
    </row>
    <row r="331" spans="1:7" x14ac:dyDescent="0.2">
      <c r="A331" s="463">
        <v>309</v>
      </c>
      <c r="B331" s="1151" t="s">
        <v>2243</v>
      </c>
      <c r="C331" s="349"/>
      <c r="D331" s="349"/>
      <c r="E331" s="349"/>
      <c r="F331" s="349"/>
      <c r="G331" s="401"/>
    </row>
    <row r="332" spans="1:7" x14ac:dyDescent="0.2">
      <c r="A332" s="463">
        <v>310</v>
      </c>
      <c r="B332" s="67" t="s">
        <v>147</v>
      </c>
      <c r="C332" s="12"/>
      <c r="D332" s="12"/>
      <c r="E332" s="12"/>
      <c r="F332" s="12"/>
      <c r="G332" s="62"/>
    </row>
    <row r="333" spans="1:7" s="319" customFormat="1" x14ac:dyDescent="0.2">
      <c r="A333" s="463">
        <v>311</v>
      </c>
      <c r="B333" s="67" t="s">
        <v>148</v>
      </c>
      <c r="C333" s="12"/>
      <c r="D333" s="12"/>
      <c r="E333" s="12"/>
      <c r="F333" s="12"/>
      <c r="G333" s="62"/>
    </row>
    <row r="334" spans="1:7" x14ac:dyDescent="0.2">
      <c r="A334" s="463">
        <v>312</v>
      </c>
      <c r="B334" s="67" t="s">
        <v>22</v>
      </c>
      <c r="C334" s="12"/>
      <c r="D334" s="12"/>
      <c r="E334" s="12"/>
      <c r="F334" s="12"/>
      <c r="G334" s="62"/>
    </row>
    <row r="335" spans="1:7" x14ac:dyDescent="0.2">
      <c r="A335" s="463">
        <v>313</v>
      </c>
      <c r="B335" s="405" t="s">
        <v>498</v>
      </c>
      <c r="C335" s="349"/>
      <c r="D335" s="349"/>
      <c r="E335" s="349"/>
      <c r="F335" s="349"/>
      <c r="G335" s="401"/>
    </row>
    <row r="336" spans="1:7" x14ac:dyDescent="0.2">
      <c r="A336" s="463">
        <v>314</v>
      </c>
      <c r="B336" s="67" t="s">
        <v>23</v>
      </c>
      <c r="C336" s="12"/>
      <c r="D336" s="12"/>
      <c r="E336" s="12"/>
      <c r="F336" s="12"/>
      <c r="G336" s="62"/>
    </row>
    <row r="337" spans="1:7" s="302" customFormat="1" x14ac:dyDescent="0.2">
      <c r="A337" s="463">
        <v>315</v>
      </c>
      <c r="B337" s="445" t="s">
        <v>949</v>
      </c>
      <c r="C337" s="326"/>
      <c r="D337" s="326"/>
      <c r="E337" s="326"/>
      <c r="F337" s="326"/>
      <c r="G337" s="447"/>
    </row>
    <row r="338" spans="1:7" s="302" customFormat="1" x14ac:dyDescent="0.2">
      <c r="A338" s="463">
        <v>316</v>
      </c>
      <c r="B338" s="445" t="s">
        <v>3009</v>
      </c>
      <c r="C338" s="326"/>
      <c r="D338" s="326"/>
      <c r="E338" s="326"/>
      <c r="F338" s="326"/>
      <c r="G338" s="447"/>
    </row>
    <row r="339" spans="1:7" s="302" customFormat="1" ht="30" x14ac:dyDescent="0.2">
      <c r="A339" s="463">
        <v>317</v>
      </c>
      <c r="B339" s="498" t="s">
        <v>1104</v>
      </c>
      <c r="C339" s="512"/>
      <c r="D339" s="512"/>
      <c r="E339" s="512"/>
      <c r="F339" s="512"/>
      <c r="G339" s="490"/>
    </row>
    <row r="340" spans="1:7" s="302" customFormat="1" x14ac:dyDescent="0.2">
      <c r="A340" s="463">
        <v>318</v>
      </c>
      <c r="B340" s="1152" t="s">
        <v>2244</v>
      </c>
      <c r="C340" s="158"/>
      <c r="D340" s="158"/>
      <c r="E340" s="158"/>
      <c r="F340" s="158"/>
      <c r="G340" s="490"/>
    </row>
    <row r="341" spans="1:7" s="583" customFormat="1" x14ac:dyDescent="0.2">
      <c r="A341" s="463">
        <v>319</v>
      </c>
      <c r="B341" s="1152" t="s">
        <v>2245</v>
      </c>
      <c r="C341" s="158"/>
      <c r="D341" s="158"/>
      <c r="E341" s="158"/>
      <c r="F341" s="158"/>
      <c r="G341" s="490"/>
    </row>
    <row r="342" spans="1:7" s="987" customFormat="1" x14ac:dyDescent="0.2">
      <c r="A342" s="463">
        <v>320</v>
      </c>
      <c r="B342" s="1134" t="s">
        <v>2246</v>
      </c>
      <c r="C342" s="326"/>
      <c r="D342" s="326"/>
      <c r="E342" s="326"/>
      <c r="F342" s="326"/>
      <c r="G342" s="1034"/>
    </row>
    <row r="343" spans="1:7" s="583" customFormat="1" x14ac:dyDescent="0.2">
      <c r="A343" s="463">
        <v>321</v>
      </c>
      <c r="B343" s="1152" t="s">
        <v>1023</v>
      </c>
      <c r="C343" s="342"/>
      <c r="D343" s="342"/>
      <c r="E343" s="342"/>
      <c r="F343" s="342"/>
      <c r="G343" s="589"/>
    </row>
    <row r="344" spans="1:7" x14ac:dyDescent="0.2">
      <c r="A344" s="463">
        <v>322</v>
      </c>
      <c r="B344" s="84" t="s">
        <v>1134</v>
      </c>
      <c r="C344" s="410"/>
      <c r="D344" s="410"/>
      <c r="E344" s="410"/>
      <c r="F344" s="410"/>
      <c r="G344" s="411"/>
    </row>
    <row r="345" spans="1:7" ht="30" x14ac:dyDescent="0.25">
      <c r="A345" s="463">
        <v>323</v>
      </c>
      <c r="B345" s="530" t="s">
        <v>1034</v>
      </c>
      <c r="C345" s="528"/>
      <c r="D345" s="528"/>
      <c r="E345" s="528"/>
      <c r="F345" s="528"/>
      <c r="G345" s="531"/>
    </row>
    <row r="346" spans="1:7" x14ac:dyDescent="0.2">
      <c r="A346" s="463">
        <v>324</v>
      </c>
      <c r="B346" s="6" t="s">
        <v>149</v>
      </c>
      <c r="C346" s="7"/>
      <c r="D346" s="7"/>
      <c r="E346" s="7"/>
      <c r="F346" s="7"/>
      <c r="G346" s="8"/>
    </row>
    <row r="347" spans="1:7" s="583" customFormat="1" ht="45" x14ac:dyDescent="0.2">
      <c r="A347" s="463">
        <v>325</v>
      </c>
      <c r="B347" s="439" t="s">
        <v>1747</v>
      </c>
      <c r="C347" s="12"/>
      <c r="D347" s="12"/>
      <c r="E347" s="12"/>
      <c r="F347" s="12"/>
      <c r="G347" s="412"/>
    </row>
    <row r="348" spans="1:7" s="583" customFormat="1" ht="30" x14ac:dyDescent="0.2">
      <c r="A348" s="463">
        <v>326</v>
      </c>
      <c r="B348" s="18" t="s">
        <v>133</v>
      </c>
      <c r="C348" s="588"/>
      <c r="D348" s="588"/>
      <c r="E348" s="588"/>
      <c r="F348" s="588"/>
      <c r="G348" s="412"/>
    </row>
    <row r="349" spans="1:7" s="319" customFormat="1" ht="30" x14ac:dyDescent="0.2">
      <c r="A349" s="463">
        <v>327</v>
      </c>
      <c r="B349" s="18" t="s">
        <v>134</v>
      </c>
      <c r="C349" s="588"/>
      <c r="D349" s="588"/>
      <c r="E349" s="588"/>
      <c r="F349" s="588"/>
      <c r="G349" s="402"/>
    </row>
    <row r="350" spans="1:7" ht="30" x14ac:dyDescent="0.2">
      <c r="A350" s="463">
        <v>328</v>
      </c>
      <c r="B350" s="14" t="s">
        <v>150</v>
      </c>
      <c r="C350" s="12"/>
      <c r="D350" s="12"/>
      <c r="E350" s="12"/>
      <c r="F350" s="12"/>
      <c r="G350" s="62"/>
    </row>
    <row r="351" spans="1:7" ht="45" x14ac:dyDescent="0.2">
      <c r="A351" s="463">
        <v>329</v>
      </c>
      <c r="B351" s="57" t="s">
        <v>2247</v>
      </c>
      <c r="C351" s="12"/>
      <c r="D351" s="12"/>
      <c r="E351" s="12"/>
      <c r="F351" s="12"/>
      <c r="G351" s="502"/>
    </row>
    <row r="352" spans="1:7" ht="30" x14ac:dyDescent="0.2">
      <c r="A352" s="463">
        <v>330</v>
      </c>
      <c r="B352" s="42" t="s">
        <v>163</v>
      </c>
      <c r="C352" s="12"/>
      <c r="D352" s="12"/>
      <c r="E352" s="12"/>
      <c r="F352" s="12"/>
      <c r="G352" s="62"/>
    </row>
    <row r="353" spans="1:7" s="319" customFormat="1" ht="60" x14ac:dyDescent="0.2">
      <c r="A353" s="463">
        <v>331</v>
      </c>
      <c r="B353" s="42" t="s">
        <v>164</v>
      </c>
      <c r="C353" s="12"/>
      <c r="D353" s="12"/>
      <c r="E353" s="12"/>
      <c r="F353" s="12"/>
      <c r="G353" s="62"/>
    </row>
    <row r="354" spans="1:7" s="319" customFormat="1" x14ac:dyDescent="0.2">
      <c r="A354" s="463">
        <v>332</v>
      </c>
      <c r="B354" s="72" t="s">
        <v>787</v>
      </c>
      <c r="C354" s="429"/>
      <c r="D354" s="429"/>
      <c r="E354" s="429"/>
      <c r="F354" s="429"/>
      <c r="G354" s="20"/>
    </row>
    <row r="355" spans="1:7" s="319" customFormat="1" x14ac:dyDescent="0.2">
      <c r="A355" s="463">
        <v>333</v>
      </c>
      <c r="B355" s="73" t="s">
        <v>152</v>
      </c>
      <c r="C355" s="28"/>
      <c r="D355" s="28"/>
      <c r="E355" s="28"/>
      <c r="F355" s="28"/>
      <c r="G355" s="402"/>
    </row>
    <row r="356" spans="1:7" s="319" customFormat="1" x14ac:dyDescent="0.2">
      <c r="A356" s="463">
        <v>334</v>
      </c>
      <c r="B356" s="239" t="s">
        <v>788</v>
      </c>
      <c r="C356" s="349"/>
      <c r="D356" s="349"/>
      <c r="E356" s="349"/>
      <c r="F356" s="349"/>
      <c r="G356" s="403"/>
    </row>
    <row r="357" spans="1:7" x14ac:dyDescent="0.2">
      <c r="A357" s="463">
        <v>335</v>
      </c>
      <c r="B357" s="239" t="s">
        <v>153</v>
      </c>
      <c r="C357" s="349"/>
      <c r="D357" s="349"/>
      <c r="E357" s="349"/>
      <c r="F357" s="349"/>
      <c r="G357" s="403"/>
    </row>
    <row r="358" spans="1:7" x14ac:dyDescent="0.2">
      <c r="A358" s="463">
        <v>336</v>
      </c>
      <c r="B358" s="67" t="s">
        <v>154</v>
      </c>
      <c r="C358" s="52"/>
      <c r="D358" s="52"/>
      <c r="E358" s="52"/>
      <c r="F358" s="52"/>
      <c r="G358" s="62"/>
    </row>
    <row r="359" spans="1:7" x14ac:dyDescent="0.2">
      <c r="A359" s="463">
        <v>337</v>
      </c>
      <c r="B359" s="67" t="s">
        <v>151</v>
      </c>
      <c r="C359" s="12"/>
      <c r="D359" s="12"/>
      <c r="E359" s="12"/>
      <c r="F359" s="12"/>
      <c r="G359" s="62"/>
    </row>
    <row r="360" spans="1:7" s="302" customFormat="1" x14ac:dyDescent="0.2">
      <c r="A360" s="463">
        <v>338</v>
      </c>
      <c r="B360" s="1134" t="s">
        <v>2459</v>
      </c>
      <c r="C360" s="326"/>
      <c r="D360" s="326"/>
      <c r="E360" s="326"/>
      <c r="F360" s="326"/>
      <c r="G360" s="447"/>
    </row>
    <row r="361" spans="1:7" x14ac:dyDescent="0.2">
      <c r="A361" s="463">
        <v>339</v>
      </c>
      <c r="B361" s="67" t="s">
        <v>155</v>
      </c>
      <c r="C361" s="12"/>
      <c r="D361" s="12"/>
      <c r="E361" s="12"/>
      <c r="F361" s="12"/>
      <c r="G361" s="62"/>
    </row>
    <row r="362" spans="1:7" x14ac:dyDescent="0.2">
      <c r="A362" s="463">
        <v>340</v>
      </c>
      <c r="B362" s="67" t="s">
        <v>156</v>
      </c>
      <c r="C362" s="12"/>
      <c r="D362" s="12"/>
      <c r="E362" s="12"/>
      <c r="F362" s="12"/>
      <c r="G362" s="62"/>
    </row>
    <row r="363" spans="1:7" x14ac:dyDescent="0.2">
      <c r="A363" s="463">
        <v>341</v>
      </c>
      <c r="B363" s="67" t="s">
        <v>157</v>
      </c>
      <c r="C363" s="12"/>
      <c r="D363" s="12"/>
      <c r="E363" s="12"/>
      <c r="F363" s="12"/>
      <c r="G363" s="62"/>
    </row>
    <row r="364" spans="1:7" x14ac:dyDescent="0.2">
      <c r="A364" s="463">
        <v>342</v>
      </c>
      <c r="B364" s="67" t="s">
        <v>20</v>
      </c>
      <c r="C364" s="12"/>
      <c r="D364" s="12"/>
      <c r="E364" s="12"/>
      <c r="F364" s="12"/>
      <c r="G364" s="62"/>
    </row>
    <row r="365" spans="1:7" ht="30" x14ac:dyDescent="0.2">
      <c r="A365" s="463">
        <v>343</v>
      </c>
      <c r="B365" s="66" t="s">
        <v>158</v>
      </c>
      <c r="C365" s="12"/>
      <c r="D365" s="12"/>
      <c r="E365" s="12"/>
      <c r="F365" s="12"/>
      <c r="G365" s="62"/>
    </row>
    <row r="366" spans="1:7" s="302" customFormat="1" ht="30" x14ac:dyDescent="0.2">
      <c r="A366" s="463">
        <v>344</v>
      </c>
      <c r="B366" s="803" t="s">
        <v>2248</v>
      </c>
      <c r="C366" s="429"/>
      <c r="D366" s="429"/>
      <c r="E366" s="429"/>
      <c r="F366" s="429"/>
      <c r="G366" s="447"/>
    </row>
    <row r="367" spans="1:7" s="302" customFormat="1" x14ac:dyDescent="0.2">
      <c r="A367" s="463">
        <v>345</v>
      </c>
      <c r="B367" s="1134" t="s">
        <v>2187</v>
      </c>
      <c r="C367" s="326"/>
      <c r="D367" s="326"/>
      <c r="E367" s="326"/>
      <c r="F367" s="326"/>
      <c r="G367" s="447"/>
    </row>
    <row r="368" spans="1:7" s="302" customFormat="1" x14ac:dyDescent="0.2">
      <c r="A368" s="463">
        <v>346</v>
      </c>
      <c r="B368" s="1134" t="s">
        <v>2249</v>
      </c>
      <c r="C368" s="326"/>
      <c r="D368" s="326"/>
      <c r="E368" s="326"/>
      <c r="F368" s="326"/>
      <c r="G368" s="447"/>
    </row>
    <row r="369" spans="1:7" s="302" customFormat="1" x14ac:dyDescent="0.2">
      <c r="A369" s="463">
        <v>347</v>
      </c>
      <c r="B369" s="1134" t="s">
        <v>2250</v>
      </c>
      <c r="C369" s="326"/>
      <c r="D369" s="326"/>
      <c r="E369" s="326"/>
      <c r="F369" s="326"/>
      <c r="G369" s="447"/>
    </row>
    <row r="370" spans="1:7" x14ac:dyDescent="0.2">
      <c r="A370" s="463">
        <v>348</v>
      </c>
      <c r="B370" s="42" t="s">
        <v>159</v>
      </c>
      <c r="C370" s="429"/>
      <c r="D370" s="429"/>
      <c r="E370" s="429"/>
      <c r="F370" s="429"/>
      <c r="G370" s="20"/>
    </row>
    <row r="371" spans="1:7" x14ac:dyDescent="0.2">
      <c r="A371" s="463">
        <v>349</v>
      </c>
      <c r="B371" s="13" t="s">
        <v>55</v>
      </c>
      <c r="C371" s="12"/>
      <c r="D371" s="12"/>
      <c r="E371" s="12"/>
      <c r="F371" s="12"/>
      <c r="G371" s="62"/>
    </row>
    <row r="372" spans="1:7" x14ac:dyDescent="0.2">
      <c r="A372" s="463">
        <v>350</v>
      </c>
      <c r="B372" s="13" t="s">
        <v>160</v>
      </c>
      <c r="C372" s="12"/>
      <c r="D372" s="12"/>
      <c r="E372" s="12"/>
      <c r="F372" s="12"/>
      <c r="G372" s="62"/>
    </row>
    <row r="373" spans="1:7" x14ac:dyDescent="0.2">
      <c r="A373" s="463">
        <v>351</v>
      </c>
      <c r="B373" s="13" t="s">
        <v>161</v>
      </c>
      <c r="C373" s="12"/>
      <c r="D373" s="12"/>
      <c r="E373" s="12"/>
      <c r="F373" s="12"/>
      <c r="G373" s="62"/>
    </row>
    <row r="374" spans="1:7" s="302" customFormat="1" x14ac:dyDescent="0.2">
      <c r="A374" s="463">
        <v>352</v>
      </c>
      <c r="B374" s="315" t="s">
        <v>2251</v>
      </c>
      <c r="C374" s="326"/>
      <c r="D374" s="326"/>
      <c r="E374" s="326"/>
      <c r="F374" s="326"/>
      <c r="G374" s="447"/>
    </row>
    <row r="375" spans="1:7" ht="45" x14ac:dyDescent="0.2">
      <c r="A375" s="463">
        <v>353</v>
      </c>
      <c r="B375" s="42" t="s">
        <v>1806</v>
      </c>
      <c r="C375" s="12"/>
      <c r="D375" s="12"/>
      <c r="E375" s="12"/>
      <c r="F375" s="12"/>
      <c r="G375" s="62"/>
    </row>
    <row r="376" spans="1:7" ht="30" x14ac:dyDescent="0.2">
      <c r="A376" s="463">
        <v>354</v>
      </c>
      <c r="B376" s="42" t="s">
        <v>162</v>
      </c>
      <c r="C376" s="12"/>
      <c r="D376" s="12"/>
      <c r="E376" s="12"/>
      <c r="F376" s="12"/>
      <c r="G376" s="62"/>
    </row>
    <row r="377" spans="1:7" ht="45" x14ac:dyDescent="0.2">
      <c r="A377" s="463">
        <v>355</v>
      </c>
      <c r="B377" s="42" t="s">
        <v>165</v>
      </c>
      <c r="C377" s="12"/>
      <c r="D377" s="12"/>
      <c r="E377" s="12"/>
      <c r="F377" s="12"/>
      <c r="G377" s="62"/>
    </row>
    <row r="378" spans="1:7" x14ac:dyDescent="0.2">
      <c r="A378" s="463">
        <v>356</v>
      </c>
      <c r="B378" s="68" t="s">
        <v>166</v>
      </c>
      <c r="C378" s="12"/>
      <c r="D378" s="12"/>
      <c r="E378" s="12"/>
      <c r="F378" s="12"/>
      <c r="G378" s="62"/>
    </row>
    <row r="379" spans="1:7" ht="30" x14ac:dyDescent="0.2">
      <c r="A379" s="463">
        <v>357</v>
      </c>
      <c r="B379" s="68" t="s">
        <v>167</v>
      </c>
      <c r="C379" s="12"/>
      <c r="D379" s="12"/>
      <c r="E379" s="12"/>
      <c r="F379" s="12"/>
      <c r="G379" s="62"/>
    </row>
    <row r="380" spans="1:7" s="302" customFormat="1" x14ac:dyDescent="0.2">
      <c r="A380" s="463">
        <v>358</v>
      </c>
      <c r="B380" s="68" t="s">
        <v>168</v>
      </c>
      <c r="C380" s="12"/>
      <c r="D380" s="12"/>
      <c r="E380" s="12"/>
      <c r="F380" s="12"/>
      <c r="G380" s="62"/>
    </row>
    <row r="381" spans="1:7" ht="30" x14ac:dyDescent="0.2">
      <c r="A381" s="463">
        <v>359</v>
      </c>
      <c r="B381" s="445" t="s">
        <v>2009</v>
      </c>
      <c r="C381" s="326"/>
      <c r="D381" s="326"/>
      <c r="E381" s="326"/>
      <c r="F381" s="326"/>
      <c r="G381" s="447"/>
    </row>
    <row r="382" spans="1:7" ht="45" x14ac:dyDescent="0.2">
      <c r="A382" s="463">
        <v>360</v>
      </c>
      <c r="B382" s="14" t="s">
        <v>169</v>
      </c>
      <c r="C382" s="12"/>
      <c r="D382" s="12"/>
      <c r="E382" s="12"/>
      <c r="F382" s="12"/>
      <c r="G382" s="64"/>
    </row>
    <row r="383" spans="1:7" ht="45" x14ac:dyDescent="0.2">
      <c r="A383" s="463">
        <v>361</v>
      </c>
      <c r="B383" s="14" t="s">
        <v>170</v>
      </c>
      <c r="C383" s="12"/>
      <c r="D383" s="12"/>
      <c r="E383" s="12"/>
      <c r="F383" s="12"/>
      <c r="G383" s="62"/>
    </row>
    <row r="384" spans="1:7" ht="30" x14ac:dyDescent="0.2">
      <c r="A384" s="463">
        <v>362</v>
      </c>
      <c r="B384" s="14" t="s">
        <v>171</v>
      </c>
      <c r="C384" s="429"/>
      <c r="D384" s="429"/>
      <c r="E384" s="429"/>
      <c r="F384" s="429"/>
      <c r="G384" s="20"/>
    </row>
    <row r="385" spans="1:7" ht="30" x14ac:dyDescent="0.2">
      <c r="A385" s="463">
        <v>363</v>
      </c>
      <c r="B385" s="13" t="s">
        <v>172</v>
      </c>
      <c r="C385" s="12"/>
      <c r="D385" s="12"/>
      <c r="E385" s="12"/>
      <c r="F385" s="12"/>
      <c r="G385" s="62"/>
    </row>
    <row r="386" spans="1:7" x14ac:dyDescent="0.2">
      <c r="A386" s="463">
        <v>364</v>
      </c>
      <c r="B386" s="13" t="s">
        <v>173</v>
      </c>
      <c r="C386" s="12"/>
      <c r="D386" s="12"/>
      <c r="E386" s="12"/>
      <c r="F386" s="12"/>
      <c r="G386" s="62"/>
    </row>
    <row r="387" spans="1:7" x14ac:dyDescent="0.2">
      <c r="A387" s="463">
        <v>365</v>
      </c>
      <c r="B387" s="13" t="s">
        <v>174</v>
      </c>
      <c r="C387" s="12"/>
      <c r="D387" s="12"/>
      <c r="E387" s="12"/>
      <c r="F387" s="12"/>
      <c r="G387" s="62"/>
    </row>
    <row r="388" spans="1:7" s="485" customFormat="1" x14ac:dyDescent="0.2">
      <c r="A388" s="463">
        <v>366</v>
      </c>
      <c r="B388" s="13" t="s">
        <v>48</v>
      </c>
      <c r="C388" s="12"/>
      <c r="D388" s="12"/>
      <c r="E388" s="12"/>
      <c r="F388" s="12"/>
      <c r="G388" s="62"/>
    </row>
    <row r="389" spans="1:7" s="929" customFormat="1" ht="30" x14ac:dyDescent="0.2">
      <c r="A389" s="463">
        <v>367</v>
      </c>
      <c r="B389" s="310" t="s">
        <v>1021</v>
      </c>
      <c r="C389" s="342"/>
      <c r="D389" s="342"/>
      <c r="E389" s="342"/>
      <c r="F389" s="342"/>
      <c r="G389" s="1035"/>
    </row>
    <row r="390" spans="1:7" s="3" customFormat="1" ht="30" x14ac:dyDescent="0.2">
      <c r="A390" s="463">
        <v>368</v>
      </c>
      <c r="B390" s="14" t="s">
        <v>2256</v>
      </c>
      <c r="C390" s="12"/>
      <c r="D390" s="12"/>
      <c r="E390" s="12"/>
      <c r="F390" s="12"/>
      <c r="G390" s="1036"/>
    </row>
    <row r="391" spans="1:7" s="3" customFormat="1" x14ac:dyDescent="0.2">
      <c r="A391" s="463">
        <v>369</v>
      </c>
      <c r="B391" s="14" t="s">
        <v>1117</v>
      </c>
      <c r="C391" s="12"/>
      <c r="D391" s="12"/>
      <c r="E391" s="12"/>
      <c r="F391" s="12"/>
      <c r="G391" s="1036"/>
    </row>
    <row r="392" spans="1:7" s="929" customFormat="1" x14ac:dyDescent="0.2">
      <c r="A392" s="463">
        <v>370</v>
      </c>
      <c r="B392" s="6" t="s">
        <v>175</v>
      </c>
      <c r="C392" s="7" t="s">
        <v>19</v>
      </c>
      <c r="D392" s="7" t="s">
        <v>19</v>
      </c>
      <c r="E392" s="7" t="s">
        <v>19</v>
      </c>
      <c r="F392" s="7" t="s">
        <v>19</v>
      </c>
      <c r="G392" s="1037"/>
    </row>
    <row r="393" spans="1:7" s="929" customFormat="1" ht="75" x14ac:dyDescent="0.2">
      <c r="A393" s="463">
        <v>371</v>
      </c>
      <c r="B393" s="18" t="s">
        <v>1237</v>
      </c>
      <c r="C393" s="28"/>
      <c r="D393" s="28"/>
      <c r="E393" s="28"/>
      <c r="F393" s="28"/>
      <c r="G393" s="412"/>
    </row>
    <row r="394" spans="1:7" s="3" customFormat="1" ht="30" x14ac:dyDescent="0.2">
      <c r="A394" s="463">
        <v>372</v>
      </c>
      <c r="B394" s="57" t="s">
        <v>1839</v>
      </c>
      <c r="C394" s="326"/>
      <c r="D394" s="326"/>
      <c r="E394" s="326"/>
      <c r="F394" s="326"/>
      <c r="G394" s="949"/>
    </row>
    <row r="395" spans="1:7" s="3" customFormat="1" ht="45" x14ac:dyDescent="0.2">
      <c r="A395" s="463">
        <v>373</v>
      </c>
      <c r="B395" s="322" t="s">
        <v>2252</v>
      </c>
      <c r="C395" s="326"/>
      <c r="D395" s="326"/>
      <c r="E395" s="326"/>
      <c r="F395" s="326"/>
      <c r="G395" s="949"/>
    </row>
    <row r="396" spans="1:7" s="3" customFormat="1" ht="30" x14ac:dyDescent="0.2">
      <c r="A396" s="463">
        <v>374</v>
      </c>
      <c r="B396" s="322" t="s">
        <v>3010</v>
      </c>
      <c r="C396" s="326"/>
      <c r="D396" s="326"/>
      <c r="E396" s="326"/>
      <c r="F396" s="326"/>
      <c r="G396" s="949"/>
    </row>
    <row r="397" spans="1:7" s="3" customFormat="1" ht="30" x14ac:dyDescent="0.2">
      <c r="A397" s="463">
        <v>375</v>
      </c>
      <c r="B397" s="322" t="s">
        <v>2253</v>
      </c>
      <c r="C397" s="326"/>
      <c r="D397" s="326"/>
      <c r="E397" s="326"/>
      <c r="F397" s="326"/>
      <c r="G397" s="949"/>
    </row>
    <row r="398" spans="1:7" s="3" customFormat="1" ht="30" x14ac:dyDescent="0.2">
      <c r="A398" s="463">
        <v>376</v>
      </c>
      <c r="B398" s="322" t="s">
        <v>2254</v>
      </c>
      <c r="C398" s="326"/>
      <c r="D398" s="326"/>
      <c r="E398" s="326"/>
      <c r="F398" s="326"/>
      <c r="G398" s="949"/>
    </row>
    <row r="399" spans="1:7" s="3" customFormat="1" ht="45" x14ac:dyDescent="0.2">
      <c r="A399" s="463">
        <v>377</v>
      </c>
      <c r="B399" s="322" t="s">
        <v>3044</v>
      </c>
      <c r="C399" s="326"/>
      <c r="D399" s="326"/>
      <c r="E399" s="326"/>
      <c r="F399" s="326"/>
      <c r="G399" s="949"/>
    </row>
    <row r="400" spans="1:7" s="3" customFormat="1" ht="30" x14ac:dyDescent="0.2">
      <c r="A400" s="463">
        <v>378</v>
      </c>
      <c r="B400" s="322" t="s">
        <v>1884</v>
      </c>
      <c r="C400" s="326"/>
      <c r="D400" s="326"/>
      <c r="E400" s="326"/>
      <c r="F400" s="326"/>
      <c r="G400" s="949"/>
    </row>
    <row r="401" spans="1:7" s="3" customFormat="1" x14ac:dyDescent="0.2">
      <c r="A401" s="463">
        <v>379</v>
      </c>
      <c r="B401" s="14" t="s">
        <v>1883</v>
      </c>
      <c r="C401" s="12"/>
      <c r="D401" s="12"/>
      <c r="E401" s="12"/>
      <c r="F401" s="12"/>
      <c r="G401" s="954"/>
    </row>
    <row r="402" spans="1:7" s="3" customFormat="1" ht="30" x14ac:dyDescent="0.2">
      <c r="A402" s="463">
        <v>380</v>
      </c>
      <c r="B402" s="436" t="s">
        <v>1879</v>
      </c>
      <c r="C402" s="326"/>
      <c r="D402" s="326"/>
      <c r="E402" s="326"/>
      <c r="F402" s="326"/>
      <c r="G402" s="949"/>
    </row>
    <row r="403" spans="1:7" s="3" customFormat="1" ht="30" x14ac:dyDescent="0.2">
      <c r="A403" s="463">
        <v>381</v>
      </c>
      <c r="B403" s="436" t="s">
        <v>2010</v>
      </c>
      <c r="C403" s="326"/>
      <c r="D403" s="326"/>
      <c r="E403" s="326"/>
      <c r="F403" s="326"/>
      <c r="G403" s="949"/>
    </row>
    <row r="404" spans="1:7" ht="45" x14ac:dyDescent="0.2">
      <c r="A404" s="463">
        <v>382</v>
      </c>
      <c r="B404" s="54" t="s">
        <v>176</v>
      </c>
      <c r="C404" s="12"/>
      <c r="D404" s="12"/>
      <c r="E404" s="12"/>
      <c r="F404" s="12"/>
      <c r="G404" s="62"/>
    </row>
    <row r="405" spans="1:7" x14ac:dyDescent="0.2">
      <c r="A405" s="463">
        <v>383</v>
      </c>
      <c r="B405" s="6" t="s">
        <v>177</v>
      </c>
      <c r="C405" s="7" t="s">
        <v>19</v>
      </c>
      <c r="D405" s="7" t="s">
        <v>19</v>
      </c>
      <c r="E405" s="7" t="s">
        <v>19</v>
      </c>
      <c r="F405" s="7" t="s">
        <v>19</v>
      </c>
      <c r="G405" s="8"/>
    </row>
    <row r="406" spans="1:7" s="302" customFormat="1" ht="30" x14ac:dyDescent="0.2">
      <c r="A406" s="463">
        <v>384</v>
      </c>
      <c r="B406" s="14" t="s">
        <v>178</v>
      </c>
      <c r="C406" s="12"/>
      <c r="D406" s="12"/>
      <c r="E406" s="12"/>
      <c r="F406" s="12"/>
      <c r="G406" s="62"/>
    </row>
    <row r="407" spans="1:7" ht="30" x14ac:dyDescent="0.2">
      <c r="A407" s="463">
        <v>385</v>
      </c>
      <c r="B407" s="14" t="s">
        <v>179</v>
      </c>
      <c r="C407" s="12"/>
      <c r="D407" s="12"/>
      <c r="E407" s="12"/>
      <c r="F407" s="12"/>
      <c r="G407" s="62"/>
    </row>
    <row r="408" spans="1:7" ht="30" x14ac:dyDescent="0.2">
      <c r="A408" s="463">
        <v>386</v>
      </c>
      <c r="B408" s="14" t="s">
        <v>2463</v>
      </c>
      <c r="C408" s="429"/>
      <c r="D408" s="429"/>
      <c r="E408" s="429"/>
      <c r="F408" s="429"/>
      <c r="G408" s="62"/>
    </row>
    <row r="409" spans="1:7" s="302" customFormat="1" x14ac:dyDescent="0.2">
      <c r="A409" s="463">
        <v>387</v>
      </c>
      <c r="B409" s="315" t="s">
        <v>2460</v>
      </c>
      <c r="C409" s="326"/>
      <c r="D409" s="326"/>
      <c r="E409" s="326"/>
      <c r="F409" s="326"/>
      <c r="G409" s="447"/>
    </row>
    <row r="410" spans="1:7" s="302" customFormat="1" x14ac:dyDescent="0.2">
      <c r="A410" s="463">
        <v>388</v>
      </c>
      <c r="B410" s="315" t="s">
        <v>1022</v>
      </c>
      <c r="C410" s="326"/>
      <c r="D410" s="326"/>
      <c r="E410" s="326"/>
      <c r="F410" s="326"/>
      <c r="G410" s="447"/>
    </row>
    <row r="411" spans="1:7" s="302" customFormat="1" x14ac:dyDescent="0.2">
      <c r="A411" s="463">
        <v>389</v>
      </c>
      <c r="B411" s="315" t="s">
        <v>2461</v>
      </c>
      <c r="C411" s="326"/>
      <c r="D411" s="326"/>
      <c r="E411" s="326"/>
      <c r="F411" s="326"/>
      <c r="G411" s="447"/>
    </row>
    <row r="412" spans="1:7" s="302" customFormat="1" x14ac:dyDescent="0.2">
      <c r="A412" s="463">
        <v>390</v>
      </c>
      <c r="B412" s="315" t="s">
        <v>2462</v>
      </c>
      <c r="C412" s="326"/>
      <c r="D412" s="326"/>
      <c r="E412" s="326"/>
      <c r="F412" s="326"/>
      <c r="G412" s="447"/>
    </row>
    <row r="413" spans="1:7" s="302" customFormat="1" ht="60" x14ac:dyDescent="0.2">
      <c r="A413" s="463">
        <v>391</v>
      </c>
      <c r="B413" s="436" t="s">
        <v>2464</v>
      </c>
      <c r="C413" s="326"/>
      <c r="D413" s="326"/>
      <c r="E413" s="326"/>
      <c r="F413" s="326"/>
      <c r="G413" s="1015"/>
    </row>
    <row r="414" spans="1:7" ht="30" x14ac:dyDescent="0.2">
      <c r="A414" s="463">
        <v>392</v>
      </c>
      <c r="B414" s="14" t="s">
        <v>648</v>
      </c>
      <c r="C414" s="12"/>
      <c r="D414" s="12"/>
      <c r="E414" s="12"/>
      <c r="F414" s="12"/>
      <c r="G414" s="62"/>
    </row>
    <row r="415" spans="1:7" x14ac:dyDescent="0.2">
      <c r="A415" s="463">
        <v>393</v>
      </c>
      <c r="B415" s="42" t="s">
        <v>180</v>
      </c>
      <c r="C415" s="12"/>
      <c r="D415" s="12"/>
      <c r="E415" s="12"/>
      <c r="F415" s="12"/>
      <c r="G415" s="62"/>
    </row>
    <row r="416" spans="1:7" x14ac:dyDescent="0.2">
      <c r="A416" s="463">
        <v>394</v>
      </c>
      <c r="B416" s="54" t="s">
        <v>789</v>
      </c>
      <c r="C416" s="28"/>
      <c r="D416" s="28"/>
      <c r="E416" s="28"/>
      <c r="F416" s="28"/>
      <c r="G416" s="402"/>
    </row>
    <row r="417" spans="1:7" x14ac:dyDescent="0.2">
      <c r="A417" s="463">
        <v>395</v>
      </c>
      <c r="B417" s="14" t="s">
        <v>181</v>
      </c>
      <c r="C417" s="429"/>
      <c r="D417" s="429"/>
      <c r="E417" s="429"/>
      <c r="F417" s="429"/>
      <c r="G417" s="20"/>
    </row>
    <row r="418" spans="1:7" s="319" customFormat="1" x14ac:dyDescent="0.2">
      <c r="A418" s="463">
        <v>396</v>
      </c>
      <c r="B418" s="13" t="s">
        <v>182</v>
      </c>
      <c r="C418" s="12"/>
      <c r="D418" s="12"/>
      <c r="E418" s="12"/>
      <c r="F418" s="12"/>
      <c r="G418" s="62"/>
    </row>
    <row r="419" spans="1:7" x14ac:dyDescent="0.2">
      <c r="A419" s="463">
        <v>397</v>
      </c>
      <c r="B419" s="13" t="s">
        <v>183</v>
      </c>
      <c r="C419" s="12"/>
      <c r="D419" s="12"/>
      <c r="E419" s="12"/>
      <c r="F419" s="12"/>
      <c r="G419" s="62"/>
    </row>
    <row r="420" spans="1:7" x14ac:dyDescent="0.2">
      <c r="A420" s="463">
        <v>398</v>
      </c>
      <c r="B420" s="13" t="s">
        <v>184</v>
      </c>
      <c r="C420" s="12"/>
      <c r="D420" s="12"/>
      <c r="E420" s="12"/>
      <c r="F420" s="12"/>
      <c r="G420" s="62"/>
    </row>
    <row r="421" spans="1:7" s="302" customFormat="1" ht="30" x14ac:dyDescent="0.2">
      <c r="A421" s="463">
        <v>399</v>
      </c>
      <c r="B421" s="322" t="s">
        <v>1838</v>
      </c>
      <c r="C421" s="429"/>
      <c r="D421" s="429"/>
      <c r="E421" s="429"/>
      <c r="F421" s="429"/>
      <c r="G421" s="945"/>
    </row>
    <row r="422" spans="1:7" s="3" customFormat="1" x14ac:dyDescent="0.2">
      <c r="A422" s="463">
        <v>400</v>
      </c>
      <c r="B422" s="13" t="s">
        <v>297</v>
      </c>
      <c r="C422" s="326"/>
      <c r="D422" s="326"/>
      <c r="E422" s="326"/>
      <c r="F422" s="326"/>
      <c r="G422" s="945"/>
    </row>
    <row r="423" spans="1:7" s="3" customFormat="1" x14ac:dyDescent="0.2">
      <c r="A423" s="463">
        <v>401</v>
      </c>
      <c r="B423" s="13" t="s">
        <v>30</v>
      </c>
      <c r="C423" s="326"/>
      <c r="D423" s="326"/>
      <c r="E423" s="326"/>
      <c r="F423" s="326"/>
      <c r="G423" s="945"/>
    </row>
    <row r="424" spans="1:7" x14ac:dyDescent="0.2">
      <c r="A424" s="463">
        <v>402</v>
      </c>
      <c r="B424" s="69" t="s">
        <v>185</v>
      </c>
      <c r="C424" s="70" t="s">
        <v>19</v>
      </c>
      <c r="D424" s="70" t="s">
        <v>19</v>
      </c>
      <c r="E424" s="70" t="s">
        <v>19</v>
      </c>
      <c r="F424" s="70" t="s">
        <v>19</v>
      </c>
      <c r="G424" s="70" t="s">
        <v>19</v>
      </c>
    </row>
    <row r="425" spans="1:7" ht="30" x14ac:dyDescent="0.2">
      <c r="A425" s="463">
        <v>403</v>
      </c>
      <c r="B425" s="57" t="s">
        <v>186</v>
      </c>
      <c r="C425" s="429"/>
      <c r="D425" s="429"/>
      <c r="E425" s="429"/>
      <c r="F425" s="429"/>
      <c r="G425" s="20"/>
    </row>
    <row r="426" spans="1:7" x14ac:dyDescent="0.25">
      <c r="A426" s="463">
        <v>404</v>
      </c>
      <c r="B426" s="152" t="s">
        <v>187</v>
      </c>
      <c r="C426" s="63"/>
      <c r="D426" s="63"/>
      <c r="E426" s="63"/>
      <c r="F426" s="63"/>
      <c r="G426" s="62"/>
    </row>
    <row r="427" spans="1:7" x14ac:dyDescent="0.2">
      <c r="A427" s="463">
        <v>405</v>
      </c>
      <c r="B427" s="446" t="s">
        <v>189</v>
      </c>
      <c r="C427" s="12"/>
      <c r="D427" s="12"/>
      <c r="E427" s="12"/>
      <c r="F427" s="12"/>
      <c r="G427" s="62"/>
    </row>
    <row r="428" spans="1:7" x14ac:dyDescent="0.2">
      <c r="A428" s="463">
        <v>406</v>
      </c>
      <c r="B428" s="11" t="s">
        <v>477</v>
      </c>
      <c r="C428" s="12"/>
      <c r="D428" s="12"/>
      <c r="E428" s="12"/>
      <c r="F428" s="12"/>
      <c r="G428" s="62"/>
    </row>
    <row r="429" spans="1:7" x14ac:dyDescent="0.2">
      <c r="A429" s="463">
        <v>407</v>
      </c>
      <c r="B429" s="11" t="s">
        <v>478</v>
      </c>
      <c r="C429" s="12"/>
      <c r="D429" s="12"/>
      <c r="E429" s="12"/>
      <c r="F429" s="12"/>
      <c r="G429" s="62"/>
    </row>
    <row r="430" spans="1:7" x14ac:dyDescent="0.2">
      <c r="A430" s="463">
        <v>408</v>
      </c>
      <c r="B430" s="11" t="s">
        <v>188</v>
      </c>
      <c r="C430" s="63"/>
      <c r="D430" s="63"/>
      <c r="E430" s="63"/>
      <c r="F430" s="63"/>
      <c r="G430" s="62"/>
    </row>
    <row r="431" spans="1:7" ht="30" x14ac:dyDescent="0.2">
      <c r="A431" s="463">
        <v>409</v>
      </c>
      <c r="B431" s="57" t="s">
        <v>890</v>
      </c>
      <c r="C431" s="12"/>
      <c r="D431" s="12"/>
      <c r="E431" s="12"/>
      <c r="F431" s="12"/>
      <c r="G431" s="62"/>
    </row>
    <row r="432" spans="1:7" ht="30" x14ac:dyDescent="0.2">
      <c r="A432" s="463">
        <v>410</v>
      </c>
      <c r="B432" s="57" t="s">
        <v>190</v>
      </c>
      <c r="C432" s="12"/>
      <c r="D432" s="12"/>
      <c r="E432" s="12"/>
      <c r="F432" s="12"/>
      <c r="G432" s="62"/>
    </row>
    <row r="433" spans="1:7" ht="30" x14ac:dyDescent="0.2">
      <c r="A433" s="463">
        <v>411</v>
      </c>
      <c r="B433" s="322" t="s">
        <v>950</v>
      </c>
      <c r="C433" s="326"/>
      <c r="D433" s="326"/>
      <c r="E433" s="326"/>
      <c r="F433" s="326"/>
      <c r="G433" s="447"/>
    </row>
    <row r="434" spans="1:7" s="302" customFormat="1" ht="30" x14ac:dyDescent="0.2">
      <c r="A434" s="463">
        <v>412</v>
      </c>
      <c r="B434" s="57" t="s">
        <v>898</v>
      </c>
      <c r="C434" s="12"/>
      <c r="D434" s="12"/>
      <c r="E434" s="12"/>
      <c r="F434" s="12"/>
      <c r="G434" s="62"/>
    </row>
    <row r="435" spans="1:7" ht="30" x14ac:dyDescent="0.2">
      <c r="A435" s="463">
        <v>413</v>
      </c>
      <c r="B435" s="20" t="s">
        <v>790</v>
      </c>
      <c r="C435" s="28"/>
      <c r="D435" s="28"/>
      <c r="E435" s="28"/>
      <c r="F435" s="28"/>
      <c r="G435" s="402"/>
    </row>
    <row r="436" spans="1:7" s="319" customFormat="1" ht="30" x14ac:dyDescent="0.2">
      <c r="A436" s="463">
        <v>414</v>
      </c>
      <c r="B436" s="57" t="s">
        <v>191</v>
      </c>
      <c r="C436" s="12"/>
      <c r="D436" s="12"/>
      <c r="E436" s="12"/>
      <c r="F436" s="12"/>
      <c r="G436" s="62"/>
    </row>
    <row r="437" spans="1:7" ht="30" x14ac:dyDescent="0.2">
      <c r="A437" s="463">
        <v>415</v>
      </c>
      <c r="B437" s="57" t="s">
        <v>891</v>
      </c>
      <c r="C437" s="429"/>
      <c r="D437" s="429"/>
      <c r="E437" s="429"/>
      <c r="F437" s="429"/>
      <c r="G437" s="20"/>
    </row>
    <row r="438" spans="1:7" x14ac:dyDescent="0.2">
      <c r="A438" s="463">
        <v>416</v>
      </c>
      <c r="B438" s="11" t="s">
        <v>192</v>
      </c>
      <c r="C438" s="12"/>
      <c r="D438" s="12"/>
      <c r="E438" s="12"/>
      <c r="F438" s="12"/>
      <c r="G438" s="62"/>
    </row>
    <row r="439" spans="1:7" x14ac:dyDescent="0.2">
      <c r="A439" s="463">
        <v>417</v>
      </c>
      <c r="B439" s="11" t="s">
        <v>30</v>
      </c>
      <c r="C439" s="12"/>
      <c r="D439" s="12"/>
      <c r="E439" s="12"/>
      <c r="F439" s="12"/>
      <c r="G439" s="62"/>
    </row>
    <row r="440" spans="1:7" x14ac:dyDescent="0.2">
      <c r="A440" s="463">
        <v>418</v>
      </c>
      <c r="B440" s="11" t="s">
        <v>193</v>
      </c>
      <c r="C440" s="12"/>
      <c r="D440" s="12"/>
      <c r="E440" s="12"/>
      <c r="F440" s="12"/>
      <c r="G440" s="62"/>
    </row>
    <row r="441" spans="1:7" x14ac:dyDescent="0.2">
      <c r="A441" s="463">
        <v>419</v>
      </c>
      <c r="B441" s="406" t="s">
        <v>33</v>
      </c>
      <c r="C441" s="28"/>
      <c r="D441" s="28"/>
      <c r="E441" s="28"/>
      <c r="F441" s="28"/>
      <c r="G441" s="402"/>
    </row>
    <row r="442" spans="1:7" s="319" customFormat="1" x14ac:dyDescent="0.2">
      <c r="A442" s="463">
        <v>420</v>
      </c>
      <c r="B442" s="11" t="s">
        <v>194</v>
      </c>
      <c r="C442" s="12"/>
      <c r="D442" s="12"/>
      <c r="E442" s="12"/>
      <c r="F442" s="12"/>
      <c r="G442" s="62"/>
    </row>
    <row r="443" spans="1:7" x14ac:dyDescent="0.2">
      <c r="A443" s="463">
        <v>421</v>
      </c>
      <c r="B443" s="11" t="s">
        <v>195</v>
      </c>
      <c r="C443" s="12"/>
      <c r="D443" s="12"/>
      <c r="E443" s="12"/>
      <c r="F443" s="12"/>
      <c r="G443" s="62"/>
    </row>
    <row r="444" spans="1:7" s="302" customFormat="1" x14ac:dyDescent="0.2">
      <c r="A444" s="463">
        <v>422</v>
      </c>
      <c r="B444" s="11" t="s">
        <v>189</v>
      </c>
      <c r="C444" s="12"/>
      <c r="D444" s="12"/>
      <c r="E444" s="12"/>
      <c r="F444" s="12"/>
      <c r="G444" s="62"/>
    </row>
    <row r="445" spans="1:7" s="302" customFormat="1" x14ac:dyDescent="0.2">
      <c r="A445" s="463">
        <v>423</v>
      </c>
      <c r="B445" s="11" t="s">
        <v>892</v>
      </c>
      <c r="C445" s="12"/>
      <c r="D445" s="12"/>
      <c r="E445" s="12"/>
      <c r="F445" s="12"/>
      <c r="G445" s="62"/>
    </row>
    <row r="446" spans="1:7" s="302" customFormat="1" x14ac:dyDescent="0.2">
      <c r="A446" s="463">
        <v>424</v>
      </c>
      <c r="B446" s="57" t="s">
        <v>1831</v>
      </c>
      <c r="C446" s="429"/>
      <c r="D446" s="429"/>
      <c r="E446" s="429"/>
      <c r="F446" s="429"/>
      <c r="G446" s="582"/>
    </row>
    <row r="447" spans="1:7" s="3" customFormat="1" x14ac:dyDescent="0.2">
      <c r="A447" s="463">
        <v>425</v>
      </c>
      <c r="B447" s="946" t="s">
        <v>1832</v>
      </c>
      <c r="C447" s="326"/>
      <c r="D447" s="326"/>
      <c r="E447" s="326"/>
      <c r="F447" s="326"/>
      <c r="G447" s="582"/>
    </row>
    <row r="448" spans="1:7" s="3" customFormat="1" x14ac:dyDescent="0.2">
      <c r="A448" s="463">
        <v>426</v>
      </c>
      <c r="B448" s="946" t="s">
        <v>1833</v>
      </c>
      <c r="C448" s="326"/>
      <c r="D448" s="326"/>
      <c r="E448" s="326"/>
      <c r="F448" s="326"/>
      <c r="G448" s="582"/>
    </row>
    <row r="449" spans="1:7" s="3" customFormat="1" x14ac:dyDescent="0.2">
      <c r="A449" s="463">
        <v>427</v>
      </c>
      <c r="B449" s="946" t="s">
        <v>1834</v>
      </c>
      <c r="C449" s="326"/>
      <c r="D449" s="326"/>
      <c r="E449" s="326"/>
      <c r="F449" s="326"/>
      <c r="G449" s="582"/>
    </row>
    <row r="450" spans="1:7" s="3" customFormat="1" x14ac:dyDescent="0.2">
      <c r="A450" s="463">
        <v>428</v>
      </c>
      <c r="B450" s="946" t="s">
        <v>1835</v>
      </c>
      <c r="C450" s="326"/>
      <c r="D450" s="326"/>
      <c r="E450" s="326"/>
      <c r="F450" s="326"/>
      <c r="G450" s="582"/>
    </row>
    <row r="451" spans="1:7" s="3" customFormat="1" x14ac:dyDescent="0.2">
      <c r="A451" s="463">
        <v>429</v>
      </c>
      <c r="B451" s="946" t="s">
        <v>1836</v>
      </c>
      <c r="C451" s="326"/>
      <c r="D451" s="326"/>
      <c r="E451" s="326"/>
      <c r="F451" s="326"/>
      <c r="G451" s="582"/>
    </row>
    <row r="452" spans="1:7" ht="30" x14ac:dyDescent="0.2">
      <c r="A452" s="463">
        <v>430</v>
      </c>
      <c r="B452" s="57" t="s">
        <v>893</v>
      </c>
      <c r="C452" s="429"/>
      <c r="D452" s="429"/>
      <c r="E452" s="429"/>
      <c r="F452" s="429"/>
      <c r="G452" s="20"/>
    </row>
    <row r="453" spans="1:7" ht="30" x14ac:dyDescent="0.2">
      <c r="A453" s="463">
        <v>431</v>
      </c>
      <c r="B453" s="11" t="s">
        <v>2521</v>
      </c>
      <c r="C453" s="429"/>
      <c r="D453" s="429"/>
      <c r="E453" s="429"/>
      <c r="F453" s="429"/>
      <c r="G453" s="502"/>
    </row>
    <row r="454" spans="1:7" s="302" customFormat="1" x14ac:dyDescent="0.2">
      <c r="A454" s="463">
        <v>432</v>
      </c>
      <c r="B454" s="1153" t="s">
        <v>192</v>
      </c>
      <c r="C454" s="326"/>
      <c r="D454" s="326"/>
      <c r="E454" s="326"/>
      <c r="F454" s="326"/>
      <c r="G454" s="1015"/>
    </row>
    <row r="455" spans="1:7" s="302" customFormat="1" x14ac:dyDescent="0.2">
      <c r="A455" s="463">
        <v>433</v>
      </c>
      <c r="B455" s="1153" t="s">
        <v>30</v>
      </c>
      <c r="C455" s="326"/>
      <c r="D455" s="326"/>
      <c r="E455" s="326"/>
      <c r="F455" s="326"/>
      <c r="G455" s="1015"/>
    </row>
    <row r="456" spans="1:7" s="302" customFormat="1" x14ac:dyDescent="0.2">
      <c r="A456" s="463">
        <v>434</v>
      </c>
      <c r="B456" s="1153" t="s">
        <v>193</v>
      </c>
      <c r="C456" s="326"/>
      <c r="D456" s="326"/>
      <c r="E456" s="326"/>
      <c r="F456" s="326"/>
      <c r="G456" s="1015"/>
    </row>
    <row r="457" spans="1:7" s="302" customFormat="1" x14ac:dyDescent="0.2">
      <c r="A457" s="463">
        <v>435</v>
      </c>
      <c r="B457" s="1153" t="s">
        <v>33</v>
      </c>
      <c r="C457" s="326"/>
      <c r="D457" s="326"/>
      <c r="E457" s="326"/>
      <c r="F457" s="326"/>
      <c r="G457" s="1015"/>
    </row>
    <row r="458" spans="1:7" s="302" customFormat="1" x14ac:dyDescent="0.2">
      <c r="A458" s="463">
        <v>436</v>
      </c>
      <c r="B458" s="1153" t="s">
        <v>194</v>
      </c>
      <c r="C458" s="326"/>
      <c r="D458" s="326"/>
      <c r="E458" s="326"/>
      <c r="F458" s="326"/>
      <c r="G458" s="1015"/>
    </row>
    <row r="459" spans="1:7" s="302" customFormat="1" x14ac:dyDescent="0.2">
      <c r="A459" s="463">
        <v>437</v>
      </c>
      <c r="B459" s="1153" t="s">
        <v>195</v>
      </c>
      <c r="C459" s="326"/>
      <c r="D459" s="326"/>
      <c r="E459" s="326"/>
      <c r="F459" s="326"/>
      <c r="G459" s="1015"/>
    </row>
    <row r="460" spans="1:7" s="302" customFormat="1" x14ac:dyDescent="0.2">
      <c r="A460" s="463">
        <v>438</v>
      </c>
      <c r="B460" s="1153" t="s">
        <v>189</v>
      </c>
      <c r="C460" s="326"/>
      <c r="D460" s="326"/>
      <c r="E460" s="326"/>
      <c r="F460" s="326"/>
      <c r="G460" s="1015"/>
    </row>
    <row r="461" spans="1:7" s="302" customFormat="1" x14ac:dyDescent="0.2">
      <c r="A461" s="463">
        <v>439</v>
      </c>
      <c r="B461" s="1153" t="s">
        <v>892</v>
      </c>
      <c r="C461" s="326"/>
      <c r="D461" s="326"/>
      <c r="E461" s="326"/>
      <c r="F461" s="326"/>
      <c r="G461" s="1015"/>
    </row>
    <row r="462" spans="1:7" s="302" customFormat="1" x14ac:dyDescent="0.2">
      <c r="A462" s="463">
        <v>440</v>
      </c>
      <c r="B462" s="1154" t="s">
        <v>3087</v>
      </c>
      <c r="C462" s="326"/>
      <c r="D462" s="326"/>
      <c r="E462" s="326"/>
      <c r="F462" s="326"/>
      <c r="G462" s="1015"/>
    </row>
    <row r="463" spans="1:7" x14ac:dyDescent="0.2">
      <c r="A463" s="463">
        <v>441</v>
      </c>
      <c r="B463" s="13" t="s">
        <v>196</v>
      </c>
      <c r="C463" s="12"/>
      <c r="D463" s="12"/>
      <c r="E463" s="12"/>
      <c r="F463" s="12"/>
      <c r="G463" s="62"/>
    </row>
    <row r="464" spans="1:7" ht="30" x14ac:dyDescent="0.2">
      <c r="A464" s="463">
        <v>442</v>
      </c>
      <c r="B464" s="11" t="s">
        <v>197</v>
      </c>
      <c r="C464" s="12"/>
      <c r="D464" s="12"/>
      <c r="E464" s="12"/>
      <c r="F464" s="12"/>
      <c r="G464" s="62"/>
    </row>
    <row r="465" spans="1:7" ht="30" x14ac:dyDescent="0.2">
      <c r="A465" s="463">
        <v>443</v>
      </c>
      <c r="B465" s="11" t="s">
        <v>198</v>
      </c>
      <c r="C465" s="52"/>
      <c r="D465" s="52"/>
      <c r="E465" s="52"/>
      <c r="F465" s="52"/>
      <c r="G465" s="62"/>
    </row>
    <row r="466" spans="1:7" s="302" customFormat="1" ht="30" x14ac:dyDescent="0.2">
      <c r="A466" s="463">
        <v>444</v>
      </c>
      <c r="B466" s="57" t="s">
        <v>3011</v>
      </c>
      <c r="C466" s="326"/>
      <c r="D466" s="326"/>
      <c r="E466" s="326"/>
      <c r="F466" s="326"/>
      <c r="G466" s="1015"/>
    </row>
    <row r="467" spans="1:7" s="302" customFormat="1" ht="30" x14ac:dyDescent="0.2">
      <c r="A467" s="463">
        <v>445</v>
      </c>
      <c r="B467" s="322" t="s">
        <v>2255</v>
      </c>
      <c r="C467" s="452"/>
      <c r="D467" s="452"/>
      <c r="E467" s="452"/>
      <c r="F467" s="452"/>
      <c r="G467" s="447"/>
    </row>
    <row r="468" spans="1:7" ht="30" x14ac:dyDescent="0.2">
      <c r="A468" s="463">
        <v>446</v>
      </c>
      <c r="B468" s="57" t="s">
        <v>199</v>
      </c>
      <c r="C468" s="52"/>
      <c r="D468" s="12"/>
      <c r="E468" s="12"/>
      <c r="F468" s="12"/>
      <c r="G468" s="62"/>
    </row>
    <row r="469" spans="1:7" ht="45" x14ac:dyDescent="0.2">
      <c r="A469" s="463">
        <v>447</v>
      </c>
      <c r="B469" s="20" t="s">
        <v>896</v>
      </c>
      <c r="C469" s="52"/>
      <c r="D469" s="52"/>
      <c r="E469" s="52"/>
      <c r="F469" s="52"/>
      <c r="G469" s="62"/>
    </row>
    <row r="470" spans="1:7" s="302" customFormat="1" x14ac:dyDescent="0.2">
      <c r="A470" s="463">
        <v>448</v>
      </c>
      <c r="B470" s="533" t="s">
        <v>1040</v>
      </c>
      <c r="C470" s="528"/>
      <c r="D470" s="528"/>
      <c r="E470" s="528"/>
      <c r="F470" s="528"/>
      <c r="G470" s="534"/>
    </row>
    <row r="471" spans="1:7" x14ac:dyDescent="0.2">
      <c r="A471" s="463">
        <v>449</v>
      </c>
      <c r="B471" s="533" t="s">
        <v>1039</v>
      </c>
      <c r="C471" s="528"/>
      <c r="D471" s="528"/>
      <c r="E471" s="528"/>
      <c r="F471" s="528"/>
      <c r="G471" s="543"/>
    </row>
    <row r="472" spans="1:7" s="302" customFormat="1" x14ac:dyDescent="0.2">
      <c r="A472" s="463">
        <v>450</v>
      </c>
      <c r="B472" s="6" t="s">
        <v>1118</v>
      </c>
      <c r="C472" s="7" t="s">
        <v>19</v>
      </c>
      <c r="D472" s="7" t="s">
        <v>19</v>
      </c>
      <c r="E472" s="7" t="s">
        <v>19</v>
      </c>
      <c r="F472" s="7" t="s">
        <v>19</v>
      </c>
      <c r="G472" s="8"/>
    </row>
    <row r="473" spans="1:7" s="302" customFormat="1" ht="30" x14ac:dyDescent="0.2">
      <c r="A473" s="463">
        <v>451</v>
      </c>
      <c r="B473" s="72" t="s">
        <v>1116</v>
      </c>
      <c r="C473" s="429"/>
      <c r="D473" s="429"/>
      <c r="E473" s="429"/>
      <c r="F473" s="429"/>
      <c r="G473" s="20"/>
    </row>
    <row r="474" spans="1:7" ht="45" x14ac:dyDescent="0.2">
      <c r="A474" s="463">
        <v>452</v>
      </c>
      <c r="B474" s="73" t="s">
        <v>201</v>
      </c>
      <c r="C474" s="52"/>
      <c r="D474" s="52"/>
      <c r="E474" s="52"/>
      <c r="F474" s="52"/>
      <c r="G474" s="62"/>
    </row>
    <row r="475" spans="1:7" x14ac:dyDescent="0.2">
      <c r="A475" s="463">
        <v>453</v>
      </c>
      <c r="B475" s="73" t="s">
        <v>152</v>
      </c>
      <c r="C475" s="12"/>
      <c r="D475" s="12"/>
      <c r="E475" s="12"/>
      <c r="F475" s="12"/>
      <c r="G475" s="62"/>
    </row>
    <row r="476" spans="1:7" x14ac:dyDescent="0.2">
      <c r="A476" s="463">
        <v>454</v>
      </c>
      <c r="B476" s="73" t="s">
        <v>1042</v>
      </c>
      <c r="C476" s="28"/>
      <c r="D476" s="28"/>
      <c r="E476" s="28"/>
      <c r="F476" s="28"/>
      <c r="G476" s="412"/>
    </row>
    <row r="477" spans="1:7" s="506" customFormat="1" x14ac:dyDescent="0.2">
      <c r="A477" s="463">
        <v>455</v>
      </c>
      <c r="B477" s="544" t="s">
        <v>1041</v>
      </c>
      <c r="C477" s="528"/>
      <c r="D477" s="528"/>
      <c r="E477" s="528"/>
      <c r="F477" s="528"/>
      <c r="G477" s="535"/>
    </row>
    <row r="478" spans="1:7" s="302" customFormat="1" x14ac:dyDescent="0.2">
      <c r="A478" s="463">
        <v>456</v>
      </c>
      <c r="B478" s="73" t="s">
        <v>154</v>
      </c>
      <c r="C478" s="12"/>
      <c r="D478" s="12"/>
      <c r="E478" s="12"/>
      <c r="F478" s="12"/>
      <c r="G478" s="62"/>
    </row>
    <row r="479" spans="1:7" x14ac:dyDescent="0.2">
      <c r="A479" s="463">
        <v>457</v>
      </c>
      <c r="B479" s="73" t="s">
        <v>151</v>
      </c>
      <c r="C479" s="12"/>
      <c r="D479" s="12"/>
      <c r="E479" s="12"/>
      <c r="F479" s="12"/>
      <c r="G479" s="62"/>
    </row>
    <row r="480" spans="1:7" s="3" customFormat="1" ht="30" x14ac:dyDescent="0.2">
      <c r="A480" s="463">
        <v>458</v>
      </c>
      <c r="B480" s="436" t="s">
        <v>2869</v>
      </c>
      <c r="C480" s="326"/>
      <c r="D480" s="326"/>
      <c r="E480" s="326"/>
      <c r="F480" s="326"/>
      <c r="G480" s="1036"/>
    </row>
    <row r="481" spans="1:7" ht="30" x14ac:dyDescent="0.25">
      <c r="A481" s="463">
        <v>459</v>
      </c>
      <c r="B481" s="42" t="s">
        <v>1135</v>
      </c>
      <c r="C481" s="28"/>
      <c r="D481" s="28"/>
      <c r="E481" s="28"/>
      <c r="F481" s="28"/>
      <c r="G481" s="53"/>
    </row>
    <row r="482" spans="1:7" s="577" customFormat="1" ht="30" x14ac:dyDescent="0.2">
      <c r="A482" s="463">
        <v>460</v>
      </c>
      <c r="B482" s="14" t="s">
        <v>2337</v>
      </c>
      <c r="C482" s="429"/>
      <c r="D482" s="429"/>
      <c r="E482" s="429"/>
      <c r="F482" s="429"/>
      <c r="G482" s="20"/>
    </row>
    <row r="483" spans="1:7" x14ac:dyDescent="0.2">
      <c r="A483" s="463">
        <v>461</v>
      </c>
      <c r="B483" s="13" t="s">
        <v>1748</v>
      </c>
      <c r="C483" s="52"/>
      <c r="D483" s="52"/>
      <c r="E483" s="52"/>
      <c r="F483" s="52"/>
      <c r="G483" s="65"/>
    </row>
    <row r="484" spans="1:7" s="302" customFormat="1" ht="30" x14ac:dyDescent="0.2">
      <c r="A484" s="463">
        <v>462</v>
      </c>
      <c r="B484" s="13" t="s">
        <v>1749</v>
      </c>
      <c r="C484" s="452"/>
      <c r="D484" s="452"/>
      <c r="E484" s="452"/>
      <c r="F484" s="452"/>
      <c r="G484" s="582"/>
    </row>
    <row r="485" spans="1:7" x14ac:dyDescent="0.2">
      <c r="A485" s="463">
        <v>463</v>
      </c>
      <c r="B485" s="13" t="s">
        <v>200</v>
      </c>
      <c r="C485" s="12"/>
      <c r="D485" s="12"/>
      <c r="E485" s="12"/>
      <c r="F485" s="12"/>
      <c r="G485" s="65"/>
    </row>
    <row r="486" spans="1:7" ht="30" x14ac:dyDescent="0.2">
      <c r="A486" s="463">
        <v>464</v>
      </c>
      <c r="B486" s="436" t="s">
        <v>2578</v>
      </c>
      <c r="C486" s="429"/>
      <c r="D486" s="429"/>
      <c r="E486" s="429"/>
      <c r="F486" s="429"/>
      <c r="G486" s="323"/>
    </row>
    <row r="487" spans="1:7" s="577" customFormat="1" x14ac:dyDescent="0.2">
      <c r="A487" s="463">
        <v>465</v>
      </c>
      <c r="B487" s="315" t="s">
        <v>1122</v>
      </c>
      <c r="C487" s="332"/>
      <c r="D487" s="332"/>
      <c r="E487" s="332"/>
      <c r="F487" s="332"/>
      <c r="G487" s="323"/>
    </row>
    <row r="488" spans="1:7" s="577" customFormat="1" x14ac:dyDescent="0.2">
      <c r="A488" s="463">
        <v>466</v>
      </c>
      <c r="B488" s="315" t="s">
        <v>1123</v>
      </c>
      <c r="C488" s="332"/>
      <c r="D488" s="332"/>
      <c r="E488" s="332"/>
      <c r="F488" s="332"/>
      <c r="G488" s="323"/>
    </row>
    <row r="489" spans="1:7" s="930" customFormat="1" x14ac:dyDescent="0.2">
      <c r="A489" s="463">
        <v>467</v>
      </c>
      <c r="B489" s="315" t="s">
        <v>1124</v>
      </c>
      <c r="C489" s="332"/>
      <c r="D489" s="332"/>
      <c r="E489" s="332"/>
      <c r="F489" s="332"/>
      <c r="G489" s="323"/>
    </row>
    <row r="490" spans="1:7" s="3" customFormat="1" ht="30" x14ac:dyDescent="0.2">
      <c r="A490" s="463">
        <v>468</v>
      </c>
      <c r="B490" s="436" t="s">
        <v>1874</v>
      </c>
      <c r="C490" s="326"/>
      <c r="D490" s="326"/>
      <c r="E490" s="326"/>
      <c r="F490" s="326"/>
      <c r="G490" s="322"/>
    </row>
    <row r="491" spans="1:7" s="3" customFormat="1" ht="30" x14ac:dyDescent="0.2">
      <c r="A491" s="463">
        <v>469</v>
      </c>
      <c r="B491" s="436" t="s">
        <v>1875</v>
      </c>
      <c r="C491" s="326"/>
      <c r="D491" s="326"/>
      <c r="E491" s="326"/>
      <c r="F491" s="326"/>
      <c r="G491" s="322"/>
    </row>
    <row r="492" spans="1:7" s="3" customFormat="1" ht="30" x14ac:dyDescent="0.2">
      <c r="A492" s="463">
        <v>470</v>
      </c>
      <c r="B492" s="436" t="s">
        <v>1876</v>
      </c>
      <c r="C492" s="326"/>
      <c r="D492" s="326"/>
      <c r="E492" s="326"/>
      <c r="F492" s="326"/>
      <c r="G492" s="322"/>
    </row>
    <row r="493" spans="1:7" s="3" customFormat="1" ht="30" x14ac:dyDescent="0.2">
      <c r="A493" s="463">
        <v>471</v>
      </c>
      <c r="B493" s="14" t="s">
        <v>1115</v>
      </c>
      <c r="C493" s="326"/>
      <c r="D493" s="326"/>
      <c r="E493" s="326"/>
      <c r="F493" s="326"/>
      <c r="G493" s="582"/>
    </row>
    <row r="494" spans="1:7" s="3" customFormat="1" ht="30" x14ac:dyDescent="0.2">
      <c r="A494" s="463">
        <v>472</v>
      </c>
      <c r="B494" s="436" t="s">
        <v>1872</v>
      </c>
      <c r="C494" s="326"/>
      <c r="D494" s="326"/>
      <c r="E494" s="326"/>
      <c r="F494" s="326"/>
      <c r="G494" s="582"/>
    </row>
    <row r="495" spans="1:7" ht="30" x14ac:dyDescent="0.2">
      <c r="A495" s="463">
        <v>473</v>
      </c>
      <c r="B495" s="74" t="s">
        <v>206</v>
      </c>
      <c r="C495" s="75"/>
      <c r="D495" s="76"/>
      <c r="E495" s="76"/>
      <c r="F495" s="76"/>
      <c r="G495" s="77"/>
    </row>
    <row r="496" spans="1:7" x14ac:dyDescent="0.2">
      <c r="A496" s="463">
        <v>474</v>
      </c>
      <c r="B496" s="324" t="s">
        <v>2465</v>
      </c>
      <c r="C496" s="429"/>
      <c r="D496" s="429"/>
      <c r="E496" s="429"/>
      <c r="F496" s="429"/>
      <c r="G496" s="317"/>
    </row>
    <row r="497" spans="1:7" s="319" customFormat="1" x14ac:dyDescent="0.2">
      <c r="A497" s="463">
        <v>475</v>
      </c>
      <c r="B497" s="315" t="s">
        <v>126</v>
      </c>
      <c r="C497" s="326"/>
      <c r="D497" s="326"/>
      <c r="E497" s="326"/>
      <c r="F497" s="326"/>
      <c r="G497" s="317"/>
    </row>
    <row r="498" spans="1:7" s="302" customFormat="1" x14ac:dyDescent="0.2">
      <c r="A498" s="463">
        <v>476</v>
      </c>
      <c r="B498" s="315" t="s">
        <v>127</v>
      </c>
      <c r="C498" s="326"/>
      <c r="D498" s="326"/>
      <c r="E498" s="326"/>
      <c r="F498" s="326"/>
      <c r="G498" s="317"/>
    </row>
    <row r="499" spans="1:7" s="302" customFormat="1" x14ac:dyDescent="0.2">
      <c r="A499" s="463">
        <v>477</v>
      </c>
      <c r="B499" s="324" t="s">
        <v>2466</v>
      </c>
      <c r="C499" s="429"/>
      <c r="D499" s="429"/>
      <c r="E499" s="429"/>
      <c r="F499" s="429"/>
      <c r="G499" s="317"/>
    </row>
    <row r="500" spans="1:7" s="302" customFormat="1" x14ac:dyDescent="0.2">
      <c r="A500" s="463">
        <v>478</v>
      </c>
      <c r="B500" s="315" t="s">
        <v>126</v>
      </c>
      <c r="C500" s="326"/>
      <c r="D500" s="326"/>
      <c r="E500" s="326"/>
      <c r="F500" s="326"/>
      <c r="G500" s="317"/>
    </row>
    <row r="501" spans="1:7" s="302" customFormat="1" x14ac:dyDescent="0.2">
      <c r="A501" s="463">
        <v>479</v>
      </c>
      <c r="B501" s="315" t="s">
        <v>127</v>
      </c>
      <c r="C501" s="326"/>
      <c r="D501" s="326"/>
      <c r="E501" s="326"/>
      <c r="F501" s="326"/>
      <c r="G501" s="317"/>
    </row>
    <row r="502" spans="1:7" s="1029" customFormat="1" x14ac:dyDescent="0.25">
      <c r="A502" s="463">
        <v>480</v>
      </c>
      <c r="B502" s="974" t="s">
        <v>2870</v>
      </c>
      <c r="C502" s="329"/>
      <c r="D502" s="329"/>
      <c r="E502" s="329"/>
      <c r="F502" s="329"/>
      <c r="G502" s="330"/>
    </row>
    <row r="503" spans="1:7" s="1029" customFormat="1" x14ac:dyDescent="0.25">
      <c r="A503" s="463">
        <v>481</v>
      </c>
      <c r="B503" s="974" t="s">
        <v>2188</v>
      </c>
      <c r="C503" s="429"/>
      <c r="D503" s="429"/>
      <c r="E503" s="429"/>
      <c r="F503" s="429"/>
      <c r="G503" s="330"/>
    </row>
    <row r="504" spans="1:7" s="1029" customFormat="1" x14ac:dyDescent="0.25">
      <c r="A504" s="463">
        <v>482</v>
      </c>
      <c r="B504" s="977" t="s">
        <v>2186</v>
      </c>
      <c r="C504" s="329"/>
      <c r="D504" s="329"/>
      <c r="E504" s="329"/>
      <c r="F504" s="329"/>
      <c r="G504" s="330"/>
    </row>
    <row r="505" spans="1:7" s="1029" customFormat="1" x14ac:dyDescent="0.25">
      <c r="A505" s="463">
        <v>483</v>
      </c>
      <c r="B505" s="977" t="s">
        <v>1805</v>
      </c>
      <c r="C505" s="329"/>
      <c r="D505" s="329"/>
      <c r="E505" s="329"/>
      <c r="F505" s="329"/>
      <c r="G505" s="330"/>
    </row>
    <row r="506" spans="1:7" s="1029" customFormat="1" x14ac:dyDescent="0.25">
      <c r="A506" s="463">
        <v>484</v>
      </c>
      <c r="B506" s="977" t="s">
        <v>2187</v>
      </c>
      <c r="C506" s="329"/>
      <c r="D506" s="329"/>
      <c r="E506" s="329"/>
      <c r="F506" s="329"/>
      <c r="G506" s="330"/>
    </row>
    <row r="507" spans="1:7" s="302" customFormat="1" ht="30" x14ac:dyDescent="0.2">
      <c r="A507" s="463">
        <v>485</v>
      </c>
      <c r="B507" s="14" t="s">
        <v>1121</v>
      </c>
      <c r="C507" s="28"/>
      <c r="D507" s="28"/>
      <c r="E507" s="28"/>
      <c r="F507" s="28"/>
      <c r="G507" s="20"/>
    </row>
    <row r="508" spans="1:7" s="3" customFormat="1" ht="45" x14ac:dyDescent="0.2">
      <c r="A508" s="463">
        <v>486</v>
      </c>
      <c r="B508" s="436" t="s">
        <v>2467</v>
      </c>
      <c r="C508" s="326"/>
      <c r="D508" s="326"/>
      <c r="E508" s="326"/>
      <c r="F508" s="326"/>
      <c r="G508" s="322"/>
    </row>
    <row r="509" spans="1:7" s="3" customFormat="1" ht="30" x14ac:dyDescent="0.2">
      <c r="A509" s="463">
        <v>487</v>
      </c>
      <c r="B509" s="436" t="s">
        <v>1954</v>
      </c>
      <c r="C509" s="326"/>
      <c r="D509" s="326"/>
      <c r="E509" s="326"/>
      <c r="F509" s="326"/>
      <c r="G509" s="322"/>
    </row>
    <row r="510" spans="1:7" s="3" customFormat="1" ht="30" x14ac:dyDescent="0.2">
      <c r="A510" s="463">
        <v>488</v>
      </c>
      <c r="B510" s="223" t="s">
        <v>1129</v>
      </c>
      <c r="C510" s="255"/>
      <c r="D510" s="255"/>
      <c r="E510" s="255"/>
      <c r="F510" s="255"/>
      <c r="G510" s="287"/>
    </row>
    <row r="511" spans="1:7" s="3" customFormat="1" ht="30" x14ac:dyDescent="0.2">
      <c r="A511" s="463">
        <v>489</v>
      </c>
      <c r="B511" s="436" t="s">
        <v>1873</v>
      </c>
      <c r="C511" s="326"/>
      <c r="D511" s="326"/>
      <c r="E511" s="326"/>
      <c r="F511" s="326"/>
      <c r="G511" s="322"/>
    </row>
    <row r="512" spans="1:7" s="3" customFormat="1" ht="30" x14ac:dyDescent="0.2">
      <c r="A512" s="463">
        <v>490</v>
      </c>
      <c r="B512" s="436" t="s">
        <v>1829</v>
      </c>
      <c r="C512" s="326"/>
      <c r="D512" s="326"/>
      <c r="E512" s="326"/>
      <c r="F512" s="326"/>
      <c r="G512" s="582"/>
    </row>
    <row r="513" spans="1:7" x14ac:dyDescent="0.2">
      <c r="A513" s="463">
        <v>491</v>
      </c>
      <c r="B513" s="6" t="s">
        <v>207</v>
      </c>
      <c r="C513" s="7" t="s">
        <v>19</v>
      </c>
      <c r="D513" s="7" t="s">
        <v>19</v>
      </c>
      <c r="E513" s="7" t="s">
        <v>19</v>
      </c>
      <c r="F513" s="7" t="s">
        <v>19</v>
      </c>
      <c r="G513" s="8"/>
    </row>
    <row r="514" spans="1:7" ht="45" x14ac:dyDescent="0.2">
      <c r="A514" s="463">
        <v>492</v>
      </c>
      <c r="B514" s="14" t="s">
        <v>208</v>
      </c>
      <c r="C514" s="12"/>
      <c r="D514" s="12"/>
      <c r="E514" s="12"/>
      <c r="F514" s="12"/>
      <c r="G514" s="412"/>
    </row>
    <row r="515" spans="1:7" ht="45" x14ac:dyDescent="0.2">
      <c r="A515" s="463">
        <v>493</v>
      </c>
      <c r="B515" s="14" t="s">
        <v>209</v>
      </c>
      <c r="C515" s="12"/>
      <c r="D515" s="12"/>
      <c r="E515" s="12"/>
      <c r="F515" s="12"/>
      <c r="G515" s="502"/>
    </row>
    <row r="516" spans="1:7" s="302" customFormat="1" ht="45" x14ac:dyDescent="0.2">
      <c r="A516" s="463">
        <v>494</v>
      </c>
      <c r="B516" s="14" t="s">
        <v>210</v>
      </c>
      <c r="C516" s="12"/>
      <c r="D516" s="12"/>
      <c r="E516" s="12"/>
      <c r="F516" s="12"/>
      <c r="G516" s="62"/>
    </row>
    <row r="517" spans="1:7" s="302" customFormat="1" ht="34.5" customHeight="1" x14ac:dyDescent="0.25">
      <c r="A517" s="463">
        <v>495</v>
      </c>
      <c r="B517" s="1063" t="s">
        <v>2257</v>
      </c>
      <c r="C517" s="326"/>
      <c r="D517" s="326"/>
      <c r="E517" s="326"/>
      <c r="F517" s="326"/>
      <c r="G517" s="447"/>
    </row>
    <row r="518" spans="1:7" s="302" customFormat="1" ht="30" x14ac:dyDescent="0.25">
      <c r="A518" s="463">
        <v>496</v>
      </c>
      <c r="B518" s="545" t="s">
        <v>1043</v>
      </c>
      <c r="C518" s="528"/>
      <c r="D518" s="528"/>
      <c r="E518" s="528"/>
      <c r="F518" s="528"/>
      <c r="G518" s="534"/>
    </row>
    <row r="519" spans="1:7" s="302" customFormat="1" ht="30" x14ac:dyDescent="0.25">
      <c r="A519" s="463">
        <v>497</v>
      </c>
      <c r="B519" s="545" t="s">
        <v>1044</v>
      </c>
      <c r="C519" s="528"/>
      <c r="D519" s="528"/>
      <c r="E519" s="528"/>
      <c r="F519" s="528"/>
      <c r="G519" s="534"/>
    </row>
    <row r="520" spans="1:7" s="302" customFormat="1" x14ac:dyDescent="0.2">
      <c r="A520" s="463">
        <v>498</v>
      </c>
      <c r="B520" s="6" t="s">
        <v>1008</v>
      </c>
      <c r="C520" s="7" t="s">
        <v>19</v>
      </c>
      <c r="D520" s="7" t="s">
        <v>19</v>
      </c>
      <c r="E520" s="7" t="s">
        <v>19</v>
      </c>
      <c r="F520" s="7" t="s">
        <v>19</v>
      </c>
      <c r="G520" s="8"/>
    </row>
    <row r="521" spans="1:7" s="302" customFormat="1" ht="30" x14ac:dyDescent="0.2">
      <c r="A521" s="463">
        <v>499</v>
      </c>
      <c r="B521" s="14" t="s">
        <v>2258</v>
      </c>
      <c r="C521" s="429"/>
      <c r="D521" s="429"/>
      <c r="E521" s="429"/>
      <c r="F521" s="429"/>
      <c r="G521" s="954"/>
    </row>
    <row r="522" spans="1:7" s="3" customFormat="1" x14ac:dyDescent="0.2">
      <c r="A522" s="463">
        <v>500</v>
      </c>
      <c r="B522" s="578" t="s">
        <v>30</v>
      </c>
      <c r="C522" s="326"/>
      <c r="D522" s="326"/>
      <c r="E522" s="326"/>
      <c r="F522" s="326"/>
      <c r="G522" s="949"/>
    </row>
    <row r="523" spans="1:7" s="3" customFormat="1" x14ac:dyDescent="0.2">
      <c r="A523" s="463">
        <v>501</v>
      </c>
      <c r="B523" s="578" t="s">
        <v>1862</v>
      </c>
      <c r="C523" s="326"/>
      <c r="D523" s="326"/>
      <c r="E523" s="326"/>
      <c r="F523" s="326"/>
      <c r="G523" s="949"/>
    </row>
    <row r="524" spans="1:7" s="3" customFormat="1" x14ac:dyDescent="0.2">
      <c r="A524" s="463">
        <v>502</v>
      </c>
      <c r="B524" s="578" t="s">
        <v>2079</v>
      </c>
      <c r="C524" s="326"/>
      <c r="D524" s="326"/>
      <c r="E524" s="326"/>
      <c r="F524" s="326"/>
      <c r="G524" s="949"/>
    </row>
    <row r="525" spans="1:7" s="3" customFormat="1" x14ac:dyDescent="0.2">
      <c r="A525" s="463">
        <v>503</v>
      </c>
      <c r="B525" s="578" t="s">
        <v>2231</v>
      </c>
      <c r="C525" s="326"/>
      <c r="D525" s="326"/>
      <c r="E525" s="326"/>
      <c r="F525" s="326"/>
      <c r="G525" s="949"/>
    </row>
    <row r="526" spans="1:7" s="3" customFormat="1" ht="30" x14ac:dyDescent="0.2">
      <c r="A526" s="463">
        <v>504</v>
      </c>
      <c r="B526" s="491" t="s">
        <v>1009</v>
      </c>
      <c r="C526" s="158"/>
      <c r="D526" s="158"/>
      <c r="E526" s="158"/>
      <c r="F526" s="158"/>
      <c r="G526" s="953"/>
    </row>
    <row r="527" spans="1:7" s="3" customFormat="1" ht="30" x14ac:dyDescent="0.2">
      <c r="A527" s="463">
        <v>505</v>
      </c>
      <c r="B527" s="436" t="s">
        <v>2468</v>
      </c>
      <c r="C527" s="429"/>
      <c r="D527" s="429"/>
      <c r="E527" s="429"/>
      <c r="F527" s="429"/>
      <c r="G527" s="582"/>
    </row>
    <row r="528" spans="1:7" s="3" customFormat="1" x14ac:dyDescent="0.2">
      <c r="A528" s="463">
        <v>506</v>
      </c>
      <c r="B528" s="315" t="s">
        <v>122</v>
      </c>
      <c r="C528" s="326"/>
      <c r="D528" s="326"/>
      <c r="E528" s="326"/>
      <c r="F528" s="326"/>
      <c r="G528" s="582"/>
    </row>
    <row r="529" spans="1:7" s="3" customFormat="1" x14ac:dyDescent="0.2">
      <c r="A529" s="463">
        <v>507</v>
      </c>
      <c r="B529" s="315" t="s">
        <v>121</v>
      </c>
      <c r="C529" s="326"/>
      <c r="D529" s="326"/>
      <c r="E529" s="326"/>
      <c r="F529" s="326"/>
      <c r="G529" s="582"/>
    </row>
    <row r="530" spans="1:7" s="3" customFormat="1" x14ac:dyDescent="0.2">
      <c r="A530" s="463">
        <v>508</v>
      </c>
      <c r="B530" s="315" t="s">
        <v>2416</v>
      </c>
      <c r="C530" s="326"/>
      <c r="D530" s="326"/>
      <c r="E530" s="326"/>
      <c r="F530" s="326"/>
      <c r="G530" s="582"/>
    </row>
    <row r="531" spans="1:7" s="3" customFormat="1" x14ac:dyDescent="0.2">
      <c r="A531" s="463">
        <v>509</v>
      </c>
      <c r="B531" s="436" t="s">
        <v>2338</v>
      </c>
      <c r="C531" s="326"/>
      <c r="D531" s="326"/>
      <c r="E531" s="326"/>
      <c r="F531" s="326"/>
      <c r="G531" s="582"/>
    </row>
    <row r="532" spans="1:7" s="3" customFormat="1" ht="45" x14ac:dyDescent="0.2">
      <c r="A532" s="463">
        <v>510</v>
      </c>
      <c r="B532" s="436" t="s">
        <v>2011</v>
      </c>
      <c r="C532" s="326"/>
      <c r="D532" s="326"/>
      <c r="E532" s="326"/>
      <c r="F532" s="326"/>
      <c r="G532" s="582"/>
    </row>
    <row r="533" spans="1:7" s="3" customFormat="1" ht="30" x14ac:dyDescent="0.2">
      <c r="A533" s="463">
        <v>511</v>
      </c>
      <c r="B533" s="436" t="s">
        <v>1840</v>
      </c>
      <c r="C533" s="326"/>
      <c r="D533" s="326"/>
      <c r="E533" s="326"/>
      <c r="F533" s="326"/>
      <c r="G533" s="582"/>
    </row>
    <row r="534" spans="1:7" s="3" customFormat="1" ht="30" x14ac:dyDescent="0.2">
      <c r="A534" s="463">
        <v>512</v>
      </c>
      <c r="B534" s="436" t="s">
        <v>1841</v>
      </c>
      <c r="C534" s="326"/>
      <c r="D534" s="326"/>
      <c r="E534" s="326"/>
      <c r="F534" s="326"/>
      <c r="G534" s="582"/>
    </row>
    <row r="535" spans="1:7" s="3" customFormat="1" ht="30" x14ac:dyDescent="0.2">
      <c r="A535" s="463">
        <v>513</v>
      </c>
      <c r="B535" s="436" t="s">
        <v>1842</v>
      </c>
      <c r="C535" s="326"/>
      <c r="D535" s="326"/>
      <c r="E535" s="326"/>
      <c r="F535" s="326"/>
      <c r="G535" s="582"/>
    </row>
    <row r="536" spans="1:7" s="3" customFormat="1" ht="45" x14ac:dyDescent="0.2">
      <c r="A536" s="463">
        <v>514</v>
      </c>
      <c r="B536" s="436" t="s">
        <v>1863</v>
      </c>
      <c r="C536" s="326"/>
      <c r="D536" s="326"/>
      <c r="E536" s="326"/>
      <c r="F536" s="326"/>
      <c r="G536" s="582"/>
    </row>
    <row r="537" spans="1:7" s="3" customFormat="1" ht="30" x14ac:dyDescent="0.2">
      <c r="A537" s="463">
        <v>515</v>
      </c>
      <c r="B537" s="436" t="s">
        <v>1864</v>
      </c>
      <c r="C537" s="326"/>
      <c r="D537" s="326"/>
      <c r="E537" s="326"/>
      <c r="F537" s="326"/>
      <c r="G537" s="582"/>
    </row>
    <row r="538" spans="1:7" s="3" customFormat="1" ht="30" x14ac:dyDescent="0.2">
      <c r="A538" s="463">
        <v>516</v>
      </c>
      <c r="B538" s="436" t="s">
        <v>1843</v>
      </c>
      <c r="C538" s="326"/>
      <c r="D538" s="326"/>
      <c r="E538" s="326"/>
      <c r="F538" s="326"/>
      <c r="G538" s="582"/>
    </row>
    <row r="539" spans="1:7" x14ac:dyDescent="0.25">
      <c r="A539" s="463">
        <v>517</v>
      </c>
      <c r="B539" s="5" t="s">
        <v>211</v>
      </c>
      <c r="C539" s="60"/>
      <c r="D539" s="60"/>
      <c r="E539" s="60"/>
      <c r="F539" s="60"/>
      <c r="G539" s="61"/>
    </row>
    <row r="540" spans="1:7" s="302" customFormat="1" ht="30" x14ac:dyDescent="0.2">
      <c r="A540" s="463">
        <v>518</v>
      </c>
      <c r="B540" s="78" t="s">
        <v>1130</v>
      </c>
      <c r="C540" s="79"/>
      <c r="D540" s="79"/>
      <c r="E540" s="79"/>
      <c r="F540" s="79"/>
      <c r="G540" s="80"/>
    </row>
    <row r="541" spans="1:7" ht="30" x14ac:dyDescent="0.2">
      <c r="A541" s="463">
        <v>519</v>
      </c>
      <c r="B541" s="592" t="s">
        <v>2189</v>
      </c>
      <c r="C541" s="549"/>
      <c r="D541" s="549"/>
      <c r="E541" s="549"/>
      <c r="F541" s="549"/>
      <c r="G541" s="550"/>
    </row>
    <row r="542" spans="1:7" s="302" customFormat="1" x14ac:dyDescent="0.2">
      <c r="A542" s="463">
        <v>520</v>
      </c>
      <c r="B542" s="81" t="s">
        <v>29</v>
      </c>
      <c r="C542" s="429"/>
      <c r="D542" s="429"/>
      <c r="E542" s="429"/>
      <c r="F542" s="429"/>
      <c r="G542" s="20"/>
    </row>
    <row r="543" spans="1:7" ht="30" x14ac:dyDescent="0.2">
      <c r="A543" s="463">
        <v>521</v>
      </c>
      <c r="B543" s="578" t="s">
        <v>2190</v>
      </c>
      <c r="C543" s="12"/>
      <c r="D543" s="12"/>
      <c r="E543" s="12"/>
      <c r="F543" s="12"/>
      <c r="G543" s="323"/>
    </row>
    <row r="544" spans="1:7" x14ac:dyDescent="0.2">
      <c r="A544" s="463">
        <v>522</v>
      </c>
      <c r="B544" s="85" t="s">
        <v>1131</v>
      </c>
      <c r="C544" s="12"/>
      <c r="D544" s="12"/>
      <c r="E544" s="12"/>
      <c r="F544" s="12"/>
      <c r="G544" s="43"/>
    </row>
    <row r="545" spans="1:7" x14ac:dyDescent="0.2">
      <c r="A545" s="463">
        <v>523</v>
      </c>
      <c r="B545" s="85" t="s">
        <v>2191</v>
      </c>
      <c r="C545" s="12"/>
      <c r="D545" s="12"/>
      <c r="E545" s="12"/>
      <c r="F545" s="12"/>
      <c r="G545" s="43"/>
    </row>
    <row r="546" spans="1:7" s="302" customFormat="1" ht="30" x14ac:dyDescent="0.2">
      <c r="A546" s="463">
        <v>524</v>
      </c>
      <c r="B546" s="578" t="s">
        <v>2192</v>
      </c>
      <c r="C546" s="326"/>
      <c r="D546" s="326"/>
      <c r="E546" s="326"/>
      <c r="F546" s="326"/>
      <c r="G546" s="317"/>
    </row>
    <row r="547" spans="1:7" x14ac:dyDescent="0.2">
      <c r="A547" s="463">
        <v>525</v>
      </c>
      <c r="B547" s="85" t="s">
        <v>2193</v>
      </c>
      <c r="C547" s="12"/>
      <c r="D547" s="12"/>
      <c r="E547" s="12"/>
      <c r="F547" s="12"/>
      <c r="G547" s="43"/>
    </row>
    <row r="548" spans="1:7" ht="30" x14ac:dyDescent="0.2">
      <c r="A548" s="463">
        <v>526</v>
      </c>
      <c r="B548" s="81" t="s">
        <v>16</v>
      </c>
      <c r="C548" s="12"/>
      <c r="D548" s="12"/>
      <c r="E548" s="12"/>
      <c r="F548" s="12"/>
      <c r="G548" s="43"/>
    </row>
    <row r="549" spans="1:7" ht="30" x14ac:dyDescent="0.25">
      <c r="A549" s="463">
        <v>527</v>
      </c>
      <c r="B549" s="42" t="s">
        <v>2194</v>
      </c>
      <c r="C549" s="12"/>
      <c r="D549" s="12"/>
      <c r="E549" s="12"/>
      <c r="F549" s="12"/>
      <c r="G549" s="10"/>
    </row>
    <row r="550" spans="1:7" ht="45" x14ac:dyDescent="0.2">
      <c r="A550" s="463">
        <v>528</v>
      </c>
      <c r="B550" s="78" t="s">
        <v>2195</v>
      </c>
      <c r="C550" s="12"/>
      <c r="D550" s="12"/>
      <c r="E550" s="12"/>
      <c r="F550" s="12"/>
      <c r="G550" s="43"/>
    </row>
    <row r="551" spans="1:7" s="302" customFormat="1" x14ac:dyDescent="0.2">
      <c r="A551" s="463">
        <v>529</v>
      </c>
      <c r="B551" s="78" t="s">
        <v>2196</v>
      </c>
      <c r="C551" s="429"/>
      <c r="D551" s="429"/>
      <c r="E551" s="429"/>
      <c r="F551" s="429"/>
      <c r="G551" s="317"/>
    </row>
    <row r="552" spans="1:7" s="302" customFormat="1" x14ac:dyDescent="0.2">
      <c r="A552" s="463">
        <v>530</v>
      </c>
      <c r="B552" s="578" t="s">
        <v>2197</v>
      </c>
      <c r="C552" s="326"/>
      <c r="D552" s="326"/>
      <c r="E552" s="326"/>
      <c r="F552" s="326"/>
      <c r="G552" s="317"/>
    </row>
    <row r="553" spans="1:7" s="302" customFormat="1" x14ac:dyDescent="0.2">
      <c r="A553" s="463">
        <v>531</v>
      </c>
      <c r="B553" s="578" t="s">
        <v>2198</v>
      </c>
      <c r="C553" s="326"/>
      <c r="D553" s="326"/>
      <c r="E553" s="326"/>
      <c r="F553" s="326"/>
      <c r="G553" s="317"/>
    </row>
    <row r="554" spans="1:7" s="302" customFormat="1" x14ac:dyDescent="0.2">
      <c r="A554" s="463">
        <v>532</v>
      </c>
      <c r="B554" s="578" t="s">
        <v>2200</v>
      </c>
      <c r="C554" s="326"/>
      <c r="D554" s="326"/>
      <c r="E554" s="326"/>
      <c r="F554" s="326"/>
      <c r="G554" s="317"/>
    </row>
    <row r="555" spans="1:7" s="302" customFormat="1" x14ac:dyDescent="0.2">
      <c r="A555" s="463">
        <v>533</v>
      </c>
      <c r="B555" s="578" t="s">
        <v>2199</v>
      </c>
      <c r="C555" s="326"/>
      <c r="D555" s="326"/>
      <c r="E555" s="326"/>
      <c r="F555" s="326"/>
      <c r="G555" s="317"/>
    </row>
    <row r="556" spans="1:7" s="302" customFormat="1" x14ac:dyDescent="0.2">
      <c r="A556" s="463">
        <v>534</v>
      </c>
      <c r="B556" s="78" t="s">
        <v>1133</v>
      </c>
      <c r="C556" s="429"/>
      <c r="D556" s="429"/>
      <c r="E556" s="429"/>
      <c r="F556" s="429"/>
      <c r="G556" s="20"/>
    </row>
    <row r="557" spans="1:7" x14ac:dyDescent="0.2">
      <c r="A557" s="463">
        <v>535</v>
      </c>
      <c r="B557" s="578" t="s">
        <v>3012</v>
      </c>
      <c r="C557" s="12"/>
      <c r="D557" s="12"/>
      <c r="E557" s="12"/>
      <c r="F557" s="12"/>
      <c r="G557" s="323"/>
    </row>
    <row r="558" spans="1:7" x14ac:dyDescent="0.2">
      <c r="A558" s="463">
        <v>536</v>
      </c>
      <c r="B558" s="85" t="s">
        <v>1238</v>
      </c>
      <c r="C558" s="12"/>
      <c r="D558" s="12"/>
      <c r="E558" s="12"/>
      <c r="F558" s="12"/>
      <c r="G558" s="43"/>
    </row>
    <row r="559" spans="1:7" ht="30" x14ac:dyDescent="0.2">
      <c r="A559" s="463">
        <v>537</v>
      </c>
      <c r="B559" s="85" t="s">
        <v>1132</v>
      </c>
      <c r="C559" s="12"/>
      <c r="D559" s="12"/>
      <c r="E559" s="12"/>
      <c r="F559" s="12"/>
      <c r="G559" s="43"/>
    </row>
    <row r="560" spans="1:7" x14ac:dyDescent="0.2">
      <c r="A560" s="463">
        <v>538</v>
      </c>
      <c r="B560" s="1155" t="s">
        <v>912</v>
      </c>
      <c r="C560" s="349"/>
      <c r="D560" s="349"/>
      <c r="E560" s="349"/>
      <c r="F560" s="349"/>
      <c r="G560" s="238"/>
    </row>
    <row r="561" spans="1:7" x14ac:dyDescent="0.2">
      <c r="A561" s="463">
        <v>539</v>
      </c>
      <c r="B561" s="85" t="s">
        <v>25</v>
      </c>
      <c r="C561" s="12"/>
      <c r="D561" s="12"/>
      <c r="E561" s="12"/>
      <c r="F561" s="12"/>
      <c r="G561" s="43"/>
    </row>
    <row r="562" spans="1:7" s="302" customFormat="1" x14ac:dyDescent="0.2">
      <c r="A562" s="463">
        <v>540</v>
      </c>
      <c r="B562" s="578" t="s">
        <v>2151</v>
      </c>
      <c r="C562" s="326"/>
      <c r="D562" s="326"/>
      <c r="E562" s="326"/>
      <c r="F562" s="326"/>
      <c r="G562" s="317"/>
    </row>
    <row r="563" spans="1:7" s="302" customFormat="1" x14ac:dyDescent="0.2">
      <c r="A563" s="463">
        <v>541</v>
      </c>
      <c r="B563" s="578" t="s">
        <v>2201</v>
      </c>
      <c r="C563" s="326"/>
      <c r="D563" s="326"/>
      <c r="E563" s="326"/>
      <c r="F563" s="326"/>
      <c r="G563" s="317"/>
    </row>
    <row r="564" spans="1:7" s="302" customFormat="1" x14ac:dyDescent="0.2">
      <c r="A564" s="463">
        <v>542</v>
      </c>
      <c r="B564" s="78" t="s">
        <v>2471</v>
      </c>
      <c r="C564" s="429"/>
      <c r="D564" s="429"/>
      <c r="E564" s="429"/>
      <c r="F564" s="429"/>
      <c r="G564" s="317"/>
    </row>
    <row r="565" spans="1:7" s="302" customFormat="1" x14ac:dyDescent="0.2">
      <c r="A565" s="463">
        <v>543</v>
      </c>
      <c r="B565" s="578" t="s">
        <v>2469</v>
      </c>
      <c r="C565" s="326"/>
      <c r="D565" s="326"/>
      <c r="E565" s="326"/>
      <c r="F565" s="326"/>
      <c r="G565" s="317"/>
    </row>
    <row r="566" spans="1:7" s="302" customFormat="1" x14ac:dyDescent="0.2">
      <c r="A566" s="463">
        <v>544</v>
      </c>
      <c r="B566" s="578" t="s">
        <v>2470</v>
      </c>
      <c r="C566" s="326"/>
      <c r="D566" s="326"/>
      <c r="E566" s="326"/>
      <c r="F566" s="326"/>
      <c r="G566" s="317"/>
    </row>
    <row r="567" spans="1:7" ht="30" x14ac:dyDescent="0.2">
      <c r="A567" s="463">
        <v>545</v>
      </c>
      <c r="B567" s="81" t="s">
        <v>1109</v>
      </c>
      <c r="C567" s="28"/>
      <c r="D567" s="28"/>
      <c r="E567" s="28"/>
      <c r="F567" s="28"/>
      <c r="G567" s="59"/>
    </row>
    <row r="568" spans="1:7" ht="30" x14ac:dyDescent="0.25">
      <c r="A568" s="463">
        <v>546</v>
      </c>
      <c r="B568" s="54" t="s">
        <v>1110</v>
      </c>
      <c r="C568" s="28"/>
      <c r="D568" s="28"/>
      <c r="E568" s="28"/>
      <c r="F568" s="28"/>
      <c r="G568" s="53"/>
    </row>
    <row r="569" spans="1:7" s="302" customFormat="1" ht="30" x14ac:dyDescent="0.2">
      <c r="A569" s="463">
        <v>547</v>
      </c>
      <c r="B569" s="81" t="s">
        <v>1111</v>
      </c>
      <c r="C569" s="12"/>
      <c r="D569" s="12"/>
      <c r="E569" s="12"/>
      <c r="F569" s="12"/>
      <c r="G569" s="43"/>
    </row>
    <row r="570" spans="1:7" s="319" customFormat="1" ht="30" x14ac:dyDescent="0.25">
      <c r="A570" s="463">
        <v>548</v>
      </c>
      <c r="B570" s="327" t="s">
        <v>921</v>
      </c>
      <c r="C570" s="326"/>
      <c r="D570" s="326"/>
      <c r="E570" s="326"/>
      <c r="F570" s="326"/>
      <c r="G570" s="317"/>
    </row>
    <row r="571" spans="1:7" ht="45" x14ac:dyDescent="0.25">
      <c r="A571" s="463">
        <v>549</v>
      </c>
      <c r="B571" s="86" t="s">
        <v>28</v>
      </c>
      <c r="C571" s="12"/>
      <c r="D571" s="12"/>
      <c r="E571" s="12"/>
      <c r="F571" s="12"/>
      <c r="G571" s="10"/>
    </row>
    <row r="572" spans="1:7" s="302" customFormat="1" ht="30" x14ac:dyDescent="0.2">
      <c r="A572" s="463">
        <v>550</v>
      </c>
      <c r="B572" s="408" t="s">
        <v>2078</v>
      </c>
      <c r="C572" s="28"/>
      <c r="D572" s="28"/>
      <c r="E572" s="28"/>
      <c r="F572" s="28"/>
      <c r="G572" s="59"/>
    </row>
    <row r="573" spans="1:7" s="302" customFormat="1" x14ac:dyDescent="0.25">
      <c r="A573" s="463">
        <v>551</v>
      </c>
      <c r="B573" s="86" t="s">
        <v>3013</v>
      </c>
      <c r="C573" s="12"/>
      <c r="D573" s="12"/>
      <c r="E573" s="12"/>
      <c r="F573" s="12"/>
      <c r="G573" s="10"/>
    </row>
    <row r="574" spans="1:7" s="319" customFormat="1" ht="30" x14ac:dyDescent="0.2">
      <c r="A574" s="463">
        <v>552</v>
      </c>
      <c r="B574" s="78" t="s">
        <v>26</v>
      </c>
      <c r="C574" s="12"/>
      <c r="D574" s="12"/>
      <c r="E574" s="12"/>
      <c r="F574" s="12"/>
      <c r="G574" s="43"/>
    </row>
    <row r="575" spans="1:7" ht="30" x14ac:dyDescent="0.25">
      <c r="A575" s="463">
        <v>553</v>
      </c>
      <c r="B575" s="42" t="s">
        <v>27</v>
      </c>
      <c r="C575" s="12"/>
      <c r="D575" s="12"/>
      <c r="E575" s="12"/>
      <c r="F575" s="12"/>
      <c r="G575" s="10"/>
    </row>
    <row r="576" spans="1:7" ht="30" x14ac:dyDescent="0.25">
      <c r="A576" s="463">
        <v>554</v>
      </c>
      <c r="B576" s="42" t="s">
        <v>213</v>
      </c>
      <c r="C576" s="12"/>
      <c r="D576" s="12"/>
      <c r="E576" s="12"/>
      <c r="F576" s="12"/>
      <c r="G576" s="10"/>
    </row>
    <row r="577" spans="1:7" s="499" customFormat="1" ht="30" x14ac:dyDescent="0.2">
      <c r="A577" s="463">
        <v>555</v>
      </c>
      <c r="B577" s="81" t="s">
        <v>481</v>
      </c>
      <c r="C577" s="429"/>
      <c r="D577" s="429"/>
      <c r="E577" s="429"/>
      <c r="F577" s="429"/>
      <c r="G577" s="20"/>
    </row>
    <row r="578" spans="1:7" x14ac:dyDescent="0.2">
      <c r="A578" s="463">
        <v>556</v>
      </c>
      <c r="B578" s="85" t="s">
        <v>31</v>
      </c>
      <c r="C578" s="12"/>
      <c r="D578" s="12"/>
      <c r="E578" s="12"/>
      <c r="F578" s="12"/>
      <c r="G578" s="43"/>
    </row>
    <row r="579" spans="1:7" x14ac:dyDescent="0.2">
      <c r="A579" s="463">
        <v>557</v>
      </c>
      <c r="B579" s="84" t="s">
        <v>9</v>
      </c>
      <c r="C579" s="28"/>
      <c r="D579" s="28"/>
      <c r="E579" s="28"/>
      <c r="F579" s="28"/>
      <c r="G579" s="59"/>
    </row>
    <row r="580" spans="1:7" x14ac:dyDescent="0.2">
      <c r="A580" s="463">
        <v>558</v>
      </c>
      <c r="B580" s="84" t="s">
        <v>33</v>
      </c>
      <c r="C580" s="28"/>
      <c r="D580" s="28"/>
      <c r="E580" s="28"/>
      <c r="F580" s="28"/>
      <c r="G580" s="59"/>
    </row>
    <row r="581" spans="1:7" x14ac:dyDescent="0.2">
      <c r="A581" s="463">
        <v>559</v>
      </c>
      <c r="B581" s="84" t="s">
        <v>214</v>
      </c>
      <c r="C581" s="410"/>
      <c r="D581" s="28"/>
      <c r="E581" s="28"/>
      <c r="F581" s="28"/>
      <c r="G581" s="59"/>
    </row>
    <row r="582" spans="1:7" x14ac:dyDescent="0.2">
      <c r="A582" s="463">
        <v>560</v>
      </c>
      <c r="B582" s="409" t="s">
        <v>791</v>
      </c>
      <c r="C582" s="382"/>
      <c r="D582" s="349"/>
      <c r="E582" s="349"/>
      <c r="F582" s="349"/>
      <c r="G582" s="238"/>
    </row>
    <row r="583" spans="1:7" s="319" customFormat="1" x14ac:dyDescent="0.2">
      <c r="A583" s="463">
        <v>561</v>
      </c>
      <c r="B583" s="539" t="s">
        <v>1025</v>
      </c>
      <c r="C583" s="546"/>
      <c r="D583" s="528"/>
      <c r="E583" s="528"/>
      <c r="F583" s="528"/>
      <c r="G583" s="513"/>
    </row>
    <row r="584" spans="1:7" s="319" customFormat="1" x14ac:dyDescent="0.2">
      <c r="A584" s="463">
        <v>562</v>
      </c>
      <c r="B584" s="84" t="s">
        <v>34</v>
      </c>
      <c r="C584" s="28"/>
      <c r="D584" s="28"/>
      <c r="E584" s="28"/>
      <c r="F584" s="28"/>
      <c r="G584" s="59"/>
    </row>
    <row r="585" spans="1:7" s="319" customFormat="1" x14ac:dyDescent="0.2">
      <c r="A585" s="463">
        <v>563</v>
      </c>
      <c r="B585" s="84" t="s">
        <v>35</v>
      </c>
      <c r="C585" s="28"/>
      <c r="D585" s="28"/>
      <c r="E585" s="28"/>
      <c r="F585" s="28"/>
      <c r="G585" s="59"/>
    </row>
    <row r="586" spans="1:7" s="319" customFormat="1" x14ac:dyDescent="0.2">
      <c r="A586" s="463">
        <v>564</v>
      </c>
      <c r="B586" s="85" t="s">
        <v>36</v>
      </c>
      <c r="C586" s="12"/>
      <c r="D586" s="12"/>
      <c r="E586" s="12"/>
      <c r="F586" s="12"/>
      <c r="G586" s="43"/>
    </row>
    <row r="587" spans="1:7" x14ac:dyDescent="0.25">
      <c r="A587" s="463">
        <v>565</v>
      </c>
      <c r="B587" s="5" t="s">
        <v>215</v>
      </c>
      <c r="C587" s="60"/>
      <c r="D587" s="60"/>
      <c r="E587" s="60"/>
      <c r="F587" s="60"/>
      <c r="G587" s="87"/>
    </row>
    <row r="588" spans="1:7" ht="30" x14ac:dyDescent="0.2">
      <c r="A588" s="463">
        <v>566</v>
      </c>
      <c r="B588" s="14" t="s">
        <v>216</v>
      </c>
      <c r="C588" s="88"/>
      <c r="D588" s="88"/>
      <c r="E588" s="88"/>
      <c r="F588" s="88"/>
      <c r="G588" s="411"/>
    </row>
    <row r="589" spans="1:7" ht="30" x14ac:dyDescent="0.2">
      <c r="A589" s="463">
        <v>567</v>
      </c>
      <c r="B589" s="14" t="s">
        <v>2339</v>
      </c>
      <c r="C589" s="88"/>
      <c r="D589" s="88"/>
      <c r="E589" s="88"/>
      <c r="F589" s="88"/>
      <c r="G589" s="83"/>
    </row>
    <row r="590" spans="1:7" s="319" customFormat="1" x14ac:dyDescent="0.2">
      <c r="A590" s="463">
        <v>568</v>
      </c>
      <c r="B590" s="78" t="s">
        <v>217</v>
      </c>
      <c r="C590" s="429"/>
      <c r="D590" s="429"/>
      <c r="E590" s="429"/>
      <c r="F590" s="429"/>
      <c r="G590" s="20"/>
    </row>
    <row r="591" spans="1:7" x14ac:dyDescent="0.2">
      <c r="A591" s="463">
        <v>569</v>
      </c>
      <c r="B591" s="85" t="s">
        <v>11</v>
      </c>
      <c r="C591" s="12"/>
      <c r="D591" s="12"/>
      <c r="E591" s="12"/>
      <c r="F591" s="12"/>
      <c r="G591" s="43"/>
    </row>
    <row r="592" spans="1:7" x14ac:dyDescent="0.2">
      <c r="A592" s="463">
        <v>570</v>
      </c>
      <c r="B592" s="85" t="s">
        <v>57</v>
      </c>
      <c r="C592" s="12"/>
      <c r="D592" s="12"/>
      <c r="E592" s="12"/>
      <c r="F592" s="12"/>
      <c r="G592" s="43"/>
    </row>
    <row r="593" spans="1:7" s="302" customFormat="1" ht="30" x14ac:dyDescent="0.2">
      <c r="A593" s="463">
        <v>571</v>
      </c>
      <c r="B593" s="578" t="s">
        <v>2340</v>
      </c>
      <c r="C593" s="326"/>
      <c r="D593" s="326"/>
      <c r="E593" s="326"/>
      <c r="F593" s="326"/>
      <c r="G593" s="317"/>
    </row>
    <row r="594" spans="1:7" ht="30" x14ac:dyDescent="0.2">
      <c r="A594" s="463">
        <v>572</v>
      </c>
      <c r="B594" s="1156" t="s">
        <v>1045</v>
      </c>
      <c r="C594" s="450"/>
      <c r="D594" s="450"/>
      <c r="E594" s="450"/>
      <c r="F594" s="450"/>
      <c r="G594" s="449"/>
    </row>
    <row r="595" spans="1:7" ht="30" x14ac:dyDescent="0.2">
      <c r="A595" s="463">
        <v>573</v>
      </c>
      <c r="B595" s="1156" t="s">
        <v>1046</v>
      </c>
      <c r="C595" s="450"/>
      <c r="D595" s="450"/>
      <c r="E595" s="450"/>
      <c r="F595" s="450"/>
      <c r="G595" s="449"/>
    </row>
    <row r="596" spans="1:7" ht="30" x14ac:dyDescent="0.25">
      <c r="A596" s="463">
        <v>574</v>
      </c>
      <c r="B596" s="42" t="s">
        <v>218</v>
      </c>
      <c r="C596" s="12"/>
      <c r="D596" s="12"/>
      <c r="E596" s="12"/>
      <c r="F596" s="12"/>
      <c r="G596" s="53"/>
    </row>
    <row r="597" spans="1:7" ht="30" x14ac:dyDescent="0.25">
      <c r="A597" s="463">
        <v>575</v>
      </c>
      <c r="B597" s="958" t="s">
        <v>1063</v>
      </c>
      <c r="C597" s="528"/>
      <c r="D597" s="528"/>
      <c r="E597" s="528"/>
      <c r="F597" s="528"/>
      <c r="G597" s="531"/>
    </row>
    <row r="598" spans="1:7" ht="30" x14ac:dyDescent="0.2">
      <c r="A598" s="463">
        <v>576</v>
      </c>
      <c r="B598" s="14" t="s">
        <v>219</v>
      </c>
      <c r="C598" s="12"/>
      <c r="D598" s="12"/>
      <c r="E598" s="12"/>
      <c r="F598" s="12"/>
      <c r="G598" s="43"/>
    </row>
    <row r="599" spans="1:7" s="302" customFormat="1" ht="30" x14ac:dyDescent="0.2">
      <c r="A599" s="463">
        <v>577</v>
      </c>
      <c r="B599" s="448" t="s">
        <v>220</v>
      </c>
      <c r="C599" s="332"/>
      <c r="D599" s="332"/>
      <c r="E599" s="332"/>
      <c r="F599" s="332"/>
      <c r="G599" s="301"/>
    </row>
    <row r="600" spans="1:7" x14ac:dyDescent="0.2">
      <c r="A600" s="463">
        <v>578</v>
      </c>
      <c r="B600" s="448" t="s">
        <v>995</v>
      </c>
      <c r="C600" s="332"/>
      <c r="D600" s="332"/>
      <c r="E600" s="332"/>
      <c r="F600" s="332"/>
      <c r="G600" s="301"/>
    </row>
    <row r="601" spans="1:7" ht="30" x14ac:dyDescent="0.2">
      <c r="A601" s="463">
        <v>579</v>
      </c>
      <c r="B601" s="436" t="s">
        <v>1136</v>
      </c>
      <c r="C601" s="332"/>
      <c r="D601" s="332"/>
      <c r="E601" s="332"/>
      <c r="F601" s="332"/>
      <c r="G601" s="301"/>
    </row>
    <row r="602" spans="1:7" s="319" customFormat="1" ht="30" x14ac:dyDescent="0.2">
      <c r="A602" s="463">
        <v>580</v>
      </c>
      <c r="B602" s="436" t="s">
        <v>1047</v>
      </c>
      <c r="C602" s="332"/>
      <c r="D602" s="332"/>
      <c r="E602" s="332"/>
      <c r="F602" s="332"/>
      <c r="G602" s="301"/>
    </row>
    <row r="603" spans="1:7" s="583" customFormat="1" ht="30" x14ac:dyDescent="0.2">
      <c r="A603" s="463">
        <v>581</v>
      </c>
      <c r="B603" s="1157" t="s">
        <v>3014</v>
      </c>
      <c r="C603" s="429"/>
      <c r="D603" s="429"/>
      <c r="E603" s="429"/>
      <c r="F603" s="429"/>
      <c r="G603" s="368"/>
    </row>
    <row r="604" spans="1:7" s="1028" customFormat="1" x14ac:dyDescent="0.2">
      <c r="A604" s="463">
        <v>582</v>
      </c>
      <c r="B604" s="460" t="s">
        <v>2472</v>
      </c>
      <c r="C604" s="337"/>
      <c r="D604" s="337"/>
      <c r="E604" s="337"/>
      <c r="F604" s="337"/>
      <c r="G604" s="375"/>
    </row>
    <row r="605" spans="1:7" s="1028" customFormat="1" x14ac:dyDescent="0.2">
      <c r="A605" s="463">
        <v>583</v>
      </c>
      <c r="B605" s="460" t="s">
        <v>2473</v>
      </c>
      <c r="C605" s="337"/>
      <c r="D605" s="337"/>
      <c r="E605" s="337"/>
      <c r="F605" s="337"/>
      <c r="G605" s="375"/>
    </row>
    <row r="606" spans="1:7" s="1028" customFormat="1" x14ac:dyDescent="0.2">
      <c r="A606" s="463">
        <v>584</v>
      </c>
      <c r="B606" s="460" t="s">
        <v>2474</v>
      </c>
      <c r="C606" s="337"/>
      <c r="D606" s="337"/>
      <c r="E606" s="337"/>
      <c r="F606" s="337"/>
      <c r="G606" s="375"/>
    </row>
    <row r="607" spans="1:7" s="987" customFormat="1" ht="30" x14ac:dyDescent="0.2">
      <c r="A607" s="463">
        <v>585</v>
      </c>
      <c r="B607" s="338" t="s">
        <v>2871</v>
      </c>
      <c r="C607" s="337"/>
      <c r="D607" s="337"/>
      <c r="E607" s="337"/>
      <c r="F607" s="337"/>
      <c r="G607" s="375"/>
    </row>
    <row r="608" spans="1:7" s="987" customFormat="1" ht="30" x14ac:dyDescent="0.2">
      <c r="A608" s="463">
        <v>586</v>
      </c>
      <c r="B608" s="338" t="s">
        <v>2872</v>
      </c>
      <c r="C608" s="337"/>
      <c r="D608" s="337"/>
      <c r="E608" s="337"/>
      <c r="F608" s="337"/>
      <c r="G608" s="375"/>
    </row>
    <row r="609" spans="1:7" s="1029" customFormat="1" ht="30" x14ac:dyDescent="0.2">
      <c r="A609" s="463">
        <v>587</v>
      </c>
      <c r="B609" s="338" t="s">
        <v>2873</v>
      </c>
      <c r="C609" s="337"/>
      <c r="D609" s="337"/>
      <c r="E609" s="337"/>
      <c r="F609" s="337"/>
      <c r="G609" s="375"/>
    </row>
    <row r="610" spans="1:7" s="987" customFormat="1" ht="30" x14ac:dyDescent="0.2">
      <c r="A610" s="463">
        <v>588</v>
      </c>
      <c r="B610" s="338" t="s">
        <v>3093</v>
      </c>
      <c r="C610" s="337"/>
      <c r="D610" s="337"/>
      <c r="E610" s="337"/>
      <c r="F610" s="337"/>
      <c r="G610" s="375"/>
    </row>
    <row r="611" spans="1:7" s="435" customFormat="1" ht="30" x14ac:dyDescent="0.25">
      <c r="A611" s="463">
        <v>589</v>
      </c>
      <c r="B611" s="283" t="s">
        <v>1820</v>
      </c>
      <c r="C611" s="296"/>
      <c r="D611" s="296"/>
      <c r="E611" s="296"/>
      <c r="F611" s="296"/>
      <c r="G611" s="366"/>
    </row>
    <row r="612" spans="1:7" s="929" customFormat="1" x14ac:dyDescent="0.25">
      <c r="A612" s="463">
        <v>590</v>
      </c>
      <c r="B612" s="5" t="s">
        <v>221</v>
      </c>
      <c r="C612" s="60"/>
      <c r="D612" s="60"/>
      <c r="E612" s="60"/>
      <c r="F612" s="60"/>
      <c r="G612" s="87"/>
    </row>
    <row r="613" spans="1:7" s="3" customFormat="1" x14ac:dyDescent="0.2">
      <c r="A613" s="463">
        <v>591</v>
      </c>
      <c r="B613" s="42" t="s">
        <v>1837</v>
      </c>
      <c r="C613" s="12"/>
      <c r="D613" s="12"/>
      <c r="E613" s="12"/>
      <c r="F613" s="12"/>
      <c r="G613" s="12"/>
    </row>
    <row r="614" spans="1:7" s="3" customFormat="1" ht="30" x14ac:dyDescent="0.2">
      <c r="A614" s="463">
        <v>592</v>
      </c>
      <c r="B614" s="324" t="s">
        <v>1968</v>
      </c>
      <c r="C614" s="326"/>
      <c r="D614" s="326"/>
      <c r="E614" s="326"/>
      <c r="F614" s="326"/>
      <c r="G614" s="326"/>
    </row>
    <row r="615" spans="1:7" s="3" customFormat="1" x14ac:dyDescent="0.2">
      <c r="A615" s="463">
        <v>593</v>
      </c>
      <c r="B615" s="324" t="s">
        <v>1969</v>
      </c>
      <c r="C615" s="326"/>
      <c r="D615" s="326"/>
      <c r="E615" s="326"/>
      <c r="F615" s="326"/>
      <c r="G615" s="326"/>
    </row>
    <row r="616" spans="1:7" s="3" customFormat="1" ht="45" x14ac:dyDescent="0.2">
      <c r="A616" s="463">
        <v>594</v>
      </c>
      <c r="B616" s="324" t="s">
        <v>1999</v>
      </c>
      <c r="C616" s="326"/>
      <c r="D616" s="326"/>
      <c r="E616" s="326"/>
      <c r="F616" s="326"/>
      <c r="G616" s="326"/>
    </row>
    <row r="617" spans="1:7" s="3" customFormat="1" ht="30" x14ac:dyDescent="0.2">
      <c r="A617" s="463">
        <v>595</v>
      </c>
      <c r="B617" s="324" t="s">
        <v>2001</v>
      </c>
      <c r="C617" s="326"/>
      <c r="D617" s="326"/>
      <c r="E617" s="326"/>
      <c r="F617" s="326"/>
      <c r="G617" s="326"/>
    </row>
    <row r="618" spans="1:7" s="3" customFormat="1" x14ac:dyDescent="0.2">
      <c r="A618" s="463">
        <v>596</v>
      </c>
      <c r="B618" s="324" t="s">
        <v>2000</v>
      </c>
      <c r="C618" s="326"/>
      <c r="D618" s="326"/>
      <c r="E618" s="326"/>
      <c r="F618" s="326"/>
      <c r="G618" s="326"/>
    </row>
    <row r="619" spans="1:7" s="3" customFormat="1" ht="30" x14ac:dyDescent="0.2">
      <c r="A619" s="463">
        <v>597</v>
      </c>
      <c r="B619" s="324" t="s">
        <v>2012</v>
      </c>
      <c r="C619" s="326"/>
      <c r="D619" s="326"/>
      <c r="E619" s="326"/>
      <c r="F619" s="326"/>
      <c r="G619" s="326"/>
    </row>
    <row r="620" spans="1:7" s="931" customFormat="1" ht="45" x14ac:dyDescent="0.2">
      <c r="A620" s="463">
        <v>598</v>
      </c>
      <c r="B620" s="324" t="s">
        <v>1976</v>
      </c>
      <c r="C620" s="430"/>
      <c r="D620" s="430"/>
      <c r="E620" s="430"/>
      <c r="F620" s="430"/>
      <c r="G620" s="326"/>
    </row>
    <row r="621" spans="1:7" s="3" customFormat="1" ht="30" x14ac:dyDescent="0.2">
      <c r="A621" s="463">
        <v>599</v>
      </c>
      <c r="B621" s="1017" t="s">
        <v>1977</v>
      </c>
      <c r="C621" s="326"/>
      <c r="D621" s="326"/>
      <c r="E621" s="326"/>
      <c r="F621" s="326"/>
      <c r="G621" s="326"/>
    </row>
    <row r="622" spans="1:7" s="3" customFormat="1" x14ac:dyDescent="0.2">
      <c r="A622" s="463">
        <v>600</v>
      </c>
      <c r="B622" s="1017" t="s">
        <v>1970</v>
      </c>
      <c r="C622" s="326"/>
      <c r="D622" s="326"/>
      <c r="E622" s="326"/>
      <c r="F622" s="326"/>
      <c r="G622" s="326"/>
    </row>
    <row r="623" spans="1:7" s="3" customFormat="1" x14ac:dyDescent="0.2">
      <c r="A623" s="463">
        <v>601</v>
      </c>
      <c r="B623" s="1017" t="s">
        <v>1971</v>
      </c>
      <c r="C623" s="326"/>
      <c r="D623" s="326"/>
      <c r="E623" s="326"/>
      <c r="F623" s="326"/>
      <c r="G623" s="326"/>
    </row>
    <row r="624" spans="1:7" s="3" customFormat="1" x14ac:dyDescent="0.2">
      <c r="A624" s="463">
        <v>602</v>
      </c>
      <c r="B624" s="1017" t="s">
        <v>1978</v>
      </c>
      <c r="C624" s="326"/>
      <c r="D624" s="326"/>
      <c r="E624" s="326"/>
      <c r="F624" s="326"/>
      <c r="G624" s="326"/>
    </row>
    <row r="625" spans="1:7" s="3" customFormat="1" x14ac:dyDescent="0.2">
      <c r="A625" s="463">
        <v>603</v>
      </c>
      <c r="B625" s="1017" t="s">
        <v>1972</v>
      </c>
      <c r="C625" s="326"/>
      <c r="D625" s="326"/>
      <c r="E625" s="326"/>
      <c r="F625" s="326"/>
      <c r="G625" s="326"/>
    </row>
    <row r="626" spans="1:7" s="3" customFormat="1" x14ac:dyDescent="0.2">
      <c r="A626" s="463">
        <v>604</v>
      </c>
      <c r="B626" s="1017" t="s">
        <v>1973</v>
      </c>
      <c r="C626" s="326"/>
      <c r="D626" s="326"/>
      <c r="E626" s="326"/>
      <c r="F626" s="326"/>
      <c r="G626" s="326"/>
    </row>
    <row r="627" spans="1:7" s="3" customFormat="1" x14ac:dyDescent="0.2">
      <c r="A627" s="463">
        <v>605</v>
      </c>
      <c r="B627" s="1017" t="s">
        <v>1974</v>
      </c>
      <c r="C627" s="326"/>
      <c r="D627" s="326"/>
      <c r="E627" s="326"/>
      <c r="F627" s="326"/>
      <c r="G627" s="326"/>
    </row>
    <row r="628" spans="1:7" s="3" customFormat="1" x14ac:dyDescent="0.2">
      <c r="A628" s="463">
        <v>606</v>
      </c>
      <c r="B628" s="1017" t="s">
        <v>1975</v>
      </c>
      <c r="C628" s="326"/>
      <c r="D628" s="326"/>
      <c r="E628" s="326"/>
      <c r="F628" s="326"/>
      <c r="G628" s="326"/>
    </row>
    <row r="629" spans="1:7" s="3" customFormat="1" x14ac:dyDescent="0.2">
      <c r="A629" s="463">
        <v>607</v>
      </c>
      <c r="B629" s="1018" t="s">
        <v>2080</v>
      </c>
      <c r="C629" s="326"/>
      <c r="D629" s="326"/>
      <c r="E629" s="326"/>
      <c r="F629" s="326"/>
      <c r="G629" s="326"/>
    </row>
    <row r="630" spans="1:7" s="319" customFormat="1" x14ac:dyDescent="0.2">
      <c r="A630" s="463">
        <v>608</v>
      </c>
      <c r="B630" s="89" t="s">
        <v>222</v>
      </c>
      <c r="C630" s="90"/>
      <c r="D630" s="90"/>
      <c r="E630" s="90"/>
      <c r="F630" s="90"/>
      <c r="G630" s="91"/>
    </row>
    <row r="631" spans="1:7" s="302" customFormat="1" x14ac:dyDescent="0.2">
      <c r="A631" s="463">
        <v>609</v>
      </c>
      <c r="B631" s="14" t="s">
        <v>2218</v>
      </c>
      <c r="C631" s="507"/>
      <c r="D631" s="507"/>
      <c r="E631" s="507"/>
      <c r="F631" s="507"/>
      <c r="G631" s="949"/>
    </row>
    <row r="632" spans="1:7" s="3" customFormat="1" x14ac:dyDescent="0.2">
      <c r="A632" s="463">
        <v>610</v>
      </c>
      <c r="B632" s="1158" t="s">
        <v>1828</v>
      </c>
      <c r="C632" s="947"/>
      <c r="D632" s="947"/>
      <c r="E632" s="947"/>
      <c r="F632" s="947"/>
      <c r="G632" s="582"/>
    </row>
    <row r="633" spans="1:7" s="3" customFormat="1" x14ac:dyDescent="0.2">
      <c r="A633" s="463">
        <v>611</v>
      </c>
      <c r="B633" s="1158" t="s">
        <v>36</v>
      </c>
      <c r="C633" s="947"/>
      <c r="D633" s="947"/>
      <c r="E633" s="947"/>
      <c r="F633" s="947"/>
      <c r="G633" s="582"/>
    </row>
    <row r="634" spans="1:7" s="3" customFormat="1" x14ac:dyDescent="0.2">
      <c r="A634" s="463">
        <v>612</v>
      </c>
      <c r="B634" s="1158" t="s">
        <v>49</v>
      </c>
      <c r="C634" s="947"/>
      <c r="D634" s="947"/>
      <c r="E634" s="947"/>
      <c r="F634" s="947"/>
      <c r="G634" s="582"/>
    </row>
    <row r="635" spans="1:7" x14ac:dyDescent="0.2">
      <c r="A635" s="463">
        <v>613</v>
      </c>
      <c r="B635" s="42" t="s">
        <v>1137</v>
      </c>
      <c r="C635" s="429"/>
      <c r="D635" s="429"/>
      <c r="E635" s="429"/>
      <c r="F635" s="429"/>
      <c r="G635" s="20"/>
    </row>
    <row r="636" spans="1:7" s="319" customFormat="1" ht="30" x14ac:dyDescent="0.25">
      <c r="A636" s="463">
        <v>614</v>
      </c>
      <c r="B636" s="42" t="s">
        <v>2341</v>
      </c>
      <c r="C636" s="255"/>
      <c r="D636" s="255"/>
      <c r="E636" s="255"/>
      <c r="F636" s="255"/>
      <c r="G636" s="353"/>
    </row>
    <row r="637" spans="1:7" s="3" customFormat="1" ht="30" x14ac:dyDescent="0.2">
      <c r="A637" s="463">
        <v>615</v>
      </c>
      <c r="B637" s="436" t="s">
        <v>2013</v>
      </c>
      <c r="C637" s="955"/>
      <c r="D637" s="316"/>
      <c r="E637" s="316"/>
      <c r="F637" s="316"/>
      <c r="G637" s="322"/>
    </row>
    <row r="638" spans="1:7" s="3" customFormat="1" ht="30" x14ac:dyDescent="0.2">
      <c r="A638" s="463">
        <v>616</v>
      </c>
      <c r="B638" s="436" t="s">
        <v>1830</v>
      </c>
      <c r="C638" s="956"/>
      <c r="D638" s="42"/>
      <c r="E638" s="12"/>
      <c r="F638" s="12"/>
      <c r="G638" s="12"/>
    </row>
    <row r="639" spans="1:7" s="3" customFormat="1" ht="30" x14ac:dyDescent="0.2">
      <c r="A639" s="463">
        <v>617</v>
      </c>
      <c r="B639" s="436" t="s">
        <v>2259</v>
      </c>
      <c r="C639" s="956"/>
      <c r="D639" s="324"/>
      <c r="E639" s="326"/>
      <c r="F639" s="326"/>
      <c r="G639" s="326"/>
    </row>
    <row r="640" spans="1:7" s="3" customFormat="1" ht="30" x14ac:dyDescent="0.2">
      <c r="A640" s="463">
        <v>618</v>
      </c>
      <c r="B640" s="436" t="s">
        <v>2444</v>
      </c>
      <c r="C640" s="956"/>
      <c r="D640" s="324"/>
      <c r="E640" s="326"/>
      <c r="F640" s="326"/>
      <c r="G640" s="326"/>
    </row>
    <row r="641" spans="1:7" s="3" customFormat="1" ht="45" x14ac:dyDescent="0.25">
      <c r="A641" s="463">
        <v>619</v>
      </c>
      <c r="B641" s="14" t="s">
        <v>223</v>
      </c>
      <c r="C641" s="12"/>
      <c r="D641" s="12"/>
      <c r="E641" s="12"/>
      <c r="F641" s="12"/>
      <c r="G641" s="10"/>
    </row>
    <row r="642" spans="1:7" s="3" customFormat="1" ht="30" x14ac:dyDescent="0.25">
      <c r="A642" s="463">
        <v>620</v>
      </c>
      <c r="B642" s="436" t="s">
        <v>3018</v>
      </c>
      <c r="C642" s="429"/>
      <c r="D642" s="429"/>
      <c r="E642" s="429"/>
      <c r="F642" s="429"/>
      <c r="G642" s="440"/>
    </row>
    <row r="643" spans="1:7" s="3" customFormat="1" x14ac:dyDescent="0.25">
      <c r="A643" s="463">
        <v>621</v>
      </c>
      <c r="B643" s="315" t="s">
        <v>3015</v>
      </c>
      <c r="C643" s="326"/>
      <c r="D643" s="326"/>
      <c r="E643" s="326"/>
      <c r="F643" s="326"/>
      <c r="G643" s="440"/>
    </row>
    <row r="644" spans="1:7" s="3" customFormat="1" x14ac:dyDescent="0.25">
      <c r="A644" s="463">
        <v>622</v>
      </c>
      <c r="B644" s="315" t="s">
        <v>3016</v>
      </c>
      <c r="C644" s="326"/>
      <c r="D644" s="326"/>
      <c r="E644" s="326"/>
      <c r="F644" s="326"/>
      <c r="G644" s="440"/>
    </row>
    <row r="645" spans="1:7" s="3" customFormat="1" x14ac:dyDescent="0.25">
      <c r="A645" s="463">
        <v>623</v>
      </c>
      <c r="B645" s="315" t="s">
        <v>3017</v>
      </c>
      <c r="C645" s="326"/>
      <c r="D645" s="326"/>
      <c r="E645" s="326"/>
      <c r="F645" s="326"/>
      <c r="G645" s="440"/>
    </row>
    <row r="646" spans="1:7" s="3" customFormat="1" x14ac:dyDescent="0.25">
      <c r="A646" s="463">
        <v>624</v>
      </c>
      <c r="B646" s="315" t="s">
        <v>1272</v>
      </c>
      <c r="C646" s="326"/>
      <c r="D646" s="326"/>
      <c r="E646" s="326"/>
      <c r="F646" s="326"/>
      <c r="G646" s="440"/>
    </row>
    <row r="647" spans="1:7" s="3" customFormat="1" ht="30" x14ac:dyDescent="0.25">
      <c r="A647" s="463">
        <v>625</v>
      </c>
      <c r="B647" s="436" t="s">
        <v>1845</v>
      </c>
      <c r="C647" s="326"/>
      <c r="D647" s="326"/>
      <c r="E647" s="326"/>
      <c r="F647" s="326"/>
      <c r="G647" s="440"/>
    </row>
    <row r="648" spans="1:7" s="3" customFormat="1" ht="30" x14ac:dyDescent="0.25">
      <c r="A648" s="463">
        <v>626</v>
      </c>
      <c r="B648" s="436" t="s">
        <v>1851</v>
      </c>
      <c r="C648" s="326"/>
      <c r="D648" s="326"/>
      <c r="E648" s="326"/>
      <c r="F648" s="326"/>
      <c r="G648" s="440"/>
    </row>
    <row r="649" spans="1:7" s="3" customFormat="1" ht="30" x14ac:dyDescent="0.25">
      <c r="A649" s="463">
        <v>627</v>
      </c>
      <c r="B649" s="436" t="s">
        <v>1854</v>
      </c>
      <c r="C649" s="326"/>
      <c r="D649" s="326"/>
      <c r="E649" s="326"/>
      <c r="F649" s="326"/>
      <c r="G649" s="440"/>
    </row>
    <row r="650" spans="1:7" s="3" customFormat="1" ht="30" x14ac:dyDescent="0.25">
      <c r="A650" s="463">
        <v>628</v>
      </c>
      <c r="B650" s="42" t="s">
        <v>224</v>
      </c>
      <c r="C650" s="12"/>
      <c r="D650" s="12"/>
      <c r="E650" s="12"/>
      <c r="F650" s="12"/>
      <c r="G650" s="10"/>
    </row>
    <row r="651" spans="1:7" s="3" customFormat="1" x14ac:dyDescent="0.25">
      <c r="A651" s="463">
        <v>629</v>
      </c>
      <c r="B651" s="42" t="s">
        <v>225</v>
      </c>
      <c r="C651" s="12"/>
      <c r="D651" s="12"/>
      <c r="E651" s="12"/>
      <c r="F651" s="12"/>
      <c r="G651" s="10"/>
    </row>
    <row r="652" spans="1:7" s="3" customFormat="1" x14ac:dyDescent="0.25">
      <c r="A652" s="463">
        <v>630</v>
      </c>
      <c r="B652" s="42" t="s">
        <v>226</v>
      </c>
      <c r="C652" s="12"/>
      <c r="D652" s="12"/>
      <c r="E652" s="12"/>
      <c r="F652" s="12"/>
      <c r="G652" s="10"/>
    </row>
    <row r="653" spans="1:7" s="302" customFormat="1" x14ac:dyDescent="0.2">
      <c r="A653" s="463">
        <v>631</v>
      </c>
      <c r="B653" s="95" t="s">
        <v>227</v>
      </c>
      <c r="C653" s="96"/>
      <c r="D653" s="96"/>
      <c r="E653" s="96"/>
      <c r="F653" s="96"/>
      <c r="G653" s="97"/>
    </row>
    <row r="654" spans="1:7" s="3" customFormat="1" ht="45" x14ac:dyDescent="0.2">
      <c r="A654" s="463">
        <v>632</v>
      </c>
      <c r="B654" s="42" t="s">
        <v>1846</v>
      </c>
      <c r="C654" s="12"/>
      <c r="D654" s="12"/>
      <c r="E654" s="12"/>
      <c r="F654" s="12"/>
      <c r="G654" s="57"/>
    </row>
    <row r="655" spans="1:7" s="3" customFormat="1" ht="30" x14ac:dyDescent="0.2">
      <c r="A655" s="463">
        <v>633</v>
      </c>
      <c r="B655" s="324" t="s">
        <v>1996</v>
      </c>
      <c r="C655" s="326"/>
      <c r="D655" s="326"/>
      <c r="E655" s="326"/>
      <c r="F655" s="326"/>
      <c r="G655" s="322"/>
    </row>
    <row r="656" spans="1:7" s="3" customFormat="1" ht="30" x14ac:dyDescent="0.2">
      <c r="A656" s="463">
        <v>634</v>
      </c>
      <c r="B656" s="324" t="s">
        <v>1997</v>
      </c>
      <c r="C656" s="326"/>
      <c r="D656" s="326"/>
      <c r="E656" s="326"/>
      <c r="F656" s="326"/>
      <c r="G656" s="322"/>
    </row>
    <row r="657" spans="1:7" s="3" customFormat="1" ht="30" x14ac:dyDescent="0.2">
      <c r="A657" s="463">
        <v>635</v>
      </c>
      <c r="B657" s="324" t="s">
        <v>1998</v>
      </c>
      <c r="C657" s="326"/>
      <c r="D657" s="326"/>
      <c r="E657" s="326"/>
      <c r="F657" s="326"/>
      <c r="G657" s="322"/>
    </row>
    <row r="658" spans="1:7" ht="30" x14ac:dyDescent="0.2">
      <c r="A658" s="463">
        <v>636</v>
      </c>
      <c r="B658" s="42" t="s">
        <v>228</v>
      </c>
      <c r="C658" s="429"/>
      <c r="D658" s="429"/>
      <c r="E658" s="429"/>
      <c r="F658" s="429"/>
      <c r="G658" s="20"/>
    </row>
    <row r="659" spans="1:7" s="302" customFormat="1" x14ac:dyDescent="0.2">
      <c r="A659" s="463">
        <v>637</v>
      </c>
      <c r="B659" s="934" t="s">
        <v>1995</v>
      </c>
      <c r="C659" s="326"/>
      <c r="D659" s="326"/>
      <c r="E659" s="326"/>
      <c r="F659" s="326"/>
      <c r="G659" s="456"/>
    </row>
    <row r="660" spans="1:7" s="302" customFormat="1" x14ac:dyDescent="0.2">
      <c r="A660" s="463">
        <v>638</v>
      </c>
      <c r="B660" s="934" t="s">
        <v>297</v>
      </c>
      <c r="C660" s="326"/>
      <c r="D660" s="326"/>
      <c r="E660" s="326"/>
      <c r="F660" s="326"/>
      <c r="G660" s="456"/>
    </row>
    <row r="661" spans="1:7" x14ac:dyDescent="0.2">
      <c r="A661" s="463">
        <v>639</v>
      </c>
      <c r="B661" s="13" t="s">
        <v>486</v>
      </c>
      <c r="C661" s="429"/>
      <c r="D661" s="429"/>
      <c r="E661" s="429"/>
      <c r="F661" s="429"/>
      <c r="G661" s="20"/>
    </row>
    <row r="662" spans="1:7" x14ac:dyDescent="0.2">
      <c r="A662" s="463">
        <v>640</v>
      </c>
      <c r="B662" s="136" t="s">
        <v>482</v>
      </c>
      <c r="C662" s="12"/>
      <c r="D662" s="12"/>
      <c r="E662" s="12"/>
      <c r="F662" s="12"/>
      <c r="G662" s="98"/>
    </row>
    <row r="663" spans="1:7" x14ac:dyDescent="0.2">
      <c r="A663" s="463">
        <v>641</v>
      </c>
      <c r="B663" s="136" t="s">
        <v>483</v>
      </c>
      <c r="C663" s="12"/>
      <c r="D663" s="12"/>
      <c r="E663" s="12"/>
      <c r="F663" s="12"/>
      <c r="G663" s="59"/>
    </row>
    <row r="664" spans="1:7" x14ac:dyDescent="0.2">
      <c r="A664" s="463">
        <v>642</v>
      </c>
      <c r="B664" s="136" t="s">
        <v>484</v>
      </c>
      <c r="C664" s="12"/>
      <c r="D664" s="12"/>
      <c r="E664" s="12"/>
      <c r="F664" s="12"/>
      <c r="G664" s="98"/>
    </row>
    <row r="665" spans="1:7" x14ac:dyDescent="0.2">
      <c r="A665" s="463">
        <v>643</v>
      </c>
      <c r="B665" s="136" t="s">
        <v>485</v>
      </c>
      <c r="C665" s="12"/>
      <c r="D665" s="12"/>
      <c r="E665" s="12"/>
      <c r="F665" s="12"/>
      <c r="G665" s="98"/>
    </row>
    <row r="666" spans="1:7" x14ac:dyDescent="0.2">
      <c r="A666" s="463">
        <v>644</v>
      </c>
      <c r="B666" s="159" t="s">
        <v>792</v>
      </c>
      <c r="C666" s="158"/>
      <c r="D666" s="158"/>
      <c r="E666" s="158"/>
      <c r="F666" s="158"/>
      <c r="G666" s="160"/>
    </row>
    <row r="667" spans="1:7" x14ac:dyDescent="0.2">
      <c r="A667" s="463">
        <v>645</v>
      </c>
      <c r="B667" s="548" t="s">
        <v>1048</v>
      </c>
      <c r="C667" s="528"/>
      <c r="D667" s="528"/>
      <c r="E667" s="528"/>
      <c r="F667" s="528"/>
      <c r="G667" s="513"/>
    </row>
    <row r="668" spans="1:7" x14ac:dyDescent="0.2">
      <c r="A668" s="463">
        <v>646</v>
      </c>
      <c r="B668" s="71" t="s">
        <v>229</v>
      </c>
      <c r="C668" s="52"/>
      <c r="D668" s="52"/>
      <c r="E668" s="52"/>
      <c r="F668" s="52"/>
      <c r="G668" s="58"/>
    </row>
    <row r="669" spans="1:7" s="302" customFormat="1" ht="30" x14ac:dyDescent="0.2">
      <c r="A669" s="463">
        <v>647</v>
      </c>
      <c r="B669" s="55" t="s">
        <v>230</v>
      </c>
      <c r="C669" s="52"/>
      <c r="D669" s="52"/>
      <c r="E669" s="52"/>
      <c r="F669" s="52"/>
      <c r="G669" s="59"/>
    </row>
    <row r="670" spans="1:7" ht="30" x14ac:dyDescent="0.2">
      <c r="A670" s="463">
        <v>648</v>
      </c>
      <c r="B670" s="55" t="s">
        <v>231</v>
      </c>
      <c r="C670" s="52"/>
      <c r="D670" s="52"/>
      <c r="E670" s="52"/>
      <c r="F670" s="52"/>
      <c r="G670" s="59"/>
    </row>
    <row r="671" spans="1:7" x14ac:dyDescent="0.25">
      <c r="A671" s="463">
        <v>649</v>
      </c>
      <c r="B671" s="71" t="s">
        <v>33</v>
      </c>
      <c r="C671" s="52"/>
      <c r="D671" s="52"/>
      <c r="E671" s="52"/>
      <c r="F671" s="52"/>
      <c r="G671" s="99"/>
    </row>
    <row r="672" spans="1:7" s="302" customFormat="1" x14ac:dyDescent="0.2">
      <c r="A672" s="463">
        <v>650</v>
      </c>
      <c r="B672" s="13" t="s">
        <v>2260</v>
      </c>
      <c r="C672" s="429"/>
      <c r="D672" s="429"/>
      <c r="E672" s="429"/>
      <c r="F672" s="429"/>
      <c r="G672" s="98"/>
    </row>
    <row r="673" spans="1:7" s="302" customFormat="1" x14ac:dyDescent="0.2">
      <c r="A673" s="463">
        <v>651</v>
      </c>
      <c r="B673" s="1133" t="s">
        <v>2262</v>
      </c>
      <c r="C673" s="326"/>
      <c r="D673" s="326"/>
      <c r="E673" s="326"/>
      <c r="F673" s="326"/>
      <c r="G673" s="456"/>
    </row>
    <row r="674" spans="1:7" s="302" customFormat="1" x14ac:dyDescent="0.2">
      <c r="A674" s="463">
        <v>652</v>
      </c>
      <c r="B674" s="1133" t="s">
        <v>2261</v>
      </c>
      <c r="C674" s="326"/>
      <c r="D674" s="326"/>
      <c r="E674" s="326"/>
      <c r="F674" s="326"/>
      <c r="G674" s="456"/>
    </row>
    <row r="675" spans="1:7" x14ac:dyDescent="0.25">
      <c r="A675" s="463">
        <v>653</v>
      </c>
      <c r="B675" s="226" t="s">
        <v>793</v>
      </c>
      <c r="C675" s="349"/>
      <c r="D675" s="349"/>
      <c r="E675" s="349"/>
      <c r="F675" s="349"/>
      <c r="G675" s="353"/>
    </row>
    <row r="676" spans="1:7" x14ac:dyDescent="0.2">
      <c r="A676" s="463">
        <v>654</v>
      </c>
      <c r="B676" s="13" t="s">
        <v>232</v>
      </c>
      <c r="C676" s="28"/>
      <c r="D676" s="28"/>
      <c r="E676" s="28"/>
      <c r="F676" s="28"/>
      <c r="G676" s="20"/>
    </row>
    <row r="677" spans="1:7" s="319" customFormat="1" x14ac:dyDescent="0.2">
      <c r="A677" s="463">
        <v>655</v>
      </c>
      <c r="B677" s="13" t="s">
        <v>930</v>
      </c>
      <c r="C677" s="28"/>
      <c r="D677" s="28"/>
      <c r="E677" s="28"/>
      <c r="F677" s="28"/>
      <c r="G677" s="20"/>
    </row>
    <row r="678" spans="1:7" s="319" customFormat="1" x14ac:dyDescent="0.25">
      <c r="A678" s="463">
        <v>656</v>
      </c>
      <c r="B678" s="13" t="s">
        <v>233</v>
      </c>
      <c r="C678" s="28"/>
      <c r="D678" s="28"/>
      <c r="E678" s="28"/>
      <c r="F678" s="28"/>
      <c r="G678" s="53"/>
    </row>
    <row r="679" spans="1:7" s="319" customFormat="1" x14ac:dyDescent="0.25">
      <c r="A679" s="463">
        <v>657</v>
      </c>
      <c r="B679" s="13" t="s">
        <v>234</v>
      </c>
      <c r="C679" s="28"/>
      <c r="D679" s="28"/>
      <c r="E679" s="28"/>
      <c r="F679" s="28"/>
      <c r="G679" s="53"/>
    </row>
    <row r="680" spans="1:7" s="319" customFormat="1" x14ac:dyDescent="0.25">
      <c r="A680" s="463">
        <v>658</v>
      </c>
      <c r="B680" s="13" t="s">
        <v>235</v>
      </c>
      <c r="C680" s="28"/>
      <c r="D680" s="28"/>
      <c r="E680" s="28"/>
      <c r="F680" s="28"/>
      <c r="G680" s="53"/>
    </row>
    <row r="681" spans="1:7" s="319" customFormat="1" x14ac:dyDescent="0.25">
      <c r="A681" s="463">
        <v>659</v>
      </c>
      <c r="B681" s="13" t="s">
        <v>236</v>
      </c>
      <c r="C681" s="28"/>
      <c r="D681" s="28"/>
      <c r="E681" s="28"/>
      <c r="F681" s="28"/>
      <c r="G681" s="53"/>
    </row>
    <row r="682" spans="1:7" s="319" customFormat="1" x14ac:dyDescent="0.25">
      <c r="A682" s="463">
        <v>660</v>
      </c>
      <c r="B682" s="13" t="s">
        <v>237</v>
      </c>
      <c r="C682" s="28"/>
      <c r="D682" s="28"/>
      <c r="E682" s="28"/>
      <c r="F682" s="28"/>
      <c r="G682" s="53"/>
    </row>
    <row r="683" spans="1:7" s="319" customFormat="1" x14ac:dyDescent="0.25">
      <c r="A683" s="463">
        <v>661</v>
      </c>
      <c r="B683" s="13" t="s">
        <v>238</v>
      </c>
      <c r="C683" s="28"/>
      <c r="D683" s="28"/>
      <c r="E683" s="28"/>
      <c r="F683" s="28"/>
      <c r="G683" s="53"/>
    </row>
    <row r="684" spans="1:7" s="319" customFormat="1" x14ac:dyDescent="0.25">
      <c r="A684" s="463">
        <v>662</v>
      </c>
      <c r="B684" s="13" t="s">
        <v>239</v>
      </c>
      <c r="C684" s="28"/>
      <c r="D684" s="28"/>
      <c r="E684" s="28"/>
      <c r="F684" s="28"/>
      <c r="G684" s="53"/>
    </row>
    <row r="685" spans="1:7" s="319" customFormat="1" x14ac:dyDescent="0.25">
      <c r="A685" s="463">
        <v>663</v>
      </c>
      <c r="B685" s="13" t="s">
        <v>15</v>
      </c>
      <c r="C685" s="28"/>
      <c r="D685" s="28"/>
      <c r="E685" s="28"/>
      <c r="F685" s="28"/>
      <c r="G685" s="53"/>
    </row>
    <row r="686" spans="1:7" s="319" customFormat="1" ht="30" x14ac:dyDescent="0.25">
      <c r="A686" s="463">
        <v>664</v>
      </c>
      <c r="B686" s="948" t="s">
        <v>1052</v>
      </c>
      <c r="C686" s="429"/>
      <c r="D686" s="429"/>
      <c r="E686" s="429"/>
      <c r="F686" s="429"/>
      <c r="G686" s="531"/>
    </row>
    <row r="687" spans="1:7" s="506" customFormat="1" x14ac:dyDescent="0.25">
      <c r="A687" s="463">
        <v>665</v>
      </c>
      <c r="B687" s="1148" t="s">
        <v>1049</v>
      </c>
      <c r="C687" s="528"/>
      <c r="D687" s="528"/>
      <c r="E687" s="528"/>
      <c r="F687" s="528"/>
      <c r="G687" s="531"/>
    </row>
    <row r="688" spans="1:7" s="506" customFormat="1" x14ac:dyDescent="0.25">
      <c r="A688" s="463">
        <v>666</v>
      </c>
      <c r="B688" s="1148" t="s">
        <v>1050</v>
      </c>
      <c r="C688" s="528"/>
      <c r="D688" s="528"/>
      <c r="E688" s="528"/>
      <c r="F688" s="528"/>
      <c r="G688" s="531"/>
    </row>
    <row r="689" spans="1:7" s="506" customFormat="1" x14ac:dyDescent="0.25">
      <c r="A689" s="463">
        <v>667</v>
      </c>
      <c r="B689" s="1148" t="s">
        <v>1051</v>
      </c>
      <c r="C689" s="528"/>
      <c r="D689" s="528"/>
      <c r="E689" s="528"/>
      <c r="F689" s="528"/>
      <c r="G689" s="531"/>
    </row>
    <row r="690" spans="1:7" s="319" customFormat="1" ht="45" x14ac:dyDescent="0.25">
      <c r="A690" s="463">
        <v>668</v>
      </c>
      <c r="B690" s="100" t="s">
        <v>240</v>
      </c>
      <c r="C690" s="28"/>
      <c r="D690" s="28"/>
      <c r="E690" s="28"/>
      <c r="F690" s="28"/>
      <c r="G690" s="53"/>
    </row>
    <row r="691" spans="1:7" s="319" customFormat="1" ht="30" x14ac:dyDescent="0.25">
      <c r="A691" s="463">
        <v>669</v>
      </c>
      <c r="B691" s="102" t="s">
        <v>241</v>
      </c>
      <c r="C691" s="103"/>
      <c r="D691" s="103"/>
      <c r="E691" s="103"/>
      <c r="F691" s="103"/>
      <c r="G691" s="104"/>
    </row>
    <row r="692" spans="1:7" s="319" customFormat="1" ht="45" x14ac:dyDescent="0.25">
      <c r="A692" s="463">
        <v>670</v>
      </c>
      <c r="B692" s="14" t="s">
        <v>2263</v>
      </c>
      <c r="C692" s="93"/>
      <c r="D692" s="93"/>
      <c r="E692" s="93"/>
      <c r="F692" s="93"/>
      <c r="G692" s="94"/>
    </row>
    <row r="693" spans="1:7" ht="30" x14ac:dyDescent="0.25">
      <c r="A693" s="463">
        <v>671</v>
      </c>
      <c r="B693" s="66" t="s">
        <v>242</v>
      </c>
      <c r="C693" s="12"/>
      <c r="D693" s="12"/>
      <c r="E693" s="12"/>
      <c r="F693" s="12"/>
      <c r="G693" s="10"/>
    </row>
    <row r="694" spans="1:7" x14ac:dyDescent="0.2">
      <c r="A694" s="463">
        <v>672</v>
      </c>
      <c r="B694" s="105" t="s">
        <v>243</v>
      </c>
      <c r="C694" s="106"/>
      <c r="D694" s="106"/>
      <c r="E694" s="106"/>
      <c r="F694" s="106"/>
      <c r="G694" s="107"/>
    </row>
    <row r="695" spans="1:7" x14ac:dyDescent="0.2">
      <c r="A695" s="463">
        <v>673</v>
      </c>
      <c r="B695" s="66" t="s">
        <v>913</v>
      </c>
      <c r="C695" s="429"/>
      <c r="D695" s="429"/>
      <c r="E695" s="429"/>
      <c r="F695" s="429"/>
      <c r="G695" s="20"/>
    </row>
    <row r="696" spans="1:7" x14ac:dyDescent="0.25">
      <c r="A696" s="463">
        <v>674</v>
      </c>
      <c r="B696" s="67" t="s">
        <v>244</v>
      </c>
      <c r="C696" s="12"/>
      <c r="D696" s="12"/>
      <c r="E696" s="12"/>
      <c r="F696" s="12"/>
      <c r="G696" s="10"/>
    </row>
    <row r="697" spans="1:7" x14ac:dyDescent="0.25">
      <c r="A697" s="463">
        <v>675</v>
      </c>
      <c r="B697" s="67" t="s">
        <v>245</v>
      </c>
      <c r="C697" s="12"/>
      <c r="D697" s="12"/>
      <c r="E697" s="12"/>
      <c r="F697" s="12"/>
      <c r="G697" s="10"/>
    </row>
    <row r="698" spans="1:7" x14ac:dyDescent="0.25">
      <c r="A698" s="463">
        <v>676</v>
      </c>
      <c r="B698" s="405" t="s">
        <v>916</v>
      </c>
      <c r="C698" s="349"/>
      <c r="D698" s="349"/>
      <c r="E698" s="349"/>
      <c r="F698" s="349"/>
      <c r="G698" s="353"/>
    </row>
    <row r="699" spans="1:7" x14ac:dyDescent="0.25">
      <c r="A699" s="463">
        <v>677</v>
      </c>
      <c r="B699" s="92" t="s">
        <v>2475</v>
      </c>
      <c r="C699" s="429"/>
      <c r="D699" s="429"/>
      <c r="E699" s="429"/>
      <c r="F699" s="429"/>
      <c r="G699" s="1038"/>
    </row>
    <row r="700" spans="1:7" s="302" customFormat="1" x14ac:dyDescent="0.2">
      <c r="A700" s="463">
        <v>678</v>
      </c>
      <c r="B700" s="1134" t="s">
        <v>2560</v>
      </c>
      <c r="C700" s="326"/>
      <c r="D700" s="326"/>
      <c r="E700" s="326"/>
      <c r="F700" s="326"/>
      <c r="G700" s="323"/>
    </row>
    <row r="701" spans="1:7" s="319" customFormat="1" x14ac:dyDescent="0.25">
      <c r="A701" s="463">
        <v>679</v>
      </c>
      <c r="B701" s="67" t="s">
        <v>3019</v>
      </c>
      <c r="C701" s="52"/>
      <c r="D701" s="52"/>
      <c r="E701" s="52"/>
      <c r="F701" s="52"/>
      <c r="G701" s="53"/>
    </row>
    <row r="702" spans="1:7" ht="30" x14ac:dyDescent="0.25">
      <c r="A702" s="463">
        <v>680</v>
      </c>
      <c r="B702" s="73" t="s">
        <v>3020</v>
      </c>
      <c r="C702" s="52"/>
      <c r="D702" s="52"/>
      <c r="E702" s="52"/>
      <c r="F702" s="52"/>
      <c r="G702" s="53"/>
    </row>
    <row r="703" spans="1:7" x14ac:dyDescent="0.25">
      <c r="A703" s="463">
        <v>681</v>
      </c>
      <c r="B703" s="73" t="s">
        <v>3021</v>
      </c>
      <c r="C703" s="12"/>
      <c r="D703" s="12"/>
      <c r="E703" s="12"/>
      <c r="F703" s="12"/>
      <c r="G703" s="53"/>
    </row>
    <row r="704" spans="1:7" ht="30" x14ac:dyDescent="0.25">
      <c r="A704" s="463">
        <v>682</v>
      </c>
      <c r="B704" s="92" t="s">
        <v>246</v>
      </c>
      <c r="C704" s="429"/>
      <c r="D704" s="429"/>
      <c r="E704" s="429"/>
      <c r="F704" s="429"/>
      <c r="G704" s="20"/>
    </row>
    <row r="705" spans="1:7" x14ac:dyDescent="0.25">
      <c r="A705" s="463">
        <v>683</v>
      </c>
      <c r="B705" s="101" t="s">
        <v>247</v>
      </c>
      <c r="C705" s="12"/>
      <c r="D705" s="12"/>
      <c r="E705" s="12"/>
      <c r="F705" s="12"/>
      <c r="G705" s="10"/>
    </row>
    <row r="706" spans="1:7" x14ac:dyDescent="0.25">
      <c r="A706" s="463">
        <v>684</v>
      </c>
      <c r="B706" s="101" t="s">
        <v>248</v>
      </c>
      <c r="C706" s="12"/>
      <c r="D706" s="12"/>
      <c r="E706" s="12"/>
      <c r="F706" s="12"/>
      <c r="G706" s="10"/>
    </row>
    <row r="707" spans="1:7" x14ac:dyDescent="0.25">
      <c r="A707" s="463">
        <v>685</v>
      </c>
      <c r="B707" s="101" t="s">
        <v>249</v>
      </c>
      <c r="C707" s="12"/>
      <c r="D707" s="12"/>
      <c r="E707" s="12"/>
      <c r="F707" s="12"/>
      <c r="G707" s="10"/>
    </row>
    <row r="708" spans="1:7" x14ac:dyDescent="0.2">
      <c r="A708" s="463">
        <v>686</v>
      </c>
      <c r="B708" s="108" t="s">
        <v>250</v>
      </c>
      <c r="C708" s="109"/>
      <c r="D708" s="109"/>
      <c r="E708" s="109"/>
      <c r="F708" s="109"/>
      <c r="G708" s="110"/>
    </row>
    <row r="709" spans="1:7" ht="30" x14ac:dyDescent="0.2">
      <c r="A709" s="463">
        <v>687</v>
      </c>
      <c r="B709" s="18" t="s">
        <v>802</v>
      </c>
      <c r="C709" s="429"/>
      <c r="D709" s="429"/>
      <c r="E709" s="429"/>
      <c r="F709" s="429"/>
      <c r="G709" s="20"/>
    </row>
    <row r="710" spans="1:7" x14ac:dyDescent="0.25">
      <c r="A710" s="463">
        <v>688</v>
      </c>
      <c r="B710" s="13" t="s">
        <v>251</v>
      </c>
      <c r="C710" s="12"/>
      <c r="D710" s="12"/>
      <c r="E710" s="12"/>
      <c r="F710" s="12"/>
      <c r="G710" s="10"/>
    </row>
    <row r="711" spans="1:7" s="319" customFormat="1" x14ac:dyDescent="0.25">
      <c r="A711" s="463">
        <v>689</v>
      </c>
      <c r="B711" s="13" t="s">
        <v>252</v>
      </c>
      <c r="C711" s="12"/>
      <c r="D711" s="12"/>
      <c r="E711" s="12"/>
      <c r="F711" s="12"/>
      <c r="G711" s="10"/>
    </row>
    <row r="712" spans="1:7" x14ac:dyDescent="0.25">
      <c r="A712" s="463">
        <v>690</v>
      </c>
      <c r="B712" s="55" t="s">
        <v>649</v>
      </c>
      <c r="C712" s="52"/>
      <c r="D712" s="52"/>
      <c r="E712" s="52"/>
      <c r="F712" s="52"/>
      <c r="G712" s="53"/>
    </row>
    <row r="713" spans="1:7" s="302" customFormat="1" x14ac:dyDescent="0.2">
      <c r="A713" s="463">
        <v>691</v>
      </c>
      <c r="B713" s="14" t="s">
        <v>254</v>
      </c>
      <c r="C713" s="429"/>
      <c r="D713" s="429"/>
      <c r="E713" s="429"/>
      <c r="F713" s="429"/>
      <c r="G713" s="20"/>
    </row>
    <row r="714" spans="1:7" s="302" customFormat="1" x14ac:dyDescent="0.25">
      <c r="A714" s="463">
        <v>692</v>
      </c>
      <c r="B714" s="13" t="s">
        <v>255</v>
      </c>
      <c r="C714" s="12"/>
      <c r="D714" s="12"/>
      <c r="E714" s="12"/>
      <c r="F714" s="12"/>
      <c r="G714" s="10"/>
    </row>
    <row r="715" spans="1:7" ht="30" x14ac:dyDescent="0.25">
      <c r="A715" s="463">
        <v>693</v>
      </c>
      <c r="B715" s="13" t="s">
        <v>256</v>
      </c>
      <c r="C715" s="12"/>
      <c r="D715" s="12"/>
      <c r="E715" s="12"/>
      <c r="F715" s="12"/>
      <c r="G715" s="53"/>
    </row>
    <row r="716" spans="1:7" x14ac:dyDescent="0.25">
      <c r="A716" s="463">
        <v>694</v>
      </c>
      <c r="B716" s="13" t="s">
        <v>257</v>
      </c>
      <c r="C716" s="12"/>
      <c r="D716" s="12"/>
      <c r="E716" s="12"/>
      <c r="F716" s="12"/>
      <c r="G716" s="10"/>
    </row>
    <row r="717" spans="1:7" ht="30" x14ac:dyDescent="0.25">
      <c r="A717" s="463">
        <v>695</v>
      </c>
      <c r="B717" s="14" t="s">
        <v>258</v>
      </c>
      <c r="C717" s="12"/>
      <c r="D717" s="12"/>
      <c r="E717" s="12"/>
      <c r="F717" s="12"/>
      <c r="G717" s="10"/>
    </row>
    <row r="718" spans="1:7" ht="30" x14ac:dyDescent="0.2">
      <c r="A718" s="463">
        <v>696</v>
      </c>
      <c r="B718" s="42" t="s">
        <v>1011</v>
      </c>
      <c r="C718" s="429"/>
      <c r="D718" s="429"/>
      <c r="E718" s="429"/>
      <c r="F718" s="429"/>
      <c r="G718" s="20"/>
    </row>
    <row r="719" spans="1:7" x14ac:dyDescent="0.25">
      <c r="A719" s="463">
        <v>697</v>
      </c>
      <c r="B719" s="13" t="s">
        <v>1010</v>
      </c>
      <c r="C719" s="93"/>
      <c r="D719" s="93"/>
      <c r="E719" s="93"/>
      <c r="F719" s="93"/>
      <c r="G719" s="94"/>
    </row>
    <row r="720" spans="1:7" x14ac:dyDescent="0.25">
      <c r="A720" s="463">
        <v>698</v>
      </c>
      <c r="B720" s="13" t="s">
        <v>259</v>
      </c>
      <c r="C720" s="93"/>
      <c r="D720" s="93"/>
      <c r="E720" s="93"/>
      <c r="F720" s="93"/>
      <c r="G720" s="94"/>
    </row>
    <row r="721" spans="1:7" ht="30" x14ac:dyDescent="0.25">
      <c r="A721" s="463">
        <v>699</v>
      </c>
      <c r="B721" s="13" t="s">
        <v>260</v>
      </c>
      <c r="C721" s="93"/>
      <c r="D721" s="93"/>
      <c r="E721" s="93"/>
      <c r="F721" s="93"/>
      <c r="G721" s="94"/>
    </row>
    <row r="722" spans="1:7" x14ac:dyDescent="0.25">
      <c r="A722" s="463">
        <v>700</v>
      </c>
      <c r="B722" s="13" t="s">
        <v>261</v>
      </c>
      <c r="C722" s="93"/>
      <c r="D722" s="93"/>
      <c r="E722" s="93"/>
      <c r="F722" s="93"/>
      <c r="G722" s="94"/>
    </row>
    <row r="723" spans="1:7" x14ac:dyDescent="0.25">
      <c r="A723" s="463">
        <v>701</v>
      </c>
      <c r="B723" s="13" t="s">
        <v>262</v>
      </c>
      <c r="C723" s="93"/>
      <c r="D723" s="93"/>
      <c r="E723" s="93"/>
      <c r="F723" s="93"/>
      <c r="G723" s="94"/>
    </row>
    <row r="724" spans="1:7" s="302" customFormat="1" x14ac:dyDescent="0.25">
      <c r="A724" s="463">
        <v>702</v>
      </c>
      <c r="B724" s="315" t="s">
        <v>2264</v>
      </c>
      <c r="C724" s="443"/>
      <c r="D724" s="443"/>
      <c r="E724" s="443"/>
      <c r="F724" s="443"/>
      <c r="G724" s="444"/>
    </row>
    <row r="725" spans="1:7" ht="30" x14ac:dyDescent="0.25">
      <c r="A725" s="463">
        <v>703</v>
      </c>
      <c r="B725" s="42" t="s">
        <v>263</v>
      </c>
      <c r="C725" s="93"/>
      <c r="D725" s="93"/>
      <c r="E725" s="93"/>
      <c r="F725" s="93"/>
      <c r="G725" s="94"/>
    </row>
    <row r="726" spans="1:7" s="3" customFormat="1" ht="30" x14ac:dyDescent="0.25">
      <c r="A726" s="463">
        <v>704</v>
      </c>
      <c r="B726" s="14" t="s">
        <v>1848</v>
      </c>
      <c r="C726" s="326"/>
      <c r="D726" s="326"/>
      <c r="E726" s="326"/>
      <c r="F726" s="326"/>
      <c r="G726" s="440"/>
    </row>
    <row r="727" spans="1:7" s="3" customFormat="1" ht="30" x14ac:dyDescent="0.25">
      <c r="A727" s="463">
        <v>705</v>
      </c>
      <c r="B727" s="14" t="s">
        <v>1847</v>
      </c>
      <c r="C727" s="326"/>
      <c r="D727" s="326"/>
      <c r="E727" s="326"/>
      <c r="F727" s="326"/>
      <c r="G727" s="440"/>
    </row>
    <row r="728" spans="1:7" s="929" customFormat="1" ht="45" x14ac:dyDescent="0.25">
      <c r="A728" s="463">
        <v>706</v>
      </c>
      <c r="B728" s="324" t="s">
        <v>952</v>
      </c>
      <c r="C728" s="443"/>
      <c r="D728" s="443"/>
      <c r="E728" s="443"/>
      <c r="F728" s="443"/>
      <c r="G728" s="444"/>
    </row>
    <row r="729" spans="1:7" s="929" customFormat="1" ht="30" x14ac:dyDescent="0.25">
      <c r="A729" s="463">
        <v>707</v>
      </c>
      <c r="B729" s="100" t="s">
        <v>264</v>
      </c>
      <c r="C729" s="93"/>
      <c r="D729" s="93"/>
      <c r="E729" s="93"/>
      <c r="F729" s="93"/>
      <c r="G729" s="94"/>
    </row>
    <row r="730" spans="1:7" ht="30" x14ac:dyDescent="0.2">
      <c r="A730" s="463">
        <v>708</v>
      </c>
      <c r="B730" s="42" t="s">
        <v>265</v>
      </c>
      <c r="C730" s="429"/>
      <c r="D730" s="429"/>
      <c r="E730" s="429"/>
      <c r="F730" s="429"/>
      <c r="G730" s="20"/>
    </row>
    <row r="731" spans="1:7" x14ac:dyDescent="0.25">
      <c r="A731" s="463">
        <v>709</v>
      </c>
      <c r="B731" s="13" t="s">
        <v>796</v>
      </c>
      <c r="C731" s="93"/>
      <c r="D731" s="93"/>
      <c r="E731" s="93"/>
      <c r="F731" s="93"/>
      <c r="G731" s="10"/>
    </row>
    <row r="732" spans="1:7" s="302" customFormat="1" x14ac:dyDescent="0.25">
      <c r="A732" s="463">
        <v>710</v>
      </c>
      <c r="B732" s="13" t="s">
        <v>266</v>
      </c>
      <c r="C732" s="93"/>
      <c r="D732" s="93"/>
      <c r="E732" s="93"/>
      <c r="F732" s="93"/>
      <c r="G732" s="94"/>
    </row>
    <row r="733" spans="1:7" x14ac:dyDescent="0.25">
      <c r="A733" s="463">
        <v>711</v>
      </c>
      <c r="B733" s="13" t="s">
        <v>64</v>
      </c>
      <c r="C733" s="93"/>
      <c r="D733" s="93"/>
      <c r="E733" s="93"/>
      <c r="F733" s="93"/>
      <c r="G733" s="94"/>
    </row>
    <row r="734" spans="1:7" s="3" customFormat="1" ht="60" x14ac:dyDescent="0.25">
      <c r="A734" s="463">
        <v>712</v>
      </c>
      <c r="B734" s="14" t="s">
        <v>2265</v>
      </c>
      <c r="C734" s="12"/>
      <c r="D734" s="12"/>
      <c r="E734" s="12"/>
      <c r="F734" s="12"/>
      <c r="G734" s="10"/>
    </row>
    <row r="735" spans="1:7" ht="30" x14ac:dyDescent="0.2">
      <c r="A735" s="463">
        <v>713</v>
      </c>
      <c r="B735" s="275" t="s">
        <v>824</v>
      </c>
      <c r="C735" s="385"/>
      <c r="D735" s="244"/>
      <c r="E735" s="244"/>
      <c r="F735" s="244"/>
      <c r="G735" s="383"/>
    </row>
    <row r="736" spans="1:7" s="302" customFormat="1" x14ac:dyDescent="0.2">
      <c r="A736" s="463">
        <v>714</v>
      </c>
      <c r="B736" s="6" t="s">
        <v>116</v>
      </c>
      <c r="C736" s="7"/>
      <c r="D736" s="7"/>
      <c r="E736" s="7"/>
      <c r="F736" s="7"/>
      <c r="G736" s="8"/>
    </row>
    <row r="737" spans="1:7" s="302" customFormat="1" ht="45" x14ac:dyDescent="0.2">
      <c r="A737" s="463">
        <v>715</v>
      </c>
      <c r="B737" s="18" t="s">
        <v>3089</v>
      </c>
      <c r="C737" s="28"/>
      <c r="D737" s="28"/>
      <c r="E737" s="28"/>
      <c r="F737" s="28"/>
      <c r="G737" s="59"/>
    </row>
    <row r="738" spans="1:7" s="3" customFormat="1" ht="30" x14ac:dyDescent="0.2">
      <c r="A738" s="463">
        <v>716</v>
      </c>
      <c r="B738" s="436" t="s">
        <v>1979</v>
      </c>
      <c r="C738" s="326"/>
      <c r="D738" s="326"/>
      <c r="E738" s="326"/>
      <c r="F738" s="326"/>
      <c r="G738" s="317"/>
    </row>
    <row r="739" spans="1:7" s="3" customFormat="1" ht="30" x14ac:dyDescent="0.2">
      <c r="A739" s="463">
        <v>717</v>
      </c>
      <c r="B739" s="436" t="s">
        <v>3022</v>
      </c>
      <c r="C739" s="326"/>
      <c r="D739" s="326"/>
      <c r="E739" s="326"/>
      <c r="F739" s="326"/>
      <c r="G739" s="317"/>
    </row>
    <row r="740" spans="1:7" s="3" customFormat="1" ht="30" x14ac:dyDescent="0.2">
      <c r="A740" s="463">
        <v>718</v>
      </c>
      <c r="B740" s="436" t="s">
        <v>3090</v>
      </c>
      <c r="C740" s="326"/>
      <c r="D740" s="326"/>
      <c r="E740" s="326"/>
      <c r="F740" s="326"/>
      <c r="G740" s="317"/>
    </row>
    <row r="741" spans="1:7" s="302" customFormat="1" ht="30" x14ac:dyDescent="0.2">
      <c r="A741" s="463">
        <v>719</v>
      </c>
      <c r="B741" s="436" t="s">
        <v>3088</v>
      </c>
      <c r="C741" s="326"/>
      <c r="D741" s="326"/>
      <c r="E741" s="326"/>
      <c r="F741" s="326"/>
      <c r="G741" s="317"/>
    </row>
    <row r="742" spans="1:7" s="3" customFormat="1" ht="30" x14ac:dyDescent="0.2">
      <c r="A742" s="463">
        <v>720</v>
      </c>
      <c r="B742" s="436" t="s">
        <v>1980</v>
      </c>
      <c r="C742" s="326"/>
      <c r="D742" s="326"/>
      <c r="E742" s="326"/>
      <c r="F742" s="326"/>
      <c r="G742" s="317"/>
    </row>
    <row r="743" spans="1:7" s="3" customFormat="1" ht="30" x14ac:dyDescent="0.2">
      <c r="A743" s="463">
        <v>721</v>
      </c>
      <c r="B743" s="436" t="s">
        <v>1981</v>
      </c>
      <c r="C743" s="326"/>
      <c r="D743" s="326"/>
      <c r="E743" s="326"/>
      <c r="F743" s="326"/>
      <c r="G743" s="317"/>
    </row>
    <row r="744" spans="1:7" s="3" customFormat="1" ht="30" x14ac:dyDescent="0.2">
      <c r="A744" s="463">
        <v>722</v>
      </c>
      <c r="B744" s="436" t="s">
        <v>1983</v>
      </c>
      <c r="C744" s="326"/>
      <c r="D744" s="326"/>
      <c r="E744" s="326"/>
      <c r="F744" s="326"/>
      <c r="G744" s="317"/>
    </row>
    <row r="745" spans="1:7" s="3" customFormat="1" ht="30" x14ac:dyDescent="0.2">
      <c r="A745" s="463">
        <v>723</v>
      </c>
      <c r="B745" s="436" t="s">
        <v>1984</v>
      </c>
      <c r="C745" s="436"/>
      <c r="D745" s="436"/>
      <c r="E745" s="436"/>
      <c r="F745" s="436"/>
      <c r="G745" s="436"/>
    </row>
    <row r="746" spans="1:7" s="3" customFormat="1" ht="30" x14ac:dyDescent="0.2">
      <c r="A746" s="463">
        <v>724</v>
      </c>
      <c r="B746" s="436" t="s">
        <v>1985</v>
      </c>
      <c r="C746" s="436"/>
      <c r="D746" s="436"/>
      <c r="E746" s="436"/>
      <c r="F746" s="436"/>
      <c r="G746" s="436"/>
    </row>
    <row r="747" spans="1:7" s="3" customFormat="1" ht="30" x14ac:dyDescent="0.2">
      <c r="A747" s="463">
        <v>725</v>
      </c>
      <c r="B747" s="436" t="s">
        <v>1986</v>
      </c>
      <c r="C747" s="436"/>
      <c r="D747" s="436"/>
      <c r="E747" s="436"/>
      <c r="F747" s="436"/>
      <c r="G747" s="436"/>
    </row>
    <row r="748" spans="1:7" s="3" customFormat="1" x14ac:dyDescent="0.2">
      <c r="A748" s="463">
        <v>726</v>
      </c>
      <c r="B748" s="436" t="s">
        <v>2081</v>
      </c>
      <c r="C748" s="436"/>
      <c r="D748" s="436"/>
      <c r="E748" s="436"/>
      <c r="F748" s="436"/>
      <c r="G748" s="436"/>
    </row>
    <row r="749" spans="1:7" s="3" customFormat="1" ht="30" x14ac:dyDescent="0.2">
      <c r="A749" s="463">
        <v>727</v>
      </c>
      <c r="B749" s="436" t="s">
        <v>1982</v>
      </c>
      <c r="C749" s="326"/>
      <c r="D749" s="326"/>
      <c r="E749" s="326"/>
      <c r="F749" s="326"/>
      <c r="G749" s="317"/>
    </row>
    <row r="750" spans="1:7" x14ac:dyDescent="0.2">
      <c r="A750" s="463">
        <v>728</v>
      </c>
      <c r="B750" s="14" t="s">
        <v>117</v>
      </c>
      <c r="C750" s="12"/>
      <c r="D750" s="12"/>
      <c r="E750" s="12"/>
      <c r="F750" s="12"/>
      <c r="G750" s="43"/>
    </row>
    <row r="751" spans="1:7" s="319" customFormat="1" ht="30" x14ac:dyDescent="0.2">
      <c r="A751" s="463">
        <v>729</v>
      </c>
      <c r="B751" s="42" t="s">
        <v>118</v>
      </c>
      <c r="C751" s="429"/>
      <c r="D751" s="429"/>
      <c r="E751" s="429"/>
      <c r="F751" s="429"/>
      <c r="G751" s="58"/>
    </row>
    <row r="752" spans="1:7" s="319" customFormat="1" x14ac:dyDescent="0.2">
      <c r="A752" s="463">
        <v>730</v>
      </c>
      <c r="B752" s="13" t="s">
        <v>119</v>
      </c>
      <c r="C752" s="52"/>
      <c r="D752" s="52"/>
      <c r="E752" s="52"/>
      <c r="F752" s="52"/>
      <c r="G752" s="59"/>
    </row>
    <row r="753" spans="1:7" x14ac:dyDescent="0.2">
      <c r="A753" s="463">
        <v>731</v>
      </c>
      <c r="B753" s="13" t="s">
        <v>120</v>
      </c>
      <c r="C753" s="12"/>
      <c r="D753" s="12"/>
      <c r="E753" s="12"/>
      <c r="F753" s="12"/>
      <c r="G753" s="59"/>
    </row>
    <row r="754" spans="1:7" ht="30" x14ac:dyDescent="0.2">
      <c r="A754" s="463">
        <v>732</v>
      </c>
      <c r="B754" s="13" t="s">
        <v>1242</v>
      </c>
      <c r="C754" s="12"/>
      <c r="D754" s="12"/>
      <c r="E754" s="12"/>
      <c r="F754" s="12"/>
      <c r="G754" s="59"/>
    </row>
    <row r="755" spans="1:7" ht="30" x14ac:dyDescent="0.2">
      <c r="A755" s="463">
        <v>733</v>
      </c>
      <c r="B755" s="13" t="s">
        <v>1244</v>
      </c>
      <c r="C755" s="52"/>
      <c r="D755" s="52"/>
      <c r="E755" s="52"/>
      <c r="F755" s="52"/>
      <c r="G755" s="59"/>
    </row>
    <row r="756" spans="1:7" x14ac:dyDescent="0.2">
      <c r="A756" s="463">
        <v>734</v>
      </c>
      <c r="B756" s="14" t="s">
        <v>2445</v>
      </c>
      <c r="C756" s="429"/>
      <c r="D756" s="429"/>
      <c r="E756" s="429"/>
      <c r="F756" s="429"/>
      <c r="G756" s="58"/>
    </row>
    <row r="757" spans="1:7" x14ac:dyDescent="0.25">
      <c r="A757" s="463">
        <v>735</v>
      </c>
      <c r="B757" s="101" t="s">
        <v>121</v>
      </c>
      <c r="C757" s="28"/>
      <c r="D757" s="28"/>
      <c r="E757" s="28"/>
      <c r="F757" s="28"/>
      <c r="G757" s="59"/>
    </row>
    <row r="758" spans="1:7" x14ac:dyDescent="0.25">
      <c r="A758" s="463">
        <v>736</v>
      </c>
      <c r="B758" s="101" t="s">
        <v>122</v>
      </c>
      <c r="C758" s="52"/>
      <c r="D758" s="52"/>
      <c r="E758" s="52"/>
      <c r="F758" s="52"/>
      <c r="G758" s="58"/>
    </row>
    <row r="759" spans="1:7" x14ac:dyDescent="0.25">
      <c r="A759" s="463">
        <v>737</v>
      </c>
      <c r="B759" s="92" t="s">
        <v>123</v>
      </c>
      <c r="C759" s="12"/>
      <c r="D759" s="12"/>
      <c r="E759" s="12"/>
      <c r="F759" s="12"/>
      <c r="G759" s="58"/>
    </row>
    <row r="760" spans="1:7" s="506" customFormat="1" ht="30" x14ac:dyDescent="0.2">
      <c r="A760" s="463">
        <v>738</v>
      </c>
      <c r="B760" s="42" t="s">
        <v>2446</v>
      </c>
      <c r="C760" s="429"/>
      <c r="D760" s="429"/>
      <c r="E760" s="429"/>
      <c r="F760" s="429"/>
      <c r="G760" s="58"/>
    </row>
    <row r="761" spans="1:7" x14ac:dyDescent="0.2">
      <c r="A761" s="463">
        <v>739</v>
      </c>
      <c r="B761" s="13" t="s">
        <v>124</v>
      </c>
      <c r="C761" s="12"/>
      <c r="D761" s="12"/>
      <c r="E761" s="12"/>
      <c r="F761" s="12"/>
      <c r="G761" s="43"/>
    </row>
    <row r="762" spans="1:7" x14ac:dyDescent="0.2">
      <c r="A762" s="463">
        <v>740</v>
      </c>
      <c r="B762" s="13" t="s">
        <v>125</v>
      </c>
      <c r="C762" s="12"/>
      <c r="D762" s="12"/>
      <c r="E762" s="12"/>
      <c r="F762" s="12"/>
      <c r="G762" s="43"/>
    </row>
    <row r="763" spans="1:7" s="302" customFormat="1" x14ac:dyDescent="0.25">
      <c r="A763" s="463">
        <v>741</v>
      </c>
      <c r="B763" s="14" t="s">
        <v>317</v>
      </c>
      <c r="C763" s="12"/>
      <c r="D763" s="12"/>
      <c r="E763" s="12"/>
      <c r="F763" s="12"/>
      <c r="G763" s="10"/>
    </row>
    <row r="764" spans="1:7" x14ac:dyDescent="0.2">
      <c r="A764" s="463">
        <v>742</v>
      </c>
      <c r="B764" s="112" t="s">
        <v>2266</v>
      </c>
      <c r="C764" s="113"/>
      <c r="D764" s="113"/>
      <c r="E764" s="113"/>
      <c r="F764" s="113"/>
      <c r="G764" s="114"/>
    </row>
    <row r="765" spans="1:7" s="302" customFormat="1" x14ac:dyDescent="0.25">
      <c r="A765" s="463">
        <v>743</v>
      </c>
      <c r="B765" s="100" t="s">
        <v>2874</v>
      </c>
      <c r="C765" s="1069"/>
      <c r="D765" s="1069"/>
      <c r="E765" s="1069"/>
      <c r="F765" s="1069"/>
      <c r="G765" s="1070"/>
    </row>
    <row r="766" spans="1:7" ht="30" x14ac:dyDescent="0.25">
      <c r="A766" s="463">
        <v>744</v>
      </c>
      <c r="B766" s="100" t="s">
        <v>2267</v>
      </c>
      <c r="C766" s="93"/>
      <c r="D766" s="93"/>
      <c r="E766" s="93"/>
      <c r="F766" s="93"/>
      <c r="G766" s="53"/>
    </row>
    <row r="767" spans="1:7" s="3" customFormat="1" ht="30" x14ac:dyDescent="0.25">
      <c r="A767" s="463">
        <v>745</v>
      </c>
      <c r="B767" s="441" t="s">
        <v>1844</v>
      </c>
      <c r="C767" s="326"/>
      <c r="D767" s="326"/>
      <c r="E767" s="326"/>
      <c r="F767" s="326"/>
      <c r="G767" s="440"/>
    </row>
    <row r="768" spans="1:7" s="3" customFormat="1" ht="30" x14ac:dyDescent="0.25">
      <c r="A768" s="463">
        <v>746</v>
      </c>
      <c r="B768" s="957" t="s">
        <v>1138</v>
      </c>
      <c r="C768" s="255"/>
      <c r="D768" s="255"/>
      <c r="E768" s="255"/>
      <c r="F768" s="255"/>
      <c r="G768" s="254"/>
    </row>
    <row r="769" spans="1:7" s="3" customFormat="1" ht="30" x14ac:dyDescent="0.25">
      <c r="A769" s="463">
        <v>747</v>
      </c>
      <c r="B769" s="57" t="s">
        <v>2268</v>
      </c>
      <c r="C769" s="12"/>
      <c r="D769" s="12"/>
      <c r="E769" s="12"/>
      <c r="F769" s="12"/>
      <c r="G769" s="10"/>
    </row>
    <row r="770" spans="1:7" s="3" customFormat="1" ht="30" x14ac:dyDescent="0.25">
      <c r="A770" s="463">
        <v>748</v>
      </c>
      <c r="B770" s="57" t="s">
        <v>2269</v>
      </c>
      <c r="C770" s="12"/>
      <c r="D770" s="12"/>
      <c r="E770" s="12"/>
      <c r="F770" s="12"/>
      <c r="G770" s="10"/>
    </row>
    <row r="771" spans="1:7" s="3" customFormat="1" ht="30" x14ac:dyDescent="0.25">
      <c r="A771" s="463">
        <v>749</v>
      </c>
      <c r="B771" s="57" t="s">
        <v>2270</v>
      </c>
      <c r="C771" s="326"/>
      <c r="D771" s="326"/>
      <c r="E771" s="326"/>
      <c r="F771" s="326"/>
      <c r="G771" s="440"/>
    </row>
    <row r="772" spans="1:7" s="3" customFormat="1" ht="30" x14ac:dyDescent="0.25">
      <c r="A772" s="463">
        <v>750</v>
      </c>
      <c r="B772" s="14" t="s">
        <v>2271</v>
      </c>
      <c r="C772" s="12"/>
      <c r="D772" s="12"/>
      <c r="E772" s="12"/>
      <c r="F772" s="12"/>
      <c r="G772" s="10"/>
    </row>
    <row r="773" spans="1:7" s="3" customFormat="1" ht="30" x14ac:dyDescent="0.25">
      <c r="A773" s="463">
        <v>751</v>
      </c>
      <c r="B773" s="14" t="s">
        <v>2272</v>
      </c>
      <c r="C773" s="326"/>
      <c r="D773" s="326"/>
      <c r="E773" s="326"/>
      <c r="F773" s="326"/>
      <c r="G773" s="440"/>
    </row>
    <row r="774" spans="1:7" s="319" customFormat="1" ht="45" x14ac:dyDescent="0.2">
      <c r="A774" s="463">
        <v>752</v>
      </c>
      <c r="B774" s="54" t="s">
        <v>1239</v>
      </c>
      <c r="C774" s="429"/>
      <c r="D774" s="429"/>
      <c r="E774" s="429"/>
      <c r="F774" s="429"/>
      <c r="G774" s="20"/>
    </row>
    <row r="775" spans="1:7" s="319" customFormat="1" x14ac:dyDescent="0.25">
      <c r="A775" s="463">
        <v>753</v>
      </c>
      <c r="B775" s="55" t="s">
        <v>267</v>
      </c>
      <c r="C775" s="52"/>
      <c r="D775" s="52"/>
      <c r="E775" s="52"/>
      <c r="F775" s="52"/>
      <c r="G775" s="53"/>
    </row>
    <row r="776" spans="1:7" s="319" customFormat="1" x14ac:dyDescent="0.25">
      <c r="A776" s="463">
        <v>754</v>
      </c>
      <c r="B776" s="55" t="s">
        <v>268</v>
      </c>
      <c r="C776" s="52"/>
      <c r="D776" s="52"/>
      <c r="E776" s="52"/>
      <c r="F776" s="52"/>
      <c r="G776" s="53"/>
    </row>
    <row r="777" spans="1:7" x14ac:dyDescent="0.25">
      <c r="A777" s="463">
        <v>755</v>
      </c>
      <c r="B777" s="55" t="s">
        <v>269</v>
      </c>
      <c r="C777" s="52"/>
      <c r="D777" s="52"/>
      <c r="E777" s="52"/>
      <c r="F777" s="52"/>
      <c r="G777" s="53"/>
    </row>
    <row r="778" spans="1:7" x14ac:dyDescent="0.25">
      <c r="A778" s="463">
        <v>756</v>
      </c>
      <c r="B778" s="55" t="s">
        <v>270</v>
      </c>
      <c r="C778" s="52"/>
      <c r="D778" s="52"/>
      <c r="E778" s="52"/>
      <c r="F778" s="52"/>
      <c r="G778" s="53"/>
    </row>
    <row r="779" spans="1:7" x14ac:dyDescent="0.25">
      <c r="A779" s="463">
        <v>757</v>
      </c>
      <c r="B779" s="55" t="s">
        <v>271</v>
      </c>
      <c r="C779" s="52"/>
      <c r="D779" s="52"/>
      <c r="E779" s="52"/>
      <c r="F779" s="52"/>
      <c r="G779" s="53"/>
    </row>
    <row r="780" spans="1:7" ht="45" x14ac:dyDescent="0.2">
      <c r="A780" s="463">
        <v>758</v>
      </c>
      <c r="B780" s="54" t="s">
        <v>1240</v>
      </c>
      <c r="C780" s="429"/>
      <c r="D780" s="429"/>
      <c r="E780" s="429"/>
      <c r="F780" s="429"/>
      <c r="G780" s="20"/>
    </row>
    <row r="781" spans="1:7" x14ac:dyDescent="0.25">
      <c r="A781" s="463">
        <v>759</v>
      </c>
      <c r="B781" s="55" t="s">
        <v>267</v>
      </c>
      <c r="C781" s="349"/>
      <c r="D781" s="349"/>
      <c r="E781" s="349"/>
      <c r="F781" s="349"/>
      <c r="G781" s="353"/>
    </row>
    <row r="782" spans="1:7" x14ac:dyDescent="0.25">
      <c r="A782" s="463">
        <v>760</v>
      </c>
      <c r="B782" s="55" t="s">
        <v>798</v>
      </c>
      <c r="C782" s="349"/>
      <c r="D782" s="349"/>
      <c r="E782" s="349"/>
      <c r="F782" s="349"/>
      <c r="G782" s="353"/>
    </row>
    <row r="783" spans="1:7" x14ac:dyDescent="0.25">
      <c r="A783" s="463">
        <v>761</v>
      </c>
      <c r="B783" s="55" t="s">
        <v>269</v>
      </c>
      <c r="C783" s="349"/>
      <c r="D783" s="349"/>
      <c r="E783" s="349"/>
      <c r="F783" s="349"/>
      <c r="G783" s="353"/>
    </row>
    <row r="784" spans="1:7" x14ac:dyDescent="0.25">
      <c r="A784" s="463">
        <v>762</v>
      </c>
      <c r="B784" s="55" t="s">
        <v>270</v>
      </c>
      <c r="C784" s="349"/>
      <c r="D784" s="349"/>
      <c r="E784" s="349"/>
      <c r="F784" s="349"/>
      <c r="G784" s="353"/>
    </row>
    <row r="785" spans="1:7" x14ac:dyDescent="0.25">
      <c r="A785" s="463">
        <v>763</v>
      </c>
      <c r="B785" s="239" t="s">
        <v>39</v>
      </c>
      <c r="C785" s="349"/>
      <c r="D785" s="349"/>
      <c r="E785" s="349"/>
      <c r="F785" s="349"/>
      <c r="G785" s="353"/>
    </row>
    <row r="786" spans="1:7" s="319" customFormat="1" x14ac:dyDescent="0.25">
      <c r="A786" s="463">
        <v>764</v>
      </c>
      <c r="B786" s="239" t="s">
        <v>38</v>
      </c>
      <c r="C786" s="349"/>
      <c r="D786" s="349"/>
      <c r="E786" s="349"/>
      <c r="F786" s="349"/>
      <c r="G786" s="353"/>
    </row>
    <row r="787" spans="1:7" s="319" customFormat="1" x14ac:dyDescent="0.25">
      <c r="A787" s="463">
        <v>765</v>
      </c>
      <c r="B787" s="239" t="s">
        <v>799</v>
      </c>
      <c r="C787" s="349"/>
      <c r="D787" s="349"/>
      <c r="E787" s="349"/>
      <c r="F787" s="349"/>
      <c r="G787" s="353"/>
    </row>
    <row r="788" spans="1:7" s="319" customFormat="1" x14ac:dyDescent="0.25">
      <c r="A788" s="463">
        <v>766</v>
      </c>
      <c r="B788" s="239" t="s">
        <v>800</v>
      </c>
      <c r="C788" s="349"/>
      <c r="D788" s="349"/>
      <c r="E788" s="349"/>
      <c r="F788" s="349"/>
      <c r="G788" s="353"/>
    </row>
    <row r="789" spans="1:7" s="319" customFormat="1" x14ac:dyDescent="0.25">
      <c r="A789" s="463">
        <v>767</v>
      </c>
      <c r="B789" s="55" t="s">
        <v>271</v>
      </c>
      <c r="C789" s="349"/>
      <c r="D789" s="349"/>
      <c r="E789" s="349"/>
      <c r="F789" s="349"/>
      <c r="G789" s="353"/>
    </row>
    <row r="790" spans="1:7" s="319" customFormat="1" ht="45" x14ac:dyDescent="0.25">
      <c r="A790" s="463">
        <v>768</v>
      </c>
      <c r="B790" s="42" t="s">
        <v>3045</v>
      </c>
      <c r="C790" s="429"/>
      <c r="D790" s="429"/>
      <c r="E790" s="429"/>
      <c r="F790" s="429"/>
      <c r="G790" s="53"/>
    </row>
    <row r="791" spans="1:7" s="987" customFormat="1" x14ac:dyDescent="0.25">
      <c r="A791" s="463">
        <v>769</v>
      </c>
      <c r="B791" s="315" t="s">
        <v>2273</v>
      </c>
      <c r="C791" s="332"/>
      <c r="D791" s="332"/>
      <c r="E791" s="332"/>
      <c r="F791" s="332"/>
      <c r="G791" s="413"/>
    </row>
    <row r="792" spans="1:7" s="987" customFormat="1" x14ac:dyDescent="0.25">
      <c r="A792" s="463">
        <v>770</v>
      </c>
      <c r="B792" s="315" t="s">
        <v>2275</v>
      </c>
      <c r="C792" s="332"/>
      <c r="D792" s="332"/>
      <c r="E792" s="332"/>
      <c r="F792" s="332"/>
      <c r="G792" s="413"/>
    </row>
    <row r="793" spans="1:7" s="987" customFormat="1" x14ac:dyDescent="0.25">
      <c r="A793" s="463">
        <v>771</v>
      </c>
      <c r="B793" s="315" t="s">
        <v>2111</v>
      </c>
      <c r="C793" s="332"/>
      <c r="D793" s="332"/>
      <c r="E793" s="332"/>
      <c r="F793" s="332"/>
      <c r="G793" s="413"/>
    </row>
    <row r="794" spans="1:7" s="987" customFormat="1" x14ac:dyDescent="0.25">
      <c r="A794" s="463">
        <v>772</v>
      </c>
      <c r="B794" s="315" t="s">
        <v>2274</v>
      </c>
      <c r="C794" s="332"/>
      <c r="D794" s="332"/>
      <c r="E794" s="332"/>
      <c r="F794" s="332"/>
      <c r="G794" s="413"/>
    </row>
    <row r="795" spans="1:7" s="319" customFormat="1" ht="30" x14ac:dyDescent="0.25">
      <c r="A795" s="463">
        <v>773</v>
      </c>
      <c r="B795" s="42" t="s">
        <v>3023</v>
      </c>
      <c r="C795" s="429"/>
      <c r="D795" s="429"/>
      <c r="E795" s="429"/>
      <c r="F795" s="429"/>
      <c r="G795" s="353"/>
    </row>
    <row r="796" spans="1:7" s="987" customFormat="1" x14ac:dyDescent="0.25">
      <c r="A796" s="463">
        <v>774</v>
      </c>
      <c r="B796" s="315" t="s">
        <v>2273</v>
      </c>
      <c r="C796" s="332"/>
      <c r="D796" s="332"/>
      <c r="E796" s="332"/>
      <c r="F796" s="332"/>
      <c r="G796" s="413"/>
    </row>
    <row r="797" spans="1:7" s="987" customFormat="1" x14ac:dyDescent="0.25">
      <c r="A797" s="463">
        <v>775</v>
      </c>
      <c r="B797" s="315" t="s">
        <v>2275</v>
      </c>
      <c r="C797" s="332"/>
      <c r="D797" s="332"/>
      <c r="E797" s="332"/>
      <c r="F797" s="332"/>
      <c r="G797" s="413"/>
    </row>
    <row r="798" spans="1:7" s="987" customFormat="1" x14ac:dyDescent="0.25">
      <c r="A798" s="463">
        <v>776</v>
      </c>
      <c r="B798" s="315" t="s">
        <v>2111</v>
      </c>
      <c r="C798" s="332"/>
      <c r="D798" s="332"/>
      <c r="E798" s="332"/>
      <c r="F798" s="332"/>
      <c r="G798" s="413"/>
    </row>
    <row r="799" spans="1:7" s="987" customFormat="1" x14ac:dyDescent="0.25">
      <c r="A799" s="463">
        <v>777</v>
      </c>
      <c r="B799" s="315" t="s">
        <v>2274</v>
      </c>
      <c r="C799" s="332"/>
      <c r="D799" s="332"/>
      <c r="E799" s="332"/>
      <c r="F799" s="332"/>
      <c r="G799" s="413"/>
    </row>
    <row r="800" spans="1:7" s="319" customFormat="1" ht="30" x14ac:dyDescent="0.25">
      <c r="A800" s="463">
        <v>778</v>
      </c>
      <c r="B800" s="14" t="s">
        <v>899</v>
      </c>
      <c r="C800" s="12"/>
      <c r="D800" s="12"/>
      <c r="E800" s="12"/>
      <c r="F800" s="12"/>
      <c r="G800" s="10"/>
    </row>
    <row r="801" spans="1:7" s="3" customFormat="1" ht="30" x14ac:dyDescent="0.25">
      <c r="A801" s="463">
        <v>779</v>
      </c>
      <c r="B801" s="436" t="s">
        <v>2342</v>
      </c>
      <c r="C801" s="326"/>
      <c r="D801" s="326"/>
      <c r="E801" s="326"/>
      <c r="F801" s="326"/>
      <c r="G801" s="440"/>
    </row>
    <row r="802" spans="1:7" s="930" customFormat="1" x14ac:dyDescent="0.2">
      <c r="A802" s="463">
        <v>780</v>
      </c>
      <c r="B802" s="112" t="s">
        <v>272</v>
      </c>
      <c r="C802" s="113"/>
      <c r="D802" s="113"/>
      <c r="E802" s="113"/>
      <c r="F802" s="113"/>
      <c r="G802" s="114"/>
    </row>
    <row r="803" spans="1:7" s="930" customFormat="1" ht="30" x14ac:dyDescent="0.2">
      <c r="A803" s="463">
        <v>781</v>
      </c>
      <c r="B803" s="116" t="s">
        <v>273</v>
      </c>
      <c r="C803" s="93"/>
      <c r="D803" s="93"/>
      <c r="E803" s="93"/>
      <c r="F803" s="93"/>
      <c r="G803" s="98" t="s">
        <v>61</v>
      </c>
    </row>
    <row r="804" spans="1:7" s="3" customFormat="1" ht="30" x14ac:dyDescent="0.2">
      <c r="A804" s="463">
        <v>782</v>
      </c>
      <c r="B804" s="436" t="s">
        <v>2276</v>
      </c>
      <c r="C804" s="326"/>
      <c r="D804" s="326"/>
      <c r="E804" s="326"/>
      <c r="F804" s="326"/>
      <c r="G804" s="317"/>
    </row>
    <row r="805" spans="1:7" s="319" customFormat="1" ht="30" x14ac:dyDescent="0.25">
      <c r="A805" s="463">
        <v>783</v>
      </c>
      <c r="B805" s="42" t="s">
        <v>900</v>
      </c>
      <c r="C805" s="429"/>
      <c r="D805" s="429"/>
      <c r="E805" s="429"/>
      <c r="F805" s="429"/>
      <c r="G805" s="53"/>
    </row>
    <row r="806" spans="1:7" s="319" customFormat="1" x14ac:dyDescent="0.25">
      <c r="A806" s="463">
        <v>784</v>
      </c>
      <c r="B806" s="226" t="s">
        <v>797</v>
      </c>
      <c r="C806" s="349"/>
      <c r="D806" s="349"/>
      <c r="E806" s="349"/>
      <c r="F806" s="349"/>
      <c r="G806" s="353"/>
    </row>
    <row r="807" spans="1:7" s="302" customFormat="1" x14ac:dyDescent="0.25">
      <c r="A807" s="463">
        <v>785</v>
      </c>
      <c r="B807" s="226" t="s">
        <v>901</v>
      </c>
      <c r="C807" s="349"/>
      <c r="D807" s="349"/>
      <c r="E807" s="349"/>
      <c r="F807" s="349"/>
      <c r="G807" s="353"/>
    </row>
    <row r="808" spans="1:7" s="302" customFormat="1" ht="45" x14ac:dyDescent="0.25">
      <c r="A808" s="463">
        <v>786</v>
      </c>
      <c r="B808" s="42" t="s">
        <v>274</v>
      </c>
      <c r="C808" s="12"/>
      <c r="D808" s="12"/>
      <c r="E808" s="12"/>
      <c r="F808" s="12"/>
      <c r="G808" s="10"/>
    </row>
    <row r="809" spans="1:7" s="302" customFormat="1" ht="30" x14ac:dyDescent="0.25">
      <c r="A809" s="463">
        <v>787</v>
      </c>
      <c r="B809" s="324" t="s">
        <v>3094</v>
      </c>
      <c r="C809" s="326"/>
      <c r="D809" s="326"/>
      <c r="E809" s="326"/>
      <c r="F809" s="326"/>
      <c r="G809" s="440"/>
    </row>
    <row r="810" spans="1:7" s="302" customFormat="1" ht="30" x14ac:dyDescent="0.25">
      <c r="A810" s="463">
        <v>788</v>
      </c>
      <c r="B810" s="324" t="s">
        <v>3095</v>
      </c>
      <c r="C810" s="326"/>
      <c r="D810" s="326"/>
      <c r="E810" s="326"/>
      <c r="F810" s="326"/>
      <c r="G810" s="440"/>
    </row>
    <row r="811" spans="1:7" s="302" customFormat="1" x14ac:dyDescent="0.2">
      <c r="A811" s="463">
        <v>789</v>
      </c>
      <c r="B811" s="112" t="s">
        <v>801</v>
      </c>
      <c r="C811" s="113"/>
      <c r="D811" s="113"/>
      <c r="E811" s="113"/>
      <c r="F811" s="113"/>
      <c r="G811" s="114"/>
    </row>
    <row r="812" spans="1:7" x14ac:dyDescent="0.25">
      <c r="A812" s="463">
        <v>790</v>
      </c>
      <c r="B812" s="117" t="s">
        <v>275</v>
      </c>
      <c r="C812" s="93"/>
      <c r="D812" s="93"/>
      <c r="E812" s="93"/>
      <c r="F812" s="93"/>
      <c r="G812" s="53"/>
    </row>
    <row r="813" spans="1:7" ht="45" x14ac:dyDescent="0.25">
      <c r="A813" s="463">
        <v>791</v>
      </c>
      <c r="B813" s="117" t="s">
        <v>276</v>
      </c>
      <c r="C813" s="12"/>
      <c r="D813" s="12"/>
      <c r="E813" s="12"/>
      <c r="F813" s="12"/>
      <c r="G813" s="94"/>
    </row>
    <row r="814" spans="1:7" s="302" customFormat="1" ht="30" x14ac:dyDescent="0.25">
      <c r="A814" s="463">
        <v>792</v>
      </c>
      <c r="B814" s="42" t="s">
        <v>1139</v>
      </c>
      <c r="C814" s="93"/>
      <c r="D814" s="93"/>
      <c r="E814" s="93"/>
      <c r="F814" s="93"/>
      <c r="G814" s="94"/>
    </row>
    <row r="815" spans="1:7" s="3" customFormat="1" x14ac:dyDescent="0.2">
      <c r="A815" s="463">
        <v>793</v>
      </c>
      <c r="B815" s="436" t="s">
        <v>1871</v>
      </c>
      <c r="C815" s="326"/>
      <c r="D815" s="326"/>
      <c r="E815" s="326"/>
      <c r="F815" s="326"/>
      <c r="G815" s="317"/>
    </row>
    <row r="816" spans="1:7" s="3" customFormat="1" ht="30" x14ac:dyDescent="0.2">
      <c r="A816" s="463">
        <v>794</v>
      </c>
      <c r="B816" s="436" t="s">
        <v>2022</v>
      </c>
      <c r="C816" s="326"/>
      <c r="D816" s="326"/>
      <c r="E816" s="326"/>
      <c r="F816" s="326"/>
      <c r="G816" s="317"/>
    </row>
    <row r="817" spans="1:7" s="3" customFormat="1" ht="45" x14ac:dyDescent="0.25">
      <c r="A817" s="463">
        <v>795</v>
      </c>
      <c r="B817" s="100" t="s">
        <v>1866</v>
      </c>
      <c r="C817" s="12"/>
      <c r="D817" s="12"/>
      <c r="E817" s="12"/>
      <c r="F817" s="12"/>
      <c r="G817" s="10"/>
    </row>
    <row r="818" spans="1:7" s="3" customFormat="1" ht="30" x14ac:dyDescent="0.25">
      <c r="A818" s="463">
        <v>796</v>
      </c>
      <c r="B818" s="441" t="s">
        <v>1867</v>
      </c>
      <c r="C818" s="326"/>
      <c r="D818" s="326"/>
      <c r="E818" s="326"/>
      <c r="F818" s="326"/>
      <c r="G818" s="440"/>
    </row>
    <row r="819" spans="1:7" s="3" customFormat="1" ht="45" x14ac:dyDescent="0.25">
      <c r="A819" s="463">
        <v>797</v>
      </c>
      <c r="B819" s="441" t="s">
        <v>1868</v>
      </c>
      <c r="C819" s="326"/>
      <c r="D819" s="326"/>
      <c r="E819" s="326"/>
      <c r="F819" s="326"/>
      <c r="G819" s="440"/>
    </row>
    <row r="820" spans="1:7" s="3" customFormat="1" ht="30" x14ac:dyDescent="0.25">
      <c r="A820" s="463">
        <v>798</v>
      </c>
      <c r="B820" s="441" t="s">
        <v>1869</v>
      </c>
      <c r="C820" s="326"/>
      <c r="D820" s="326"/>
      <c r="E820" s="326"/>
      <c r="F820" s="326"/>
      <c r="G820" s="440"/>
    </row>
    <row r="821" spans="1:7" s="3" customFormat="1" ht="30" x14ac:dyDescent="0.25">
      <c r="A821" s="463">
        <v>799</v>
      </c>
      <c r="B821" s="441" t="s">
        <v>1870</v>
      </c>
      <c r="C821" s="326"/>
      <c r="D821" s="326"/>
      <c r="E821" s="326"/>
      <c r="F821" s="326"/>
      <c r="G821" s="440"/>
    </row>
    <row r="822" spans="1:7" s="3" customFormat="1" ht="30" x14ac:dyDescent="0.25">
      <c r="A822" s="463">
        <v>800</v>
      </c>
      <c r="B822" s="42" t="s">
        <v>277</v>
      </c>
      <c r="C822" s="12"/>
      <c r="D822" s="12"/>
      <c r="E822" s="12"/>
      <c r="F822" s="12"/>
      <c r="G822" s="10"/>
    </row>
    <row r="823" spans="1:7" s="3" customFormat="1" x14ac:dyDescent="0.25">
      <c r="A823" s="463">
        <v>801</v>
      </c>
      <c r="B823" s="42" t="s">
        <v>278</v>
      </c>
      <c r="C823" s="12"/>
      <c r="D823" s="12"/>
      <c r="E823" s="12"/>
      <c r="F823" s="12"/>
      <c r="G823" s="10"/>
    </row>
    <row r="824" spans="1:7" s="3" customFormat="1" x14ac:dyDescent="0.25">
      <c r="A824" s="463">
        <v>802</v>
      </c>
      <c r="B824" s="958" t="s">
        <v>1053</v>
      </c>
      <c r="C824" s="950"/>
      <c r="D824" s="950"/>
      <c r="E824" s="950"/>
      <c r="F824" s="950"/>
      <c r="G824" s="959"/>
    </row>
    <row r="825" spans="1:7" s="3" customFormat="1" ht="45" x14ac:dyDescent="0.25">
      <c r="A825" s="463">
        <v>803</v>
      </c>
      <c r="B825" s="324" t="s">
        <v>1860</v>
      </c>
      <c r="C825" s="326"/>
      <c r="D825" s="326"/>
      <c r="E825" s="326"/>
      <c r="F825" s="326"/>
      <c r="G825" s="440"/>
    </row>
    <row r="826" spans="1:7" s="3" customFormat="1" ht="30" x14ac:dyDescent="0.25">
      <c r="A826" s="463">
        <v>804</v>
      </c>
      <c r="B826" s="324" t="s">
        <v>3024</v>
      </c>
      <c r="C826" s="326"/>
      <c r="D826" s="326"/>
      <c r="E826" s="326"/>
      <c r="F826" s="326"/>
      <c r="G826" s="440"/>
    </row>
    <row r="827" spans="1:7" s="3" customFormat="1" ht="30" x14ac:dyDescent="0.25">
      <c r="A827" s="463">
        <v>805</v>
      </c>
      <c r="B827" s="324" t="s">
        <v>1865</v>
      </c>
      <c r="C827" s="326"/>
      <c r="D827" s="326"/>
      <c r="E827" s="326"/>
      <c r="F827" s="326"/>
      <c r="G827" s="440"/>
    </row>
    <row r="828" spans="1:7" s="3" customFormat="1" ht="30" x14ac:dyDescent="0.25">
      <c r="A828" s="463">
        <v>806</v>
      </c>
      <c r="B828" s="324" t="s">
        <v>2023</v>
      </c>
      <c r="C828" s="326"/>
      <c r="D828" s="326"/>
      <c r="E828" s="326"/>
      <c r="F828" s="326"/>
      <c r="G828" s="440"/>
    </row>
    <row r="829" spans="1:7" s="3" customFormat="1" ht="30" x14ac:dyDescent="0.25">
      <c r="A829" s="463">
        <v>807</v>
      </c>
      <c r="B829" s="324" t="s">
        <v>1861</v>
      </c>
      <c r="C829" s="326"/>
      <c r="D829" s="326"/>
      <c r="E829" s="326"/>
      <c r="F829" s="326"/>
      <c r="G829" s="440"/>
    </row>
    <row r="830" spans="1:7" s="3" customFormat="1" ht="30" x14ac:dyDescent="0.25">
      <c r="A830" s="463">
        <v>808</v>
      </c>
      <c r="B830" s="324" t="s">
        <v>2447</v>
      </c>
      <c r="C830" s="326"/>
      <c r="D830" s="326"/>
      <c r="E830" s="326"/>
      <c r="F830" s="326"/>
      <c r="G830" s="440"/>
    </row>
    <row r="831" spans="1:7" x14ac:dyDescent="0.2">
      <c r="A831" s="463">
        <v>809</v>
      </c>
      <c r="B831" s="112" t="s">
        <v>279</v>
      </c>
      <c r="C831" s="113"/>
      <c r="D831" s="113"/>
      <c r="E831" s="113"/>
      <c r="F831" s="113"/>
      <c r="G831" s="114"/>
    </row>
    <row r="832" spans="1:7" ht="30" x14ac:dyDescent="0.25">
      <c r="A832" s="463">
        <v>810</v>
      </c>
      <c r="B832" s="57" t="s">
        <v>253</v>
      </c>
      <c r="C832" s="12"/>
      <c r="D832" s="12"/>
      <c r="E832" s="12"/>
      <c r="F832" s="12"/>
      <c r="G832" s="10"/>
    </row>
    <row r="833" spans="1:7" s="3" customFormat="1" ht="30" x14ac:dyDescent="0.25">
      <c r="A833" s="463">
        <v>811</v>
      </c>
      <c r="B833" s="322" t="s">
        <v>1852</v>
      </c>
      <c r="C833" s="326"/>
      <c r="D833" s="326"/>
      <c r="E833" s="326"/>
      <c r="F833" s="326"/>
      <c r="G833" s="440"/>
    </row>
    <row r="834" spans="1:7" s="3" customFormat="1" x14ac:dyDescent="0.25">
      <c r="A834" s="463">
        <v>812</v>
      </c>
      <c r="B834" s="322" t="s">
        <v>2277</v>
      </c>
      <c r="C834" s="326"/>
      <c r="D834" s="326"/>
      <c r="E834" s="326"/>
      <c r="F834" s="326"/>
      <c r="G834" s="440"/>
    </row>
    <row r="835" spans="1:7" s="3" customFormat="1" ht="30" x14ac:dyDescent="0.25">
      <c r="A835" s="463">
        <v>813</v>
      </c>
      <c r="B835" s="322" t="s">
        <v>1853</v>
      </c>
      <c r="C835" s="326"/>
      <c r="D835" s="326"/>
      <c r="E835" s="326"/>
      <c r="F835" s="326"/>
      <c r="G835" s="440"/>
    </row>
    <row r="836" spans="1:7" s="3" customFormat="1" ht="45" x14ac:dyDescent="0.25">
      <c r="A836" s="463">
        <v>814</v>
      </c>
      <c r="B836" s="451" t="s">
        <v>2278</v>
      </c>
      <c r="C836" s="326"/>
      <c r="D836" s="326"/>
      <c r="E836" s="326"/>
      <c r="F836" s="326"/>
      <c r="G836" s="440"/>
    </row>
    <row r="837" spans="1:7" ht="30" x14ac:dyDescent="0.25">
      <c r="A837" s="463">
        <v>815</v>
      </c>
      <c r="B837" s="42" t="s">
        <v>902</v>
      </c>
      <c r="C837" s="12"/>
      <c r="D837" s="12"/>
      <c r="E837" s="12"/>
      <c r="F837" s="12"/>
      <c r="G837" s="10"/>
    </row>
    <row r="838" spans="1:7" ht="30" x14ac:dyDescent="0.25">
      <c r="A838" s="463">
        <v>816</v>
      </c>
      <c r="B838" s="324" t="s">
        <v>953</v>
      </c>
      <c r="C838" s="28"/>
      <c r="D838" s="28"/>
      <c r="E838" s="28"/>
      <c r="F838" s="28"/>
      <c r="G838" s="53"/>
    </row>
    <row r="839" spans="1:7" s="302" customFormat="1" ht="60" x14ac:dyDescent="0.25">
      <c r="A839" s="463">
        <v>817</v>
      </c>
      <c r="B839" s="42" t="s">
        <v>1140</v>
      </c>
      <c r="C839" s="93"/>
      <c r="D839" s="93"/>
      <c r="E839" s="93"/>
      <c r="F839" s="93"/>
      <c r="G839" s="94"/>
    </row>
    <row r="840" spans="1:7" s="302" customFormat="1" x14ac:dyDescent="0.25">
      <c r="A840" s="463">
        <v>818</v>
      </c>
      <c r="B840" s="5" t="s">
        <v>280</v>
      </c>
      <c r="C840" s="60"/>
      <c r="D840" s="60"/>
      <c r="E840" s="60"/>
      <c r="F840" s="60"/>
      <c r="G840" s="87"/>
    </row>
    <row r="841" spans="1:7" s="302" customFormat="1" x14ac:dyDescent="0.2">
      <c r="A841" s="463">
        <v>819</v>
      </c>
      <c r="B841" s="120" t="s">
        <v>281</v>
      </c>
      <c r="C841" s="121"/>
      <c r="D841" s="121"/>
      <c r="E841" s="121"/>
      <c r="F841" s="121"/>
      <c r="G841" s="122"/>
    </row>
    <row r="842" spans="1:7" s="302" customFormat="1" ht="30" x14ac:dyDescent="0.25">
      <c r="A842" s="463">
        <v>820</v>
      </c>
      <c r="B842" s="42" t="s">
        <v>282</v>
      </c>
      <c r="C842" s="12"/>
      <c r="D842" s="12"/>
      <c r="E842" s="12"/>
      <c r="F842" s="12"/>
      <c r="G842" s="10"/>
    </row>
    <row r="843" spans="1:7" s="302" customFormat="1" x14ac:dyDescent="0.25">
      <c r="A843" s="463">
        <v>821</v>
      </c>
      <c r="B843" s="324" t="s">
        <v>1910</v>
      </c>
      <c r="C843" s="514"/>
      <c r="D843" s="514"/>
      <c r="E843" s="514"/>
      <c r="F843" s="514"/>
      <c r="G843" s="440"/>
    </row>
    <row r="844" spans="1:7" s="3" customFormat="1" x14ac:dyDescent="0.25">
      <c r="A844" s="463">
        <v>822</v>
      </c>
      <c r="B844" s="489" t="s">
        <v>2279</v>
      </c>
      <c r="C844" s="326"/>
      <c r="D844" s="326"/>
      <c r="E844" s="326"/>
      <c r="F844" s="326"/>
      <c r="G844" s="440"/>
    </row>
    <row r="845" spans="1:7" s="3" customFormat="1" x14ac:dyDescent="0.25">
      <c r="A845" s="463">
        <v>823</v>
      </c>
      <c r="B845" s="489" t="s">
        <v>305</v>
      </c>
      <c r="C845" s="326"/>
      <c r="D845" s="326"/>
      <c r="E845" s="326"/>
      <c r="F845" s="326"/>
      <c r="G845" s="440"/>
    </row>
    <row r="846" spans="1:7" s="3" customFormat="1" x14ac:dyDescent="0.25">
      <c r="A846" s="463">
        <v>824</v>
      </c>
      <c r="B846" s="489" t="s">
        <v>2280</v>
      </c>
      <c r="C846" s="326"/>
      <c r="D846" s="326"/>
      <c r="E846" s="326"/>
      <c r="F846" s="326"/>
      <c r="G846" s="440"/>
    </row>
    <row r="847" spans="1:7" s="3" customFormat="1" x14ac:dyDescent="0.25">
      <c r="A847" s="463">
        <v>825</v>
      </c>
      <c r="B847" s="1159" t="s">
        <v>2281</v>
      </c>
      <c r="C847" s="326"/>
      <c r="D847" s="326"/>
      <c r="E847" s="326"/>
      <c r="F847" s="326"/>
      <c r="G847" s="440"/>
    </row>
    <row r="848" spans="1:7" s="3" customFormat="1" ht="30" x14ac:dyDescent="0.25">
      <c r="A848" s="463">
        <v>826</v>
      </c>
      <c r="B848" s="324" t="s">
        <v>2024</v>
      </c>
      <c r="C848" s="326"/>
      <c r="D848" s="326"/>
      <c r="E848" s="326"/>
      <c r="F848" s="326"/>
      <c r="G848" s="440"/>
    </row>
    <row r="849" spans="1:7" s="3" customFormat="1" ht="30" x14ac:dyDescent="0.25">
      <c r="A849" s="463">
        <v>827</v>
      </c>
      <c r="B849" s="324" t="s">
        <v>2025</v>
      </c>
      <c r="C849" s="326"/>
      <c r="D849" s="326"/>
      <c r="E849" s="326"/>
      <c r="F849" s="326"/>
      <c r="G849" s="440"/>
    </row>
    <row r="850" spans="1:7" s="3" customFormat="1" x14ac:dyDescent="0.25">
      <c r="A850" s="463">
        <v>828</v>
      </c>
      <c r="B850" s="324" t="s">
        <v>1896</v>
      </c>
      <c r="C850" s="326"/>
      <c r="D850" s="326"/>
      <c r="E850" s="326"/>
      <c r="F850" s="326"/>
      <c r="G850" s="440"/>
    </row>
    <row r="851" spans="1:7" s="3" customFormat="1" ht="30" x14ac:dyDescent="0.25">
      <c r="A851" s="463">
        <v>829</v>
      </c>
      <c r="B851" s="324" t="s">
        <v>1911</v>
      </c>
      <c r="C851" s="326"/>
      <c r="D851" s="326"/>
      <c r="E851" s="326"/>
      <c r="F851" s="326"/>
      <c r="G851" s="440"/>
    </row>
    <row r="852" spans="1:7" s="3" customFormat="1" x14ac:dyDescent="0.25">
      <c r="A852" s="463">
        <v>830</v>
      </c>
      <c r="B852" s="42" t="s">
        <v>283</v>
      </c>
      <c r="C852" s="12"/>
      <c r="D852" s="12"/>
      <c r="E852" s="12"/>
      <c r="F852" s="12"/>
      <c r="G852" s="10"/>
    </row>
    <row r="853" spans="1:7" s="3" customFormat="1" ht="30" x14ac:dyDescent="0.25">
      <c r="A853" s="463">
        <v>831</v>
      </c>
      <c r="B853" s="42" t="s">
        <v>284</v>
      </c>
      <c r="C853" s="12"/>
      <c r="D853" s="12"/>
      <c r="E853" s="12"/>
      <c r="F853" s="12"/>
      <c r="G853" s="10"/>
    </row>
    <row r="854" spans="1:7" ht="45" x14ac:dyDescent="0.25">
      <c r="A854" s="463">
        <v>832</v>
      </c>
      <c r="B854" s="100" t="s">
        <v>3025</v>
      </c>
      <c r="C854" s="12"/>
      <c r="D854" s="12"/>
      <c r="E854" s="12"/>
      <c r="F854" s="12"/>
      <c r="G854" s="10"/>
    </row>
    <row r="855" spans="1:7" ht="30" x14ac:dyDescent="0.25">
      <c r="A855" s="463">
        <v>833</v>
      </c>
      <c r="B855" s="100" t="s">
        <v>285</v>
      </c>
      <c r="C855" s="12"/>
      <c r="D855" s="12"/>
      <c r="E855" s="12"/>
      <c r="F855" s="12"/>
      <c r="G855" s="10"/>
    </row>
    <row r="856" spans="1:7" s="302" customFormat="1" ht="30" x14ac:dyDescent="0.25">
      <c r="A856" s="463">
        <v>834</v>
      </c>
      <c r="B856" s="68" t="s">
        <v>998</v>
      </c>
      <c r="C856" s="12"/>
      <c r="D856" s="12"/>
      <c r="E856" s="12"/>
      <c r="F856" s="12"/>
      <c r="G856" s="10"/>
    </row>
    <row r="857" spans="1:7" s="3" customFormat="1" ht="45" x14ac:dyDescent="0.25">
      <c r="A857" s="463">
        <v>835</v>
      </c>
      <c r="B857" s="445" t="s">
        <v>1912</v>
      </c>
      <c r="C857" s="326"/>
      <c r="D857" s="326"/>
      <c r="E857" s="326"/>
      <c r="F857" s="326"/>
      <c r="G857" s="440"/>
    </row>
    <row r="858" spans="1:7" ht="45" x14ac:dyDescent="0.25">
      <c r="A858" s="463">
        <v>836</v>
      </c>
      <c r="B858" s="324" t="s">
        <v>954</v>
      </c>
      <c r="C858" s="12"/>
      <c r="D858" s="12"/>
      <c r="E858" s="12"/>
      <c r="F858" s="12"/>
      <c r="G858" s="10"/>
    </row>
    <row r="859" spans="1:7" x14ac:dyDescent="0.25">
      <c r="A859" s="463">
        <v>837</v>
      </c>
      <c r="B859" s="42" t="s">
        <v>286</v>
      </c>
      <c r="C859" s="12"/>
      <c r="D859" s="12"/>
      <c r="E859" s="12"/>
      <c r="F859" s="12"/>
      <c r="G859" s="10"/>
    </row>
    <row r="860" spans="1:7" ht="30" x14ac:dyDescent="0.25">
      <c r="A860" s="463">
        <v>838</v>
      </c>
      <c r="B860" s="532" t="s">
        <v>1064</v>
      </c>
      <c r="C860" s="528"/>
      <c r="D860" s="528"/>
      <c r="E860" s="528"/>
      <c r="F860" s="528"/>
      <c r="G860" s="531"/>
    </row>
    <row r="861" spans="1:7" ht="30" x14ac:dyDescent="0.25">
      <c r="A861" s="463">
        <v>839</v>
      </c>
      <c r="B861" s="42" t="s">
        <v>287</v>
      </c>
      <c r="C861" s="12"/>
      <c r="D861" s="12"/>
      <c r="E861" s="12"/>
      <c r="F861" s="12"/>
      <c r="G861" s="10"/>
    </row>
    <row r="862" spans="1:7" x14ac:dyDescent="0.25">
      <c r="A862" s="463">
        <v>840</v>
      </c>
      <c r="B862" s="42" t="s">
        <v>288</v>
      </c>
      <c r="C862" s="12"/>
      <c r="D862" s="12"/>
      <c r="E862" s="12"/>
      <c r="F862" s="12"/>
      <c r="G862" s="10"/>
    </row>
    <row r="863" spans="1:7" ht="30" x14ac:dyDescent="0.25">
      <c r="A863" s="463">
        <v>841</v>
      </c>
      <c r="B863" s="42" t="s">
        <v>1141</v>
      </c>
      <c r="C863" s="12"/>
      <c r="D863" s="12"/>
      <c r="E863" s="12"/>
      <c r="F863" s="12"/>
      <c r="G863" s="10"/>
    </row>
    <row r="864" spans="1:7" s="524" customFormat="1" x14ac:dyDescent="0.25">
      <c r="A864" s="463">
        <v>842</v>
      </c>
      <c r="B864" s="54" t="s">
        <v>1142</v>
      </c>
      <c r="C864" s="28"/>
      <c r="D864" s="28"/>
      <c r="E864" s="28"/>
      <c r="F864" s="28"/>
      <c r="G864" s="53"/>
    </row>
    <row r="865" spans="1:7" s="577" customFormat="1" x14ac:dyDescent="0.25">
      <c r="A865" s="463">
        <v>843</v>
      </c>
      <c r="B865" s="54" t="s">
        <v>1143</v>
      </c>
      <c r="C865" s="28"/>
      <c r="D865" s="28"/>
      <c r="E865" s="28"/>
      <c r="F865" s="28"/>
      <c r="G865" s="53"/>
    </row>
    <row r="866" spans="1:7" x14ac:dyDescent="0.25">
      <c r="A866" s="463">
        <v>844</v>
      </c>
      <c r="B866" s="42" t="s">
        <v>289</v>
      </c>
      <c r="C866" s="332"/>
      <c r="D866" s="332"/>
      <c r="E866" s="332"/>
      <c r="F866" s="332"/>
      <c r="G866" s="413"/>
    </row>
    <row r="867" spans="1:7" ht="30" x14ac:dyDescent="0.25">
      <c r="A867" s="463">
        <v>845</v>
      </c>
      <c r="B867" s="42" t="s">
        <v>1144</v>
      </c>
      <c r="C867" s="12"/>
      <c r="D867" s="12"/>
      <c r="E867" s="12"/>
      <c r="F867" s="12"/>
      <c r="G867" s="10"/>
    </row>
    <row r="868" spans="1:7" x14ac:dyDescent="0.25">
      <c r="A868" s="463">
        <v>846</v>
      </c>
      <c r="B868" s="547" t="s">
        <v>1054</v>
      </c>
      <c r="C868" s="528"/>
      <c r="D868" s="528"/>
      <c r="E868" s="528"/>
      <c r="F868" s="528"/>
      <c r="G868" s="531"/>
    </row>
    <row r="869" spans="1:7" x14ac:dyDescent="0.25">
      <c r="A869" s="463">
        <v>847</v>
      </c>
      <c r="B869" s="42" t="s">
        <v>290</v>
      </c>
      <c r="C869" s="12"/>
      <c r="D869" s="12"/>
      <c r="E869" s="12"/>
      <c r="F869" s="12"/>
      <c r="G869" s="10"/>
    </row>
    <row r="870" spans="1:7" ht="45" x14ac:dyDescent="0.25">
      <c r="A870" s="463">
        <v>848</v>
      </c>
      <c r="B870" s="54" t="s">
        <v>2282</v>
      </c>
      <c r="C870" s="28"/>
      <c r="D870" s="28"/>
      <c r="E870" s="28"/>
      <c r="F870" s="28"/>
      <c r="G870" s="53"/>
    </row>
    <row r="871" spans="1:7" s="302" customFormat="1" ht="45" x14ac:dyDescent="0.2">
      <c r="A871" s="463">
        <v>849</v>
      </c>
      <c r="B871" s="42" t="s">
        <v>291</v>
      </c>
      <c r="C871" s="12"/>
      <c r="D871" s="12"/>
      <c r="E871" s="12"/>
      <c r="F871" s="12"/>
      <c r="G871" s="515"/>
    </row>
    <row r="872" spans="1:7" ht="30" x14ac:dyDescent="0.2">
      <c r="A872" s="463">
        <v>850</v>
      </c>
      <c r="B872" s="124" t="s">
        <v>292</v>
      </c>
      <c r="C872" s="79"/>
      <c r="D872" s="79"/>
      <c r="E872" s="79"/>
      <c r="F872" s="79"/>
      <c r="G872" s="80"/>
    </row>
    <row r="873" spans="1:7" ht="30" x14ac:dyDescent="0.2">
      <c r="A873" s="463">
        <v>851</v>
      </c>
      <c r="B873" s="486" t="s">
        <v>1007</v>
      </c>
      <c r="C873" s="514"/>
      <c r="D873" s="514"/>
      <c r="E873" s="514"/>
      <c r="F873" s="514"/>
      <c r="G873" s="488"/>
    </row>
    <row r="874" spans="1:7" s="319" customFormat="1" x14ac:dyDescent="0.2">
      <c r="A874" s="463">
        <v>852</v>
      </c>
      <c r="B874" s="489" t="s">
        <v>2039</v>
      </c>
      <c r="C874" s="487"/>
      <c r="D874" s="487"/>
      <c r="E874" s="487"/>
      <c r="F874" s="487"/>
      <c r="G874" s="488"/>
    </row>
    <row r="875" spans="1:7" s="929" customFormat="1" x14ac:dyDescent="0.2">
      <c r="A875" s="463">
        <v>853</v>
      </c>
      <c r="B875" s="489" t="s">
        <v>2040</v>
      </c>
      <c r="C875" s="487"/>
      <c r="D875" s="487"/>
      <c r="E875" s="487"/>
      <c r="F875" s="487"/>
      <c r="G875" s="488"/>
    </row>
    <row r="876" spans="1:7" s="930" customFormat="1" x14ac:dyDescent="0.2">
      <c r="A876" s="463">
        <v>854</v>
      </c>
      <c r="B876" s="489" t="s">
        <v>2041</v>
      </c>
      <c r="C876" s="487"/>
      <c r="D876" s="487"/>
      <c r="E876" s="487"/>
      <c r="F876" s="487"/>
      <c r="G876" s="488"/>
    </row>
    <row r="877" spans="1:7" s="963" customFormat="1" ht="30" x14ac:dyDescent="0.25">
      <c r="A877" s="463">
        <v>855</v>
      </c>
      <c r="B877" s="451" t="s">
        <v>3026</v>
      </c>
      <c r="C877" s="584"/>
      <c r="D877" s="584"/>
      <c r="E877" s="584"/>
      <c r="F877" s="584"/>
      <c r="G877" s="585"/>
    </row>
    <row r="878" spans="1:7" s="963" customFormat="1" ht="30" x14ac:dyDescent="0.25">
      <c r="A878" s="463">
        <v>856</v>
      </c>
      <c r="B878" s="451" t="s">
        <v>1913</v>
      </c>
      <c r="C878" s="584"/>
      <c r="D878" s="584"/>
      <c r="E878" s="584"/>
      <c r="F878" s="584"/>
      <c r="G878" s="585"/>
    </row>
    <row r="879" spans="1:7" s="963" customFormat="1" ht="30" x14ac:dyDescent="0.25">
      <c r="A879" s="463">
        <v>857</v>
      </c>
      <c r="B879" s="451" t="s">
        <v>1856</v>
      </c>
      <c r="C879" s="584"/>
      <c r="D879" s="584"/>
      <c r="E879" s="584"/>
      <c r="F879" s="584"/>
      <c r="G879" s="585"/>
    </row>
    <row r="880" spans="1:7" s="963" customFormat="1" ht="30" x14ac:dyDescent="0.25">
      <c r="A880" s="463">
        <v>858</v>
      </c>
      <c r="B880" s="451" t="s">
        <v>2026</v>
      </c>
      <c r="C880" s="584"/>
      <c r="D880" s="584"/>
      <c r="E880" s="584"/>
      <c r="F880" s="584"/>
      <c r="G880" s="585"/>
    </row>
    <row r="881" spans="1:7" s="963" customFormat="1" ht="30" x14ac:dyDescent="0.25">
      <c r="A881" s="463">
        <v>859</v>
      </c>
      <c r="B881" s="451" t="s">
        <v>2027</v>
      </c>
      <c r="C881" s="584"/>
      <c r="D881" s="584"/>
      <c r="E881" s="584"/>
      <c r="F881" s="584"/>
      <c r="G881" s="585"/>
    </row>
    <row r="882" spans="1:7" s="964" customFormat="1" x14ac:dyDescent="0.25">
      <c r="A882" s="463">
        <v>860</v>
      </c>
      <c r="B882" s="451" t="s">
        <v>2028</v>
      </c>
      <c r="C882" s="584"/>
      <c r="D882" s="584"/>
      <c r="E882" s="584"/>
      <c r="F882" s="584"/>
      <c r="G882" s="585"/>
    </row>
    <row r="883" spans="1:7" s="302" customFormat="1" x14ac:dyDescent="0.2">
      <c r="A883" s="463">
        <v>861</v>
      </c>
      <c r="B883" s="960" t="s">
        <v>293</v>
      </c>
      <c r="C883" s="961"/>
      <c r="D883" s="961"/>
      <c r="E883" s="961"/>
      <c r="F883" s="961"/>
      <c r="G883" s="962"/>
    </row>
    <row r="884" spans="1:7" s="3" customFormat="1" ht="30" x14ac:dyDescent="0.25">
      <c r="A884" s="463">
        <v>862</v>
      </c>
      <c r="B884" s="92" t="s">
        <v>2014</v>
      </c>
      <c r="C884" s="12"/>
      <c r="D884" s="12"/>
      <c r="E884" s="12"/>
      <c r="F884" s="12"/>
      <c r="G884" s="10"/>
    </row>
    <row r="885" spans="1:7" s="3" customFormat="1" x14ac:dyDescent="0.25">
      <c r="A885" s="463">
        <v>863</v>
      </c>
      <c r="B885" s="92" t="s">
        <v>294</v>
      </c>
      <c r="C885" s="12"/>
      <c r="D885" s="12"/>
      <c r="E885" s="12"/>
      <c r="F885" s="12"/>
      <c r="G885" s="10"/>
    </row>
    <row r="886" spans="1:7" s="3" customFormat="1" ht="30" x14ac:dyDescent="0.25">
      <c r="A886" s="463">
        <v>864</v>
      </c>
      <c r="B886" s="100" t="s">
        <v>295</v>
      </c>
      <c r="C886" s="12"/>
      <c r="D886" s="12"/>
      <c r="E886" s="12"/>
      <c r="F886" s="12"/>
      <c r="G886" s="10"/>
    </row>
    <row r="887" spans="1:7" s="3" customFormat="1" ht="45" x14ac:dyDescent="0.25">
      <c r="A887" s="463">
        <v>865</v>
      </c>
      <c r="B887" s="441" t="s">
        <v>1885</v>
      </c>
      <c r="C887" s="326"/>
      <c r="D887" s="326"/>
      <c r="E887" s="326"/>
      <c r="F887" s="326"/>
      <c r="G887" s="440"/>
    </row>
    <row r="888" spans="1:7" s="3" customFormat="1" ht="30" x14ac:dyDescent="0.25">
      <c r="A888" s="463">
        <v>866</v>
      </c>
      <c r="B888" s="441" t="s">
        <v>1849</v>
      </c>
      <c r="C888" s="326"/>
      <c r="D888" s="326"/>
      <c r="E888" s="326"/>
      <c r="F888" s="326"/>
      <c r="G888" s="440"/>
    </row>
    <row r="889" spans="1:7" s="3" customFormat="1" ht="30" x14ac:dyDescent="0.25">
      <c r="A889" s="463">
        <v>867</v>
      </c>
      <c r="B889" s="441" t="s">
        <v>1850</v>
      </c>
      <c r="C889" s="326"/>
      <c r="D889" s="326"/>
      <c r="E889" s="326"/>
      <c r="F889" s="326"/>
      <c r="G889" s="440"/>
    </row>
    <row r="890" spans="1:7" x14ac:dyDescent="0.25">
      <c r="A890" s="463">
        <v>868</v>
      </c>
      <c r="B890" s="123" t="s">
        <v>296</v>
      </c>
      <c r="C890" s="465"/>
      <c r="D890" s="465"/>
      <c r="E890" s="465"/>
      <c r="F890" s="465"/>
      <c r="G890" s="94"/>
    </row>
    <row r="891" spans="1:7" x14ac:dyDescent="0.25">
      <c r="A891" s="463">
        <v>869</v>
      </c>
      <c r="B891" s="125" t="s">
        <v>31</v>
      </c>
      <c r="C891" s="93"/>
      <c r="D891" s="93"/>
      <c r="E891" s="93"/>
      <c r="F891" s="93"/>
      <c r="G891" s="94"/>
    </row>
    <row r="892" spans="1:7" x14ac:dyDescent="0.25">
      <c r="A892" s="463">
        <v>870</v>
      </c>
      <c r="B892" s="125" t="s">
        <v>297</v>
      </c>
      <c r="C892" s="12"/>
      <c r="D892" s="12"/>
      <c r="E892" s="12"/>
      <c r="F892" s="12"/>
      <c r="G892" s="10"/>
    </row>
    <row r="893" spans="1:7" x14ac:dyDescent="0.25">
      <c r="A893" s="463">
        <v>871</v>
      </c>
      <c r="B893" s="125" t="s">
        <v>298</v>
      </c>
      <c r="C893" s="12"/>
      <c r="D893" s="12"/>
      <c r="E893" s="12"/>
      <c r="F893" s="12"/>
      <c r="G893" s="10"/>
    </row>
    <row r="894" spans="1:7" s="302" customFormat="1" x14ac:dyDescent="0.25">
      <c r="A894" s="463">
        <v>872</v>
      </c>
      <c r="B894" s="933" t="s">
        <v>1993</v>
      </c>
      <c r="C894" s="326"/>
      <c r="D894" s="326"/>
      <c r="E894" s="326"/>
      <c r="F894" s="326"/>
      <c r="G894" s="440"/>
    </row>
    <row r="895" spans="1:7" x14ac:dyDescent="0.25">
      <c r="A895" s="463">
        <v>873</v>
      </c>
      <c r="B895" s="125" t="s">
        <v>299</v>
      </c>
      <c r="C895" s="12"/>
      <c r="D895" s="12"/>
      <c r="E895" s="12"/>
      <c r="F895" s="12"/>
      <c r="G895" s="10"/>
    </row>
    <row r="896" spans="1:7" x14ac:dyDescent="0.25">
      <c r="A896" s="463">
        <v>874</v>
      </c>
      <c r="B896" s="125" t="s">
        <v>300</v>
      </c>
      <c r="C896" s="12"/>
      <c r="D896" s="12"/>
      <c r="E896" s="12"/>
      <c r="F896" s="12"/>
      <c r="G896" s="10"/>
    </row>
    <row r="897" spans="1:7" s="319" customFormat="1" x14ac:dyDescent="0.25">
      <c r="A897" s="463">
        <v>875</v>
      </c>
      <c r="B897" s="125" t="s">
        <v>32</v>
      </c>
      <c r="C897" s="12"/>
      <c r="D897" s="12"/>
      <c r="E897" s="12"/>
      <c r="F897" s="12"/>
      <c r="G897" s="10"/>
    </row>
    <row r="898" spans="1:7" x14ac:dyDescent="0.25">
      <c r="A898" s="463">
        <v>876</v>
      </c>
      <c r="B898" s="125" t="s">
        <v>301</v>
      </c>
      <c r="C898" s="12"/>
      <c r="D898" s="111"/>
      <c r="E898" s="111"/>
      <c r="F898" s="111"/>
      <c r="G898" s="10"/>
    </row>
    <row r="899" spans="1:7" x14ac:dyDescent="0.25">
      <c r="A899" s="463">
        <v>877</v>
      </c>
      <c r="B899" s="414" t="s">
        <v>386</v>
      </c>
      <c r="C899" s="349"/>
      <c r="D899" s="415"/>
      <c r="E899" s="415"/>
      <c r="F899" s="415"/>
      <c r="G899" s="353"/>
    </row>
    <row r="900" spans="1:7" s="302" customFormat="1" x14ac:dyDescent="0.25">
      <c r="A900" s="463">
        <v>878</v>
      </c>
      <c r="B900" s="416" t="s">
        <v>1990</v>
      </c>
      <c r="C900" s="332"/>
      <c r="D900" s="932"/>
      <c r="E900" s="932"/>
      <c r="F900" s="932"/>
      <c r="G900" s="413"/>
    </row>
    <row r="901" spans="1:7" s="302" customFormat="1" x14ac:dyDescent="0.25">
      <c r="A901" s="463">
        <v>879</v>
      </c>
      <c r="B901" s="416" t="s">
        <v>1989</v>
      </c>
      <c r="C901" s="332"/>
      <c r="D901" s="932"/>
      <c r="E901" s="932"/>
      <c r="F901" s="932"/>
      <c r="G901" s="413"/>
    </row>
    <row r="902" spans="1:7" x14ac:dyDescent="0.25">
      <c r="A902" s="463">
        <v>880</v>
      </c>
      <c r="B902" s="126" t="s">
        <v>803</v>
      </c>
      <c r="C902" s="28"/>
      <c r="D902" s="28"/>
      <c r="E902" s="28"/>
      <c r="F902" s="28"/>
      <c r="G902" s="53"/>
    </row>
    <row r="903" spans="1:7" x14ac:dyDescent="0.25">
      <c r="A903" s="463">
        <v>881</v>
      </c>
      <c r="B903" s="126" t="s">
        <v>1988</v>
      </c>
      <c r="C903" s="28"/>
      <c r="D903" s="28"/>
      <c r="E903" s="28"/>
      <c r="F903" s="28"/>
      <c r="G903" s="53"/>
    </row>
    <row r="904" spans="1:7" x14ac:dyDescent="0.25">
      <c r="A904" s="463">
        <v>882</v>
      </c>
      <c r="B904" s="551" t="s">
        <v>1055</v>
      </c>
      <c r="C904" s="528"/>
      <c r="D904" s="528"/>
      <c r="E904" s="528"/>
      <c r="F904" s="528"/>
      <c r="G904" s="531"/>
    </row>
    <row r="905" spans="1:7" s="319" customFormat="1" x14ac:dyDescent="0.25">
      <c r="A905" s="463">
        <v>883</v>
      </c>
      <c r="B905" s="551" t="s">
        <v>1056</v>
      </c>
      <c r="C905" s="528"/>
      <c r="D905" s="528"/>
      <c r="E905" s="528"/>
      <c r="F905" s="528"/>
      <c r="G905" s="531"/>
    </row>
    <row r="906" spans="1:7" s="319" customFormat="1" x14ac:dyDescent="0.25">
      <c r="A906" s="463">
        <v>884</v>
      </c>
      <c r="B906" s="126" t="s">
        <v>302</v>
      </c>
      <c r="C906" s="28"/>
      <c r="D906" s="28"/>
      <c r="E906" s="28"/>
      <c r="F906" s="28"/>
      <c r="G906" s="53"/>
    </row>
    <row r="907" spans="1:7" s="319" customFormat="1" x14ac:dyDescent="0.25">
      <c r="A907" s="463">
        <v>885</v>
      </c>
      <c r="B907" s="126" t="s">
        <v>303</v>
      </c>
      <c r="C907" s="28"/>
      <c r="D907" s="28"/>
      <c r="E907" s="28"/>
      <c r="F907" s="28"/>
      <c r="G907" s="53"/>
    </row>
    <row r="908" spans="1:7" s="319" customFormat="1" x14ac:dyDescent="0.25">
      <c r="A908" s="463">
        <v>886</v>
      </c>
      <c r="B908" s="126" t="s">
        <v>214</v>
      </c>
      <c r="C908" s="28"/>
      <c r="D908" s="28"/>
      <c r="E908" s="28"/>
      <c r="F908" s="28"/>
      <c r="G908" s="53"/>
    </row>
    <row r="909" spans="1:7" s="506" customFormat="1" x14ac:dyDescent="0.25">
      <c r="A909" s="463">
        <v>887</v>
      </c>
      <c r="B909" s="126" t="s">
        <v>304</v>
      </c>
      <c r="C909" s="28"/>
      <c r="D909" s="28"/>
      <c r="E909" s="28"/>
      <c r="F909" s="28"/>
      <c r="G909" s="53"/>
    </row>
    <row r="910" spans="1:7" s="319" customFormat="1" x14ac:dyDescent="0.25">
      <c r="A910" s="463">
        <v>888</v>
      </c>
      <c r="B910" s="126" t="s">
        <v>804</v>
      </c>
      <c r="C910" s="28"/>
      <c r="D910" s="28"/>
      <c r="E910" s="28"/>
      <c r="F910" s="28"/>
      <c r="G910" s="53"/>
    </row>
    <row r="911" spans="1:7" s="319" customFormat="1" x14ac:dyDescent="0.25">
      <c r="A911" s="463">
        <v>889</v>
      </c>
      <c r="B911" s="551" t="s">
        <v>1025</v>
      </c>
      <c r="C911" s="528"/>
      <c r="D911" s="528"/>
      <c r="E911" s="528"/>
      <c r="F911" s="528"/>
      <c r="G911" s="531"/>
    </row>
    <row r="912" spans="1:7" s="319" customFormat="1" x14ac:dyDescent="0.25">
      <c r="A912" s="463">
        <v>890</v>
      </c>
      <c r="B912" s="126" t="s">
        <v>805</v>
      </c>
      <c r="C912" s="28"/>
      <c r="D912" s="28"/>
      <c r="E912" s="28"/>
      <c r="F912" s="28"/>
      <c r="G912" s="53"/>
    </row>
    <row r="913" spans="1:7" s="987" customFormat="1" x14ac:dyDescent="0.25">
      <c r="A913" s="463">
        <v>891</v>
      </c>
      <c r="B913" s="933" t="s">
        <v>2283</v>
      </c>
      <c r="C913" s="332"/>
      <c r="D913" s="332"/>
      <c r="E913" s="332"/>
      <c r="F913" s="332"/>
      <c r="G913" s="413"/>
    </row>
    <row r="914" spans="1:7" s="319" customFormat="1" x14ac:dyDescent="0.25">
      <c r="A914" s="463">
        <v>892</v>
      </c>
      <c r="B914" s="125" t="s">
        <v>305</v>
      </c>
      <c r="C914" s="28"/>
      <c r="D914" s="28"/>
      <c r="E914" s="28"/>
      <c r="F914" s="28"/>
      <c r="G914" s="53"/>
    </row>
    <row r="915" spans="1:7" s="319" customFormat="1" x14ac:dyDescent="0.25">
      <c r="A915" s="463">
        <v>893</v>
      </c>
      <c r="B915" s="933" t="s">
        <v>914</v>
      </c>
      <c r="C915" s="332"/>
      <c r="D915" s="332"/>
      <c r="E915" s="332"/>
      <c r="F915" s="332"/>
      <c r="G915" s="413"/>
    </row>
    <row r="916" spans="1:7" s="3" customFormat="1" x14ac:dyDescent="0.25">
      <c r="A916" s="463">
        <v>894</v>
      </c>
      <c r="B916" s="123" t="s">
        <v>2015</v>
      </c>
      <c r="C916" s="326"/>
      <c r="D916" s="326"/>
      <c r="E916" s="326"/>
      <c r="F916" s="326"/>
      <c r="G916" s="440"/>
    </row>
    <row r="917" spans="1:7" s="3" customFormat="1" x14ac:dyDescent="0.25">
      <c r="A917" s="463">
        <v>895</v>
      </c>
      <c r="B917" s="965" t="s">
        <v>1994</v>
      </c>
      <c r="C917" s="326"/>
      <c r="D917" s="326"/>
      <c r="E917" s="326"/>
      <c r="F917" s="326"/>
      <c r="G917" s="440"/>
    </row>
    <row r="918" spans="1:7" s="3" customFormat="1" ht="30" x14ac:dyDescent="0.25">
      <c r="A918" s="463">
        <v>896</v>
      </c>
      <c r="B918" s="123" t="s">
        <v>1991</v>
      </c>
      <c r="C918" s="326"/>
      <c r="D918" s="326"/>
      <c r="E918" s="326"/>
      <c r="F918" s="326"/>
      <c r="G918" s="440"/>
    </row>
    <row r="919" spans="1:7" s="3" customFormat="1" ht="45" x14ac:dyDescent="0.25">
      <c r="A919" s="463">
        <v>897</v>
      </c>
      <c r="B919" s="965" t="s">
        <v>1992</v>
      </c>
      <c r="C919" s="326"/>
      <c r="D919" s="326"/>
      <c r="E919" s="326"/>
      <c r="F919" s="326"/>
      <c r="G919" s="440"/>
    </row>
    <row r="920" spans="1:7" s="3" customFormat="1" ht="30" x14ac:dyDescent="0.25">
      <c r="A920" s="463">
        <v>898</v>
      </c>
      <c r="B920" s="123" t="s">
        <v>1750</v>
      </c>
      <c r="C920" s="12"/>
      <c r="D920" s="12"/>
      <c r="E920" s="12"/>
      <c r="F920" s="12"/>
      <c r="G920" s="10"/>
    </row>
    <row r="921" spans="1:7" s="3" customFormat="1" ht="30" x14ac:dyDescent="0.25">
      <c r="A921" s="463">
        <v>899</v>
      </c>
      <c r="B921" s="965" t="s">
        <v>2284</v>
      </c>
      <c r="C921" s="326"/>
      <c r="D921" s="326"/>
      <c r="E921" s="326"/>
      <c r="F921" s="326"/>
      <c r="G921" s="440"/>
    </row>
    <row r="922" spans="1:7" s="3" customFormat="1" ht="30" x14ac:dyDescent="0.25">
      <c r="A922" s="463">
        <v>900</v>
      </c>
      <c r="B922" s="965" t="s">
        <v>2016</v>
      </c>
      <c r="C922" s="326"/>
      <c r="D922" s="326"/>
      <c r="E922" s="326"/>
      <c r="F922" s="326"/>
      <c r="G922" s="440"/>
    </row>
    <row r="923" spans="1:7" s="319" customFormat="1" ht="45" x14ac:dyDescent="0.25">
      <c r="A923" s="463">
        <v>901</v>
      </c>
      <c r="B923" s="123" t="s">
        <v>1751</v>
      </c>
      <c r="C923" s="28"/>
      <c r="D923" s="28"/>
      <c r="E923" s="28"/>
      <c r="F923" s="28"/>
      <c r="G923" s="53"/>
    </row>
    <row r="924" spans="1:7" s="319" customFormat="1" ht="45" x14ac:dyDescent="0.25">
      <c r="A924" s="463">
        <v>902</v>
      </c>
      <c r="B924" s="66" t="s">
        <v>306</v>
      </c>
      <c r="C924" s="93"/>
      <c r="D924" s="93"/>
      <c r="E924" s="93"/>
      <c r="F924" s="93"/>
      <c r="G924" s="94"/>
    </row>
    <row r="925" spans="1:7" s="319" customFormat="1" ht="30" x14ac:dyDescent="0.25">
      <c r="A925" s="463">
        <v>903</v>
      </c>
      <c r="B925" s="42" t="s">
        <v>1147</v>
      </c>
      <c r="C925" s="429"/>
      <c r="D925" s="429"/>
      <c r="E925" s="429"/>
      <c r="F925" s="429"/>
      <c r="G925" s="94"/>
    </row>
    <row r="926" spans="1:7" s="577" customFormat="1" x14ac:dyDescent="0.25">
      <c r="A926" s="463">
        <v>904</v>
      </c>
      <c r="B926" s="315" t="s">
        <v>1145</v>
      </c>
      <c r="C926" s="443"/>
      <c r="D926" s="443"/>
      <c r="E926" s="443"/>
      <c r="F926" s="443"/>
      <c r="G926" s="444"/>
    </row>
    <row r="927" spans="1:7" s="577" customFormat="1" x14ac:dyDescent="0.25">
      <c r="A927" s="463">
        <v>905</v>
      </c>
      <c r="B927" s="315" t="s">
        <v>1146</v>
      </c>
      <c r="C927" s="443"/>
      <c r="D927" s="443"/>
      <c r="E927" s="443"/>
      <c r="F927" s="443"/>
      <c r="G927" s="444"/>
    </row>
    <row r="928" spans="1:7" s="577" customFormat="1" ht="30" x14ac:dyDescent="0.25">
      <c r="A928" s="463">
        <v>906</v>
      </c>
      <c r="B928" s="42" t="s">
        <v>1148</v>
      </c>
      <c r="C928" s="331"/>
      <c r="D928" s="331"/>
      <c r="E928" s="331"/>
      <c r="F928" s="331"/>
      <c r="G928" s="444"/>
    </row>
    <row r="929" spans="1:7" s="577" customFormat="1" x14ac:dyDescent="0.25">
      <c r="A929" s="463">
        <v>907</v>
      </c>
      <c r="B929" s="315" t="s">
        <v>1145</v>
      </c>
      <c r="C929" s="443"/>
      <c r="D929" s="443"/>
      <c r="E929" s="443"/>
      <c r="F929" s="443"/>
      <c r="G929" s="444"/>
    </row>
    <row r="930" spans="1:7" s="577" customFormat="1" x14ac:dyDescent="0.25">
      <c r="A930" s="463">
        <v>908</v>
      </c>
      <c r="B930" s="315" t="s">
        <v>1146</v>
      </c>
      <c r="C930" s="443"/>
      <c r="D930" s="443"/>
      <c r="E930" s="443"/>
      <c r="F930" s="443"/>
      <c r="G930" s="444"/>
    </row>
    <row r="931" spans="1:7" x14ac:dyDescent="0.2">
      <c r="A931" s="463">
        <v>909</v>
      </c>
      <c r="B931" s="112" t="s">
        <v>307</v>
      </c>
      <c r="C931" s="113"/>
      <c r="D931" s="113"/>
      <c r="E931" s="113"/>
      <c r="F931" s="113"/>
      <c r="G931" s="114"/>
    </row>
    <row r="932" spans="1:7" s="302" customFormat="1" x14ac:dyDescent="0.25">
      <c r="A932" s="463">
        <v>910</v>
      </c>
      <c r="B932" s="42" t="s">
        <v>308</v>
      </c>
      <c r="C932" s="93"/>
      <c r="D932" s="93"/>
      <c r="E932" s="93"/>
      <c r="F932" s="93"/>
      <c r="G932" s="94"/>
    </row>
    <row r="933" spans="1:7" s="302" customFormat="1" x14ac:dyDescent="0.25">
      <c r="A933" s="463">
        <v>911</v>
      </c>
      <c r="B933" s="324" t="s">
        <v>3027</v>
      </c>
      <c r="C933" s="443"/>
      <c r="D933" s="443"/>
      <c r="E933" s="443"/>
      <c r="F933" s="443"/>
      <c r="G933" s="444"/>
    </row>
    <row r="934" spans="1:7" s="302" customFormat="1" x14ac:dyDescent="0.25">
      <c r="A934" s="463">
        <v>912</v>
      </c>
      <c r="B934" s="324" t="s">
        <v>3028</v>
      </c>
      <c r="C934" s="443"/>
      <c r="D934" s="443"/>
      <c r="E934" s="443"/>
      <c r="F934" s="443"/>
      <c r="G934" s="444"/>
    </row>
    <row r="935" spans="1:7" s="302" customFormat="1" x14ac:dyDescent="0.25">
      <c r="A935" s="463">
        <v>913</v>
      </c>
      <c r="B935" s="324" t="s">
        <v>3029</v>
      </c>
      <c r="C935" s="443"/>
      <c r="D935" s="443"/>
      <c r="E935" s="443"/>
      <c r="F935" s="443"/>
      <c r="G935" s="444"/>
    </row>
    <row r="936" spans="1:7" s="302" customFormat="1" x14ac:dyDescent="0.25">
      <c r="A936" s="463">
        <v>914</v>
      </c>
      <c r="B936" s="42" t="s">
        <v>309</v>
      </c>
      <c r="C936" s="28"/>
      <c r="D936" s="28"/>
      <c r="E936" s="28"/>
      <c r="F936" s="28"/>
      <c r="G936" s="53"/>
    </row>
    <row r="937" spans="1:7" s="302" customFormat="1" x14ac:dyDescent="0.25">
      <c r="A937" s="463">
        <v>915</v>
      </c>
      <c r="B937" s="324" t="s">
        <v>2285</v>
      </c>
      <c r="C937" s="332"/>
      <c r="D937" s="332"/>
      <c r="E937" s="332"/>
      <c r="F937" s="332"/>
      <c r="G937" s="413"/>
    </row>
    <row r="938" spans="1:7" s="302" customFormat="1" x14ac:dyDescent="0.25">
      <c r="A938" s="463">
        <v>916</v>
      </c>
      <c r="B938" s="42" t="s">
        <v>310</v>
      </c>
      <c r="C938" s="28"/>
      <c r="D938" s="28"/>
      <c r="E938" s="28"/>
      <c r="F938" s="28"/>
      <c r="G938" s="53"/>
    </row>
    <row r="939" spans="1:7" s="3" customFormat="1" ht="30" x14ac:dyDescent="0.25">
      <c r="A939" s="463">
        <v>917</v>
      </c>
      <c r="B939" s="324" t="s">
        <v>2031</v>
      </c>
      <c r="C939" s="12"/>
      <c r="D939" s="12"/>
      <c r="E939" s="12"/>
      <c r="F939" s="12"/>
      <c r="G939" s="440"/>
    </row>
    <row r="940" spans="1:7" s="3" customFormat="1" ht="30" x14ac:dyDescent="0.25">
      <c r="A940" s="463">
        <v>918</v>
      </c>
      <c r="B940" s="324" t="s">
        <v>2032</v>
      </c>
      <c r="C940" s="326"/>
      <c r="D940" s="326"/>
      <c r="E940" s="326"/>
      <c r="F940" s="326"/>
      <c r="G940" s="440"/>
    </row>
    <row r="941" spans="1:7" s="3" customFormat="1" ht="30" x14ac:dyDescent="0.25">
      <c r="A941" s="463">
        <v>919</v>
      </c>
      <c r="B941" s="42" t="s">
        <v>637</v>
      </c>
      <c r="C941" s="12"/>
      <c r="D941" s="12"/>
      <c r="E941" s="12"/>
      <c r="F941" s="12"/>
      <c r="G941" s="10"/>
    </row>
    <row r="942" spans="1:7" s="319" customFormat="1" ht="45" x14ac:dyDescent="0.25">
      <c r="A942" s="463">
        <v>920</v>
      </c>
      <c r="B942" s="42" t="s">
        <v>2286</v>
      </c>
      <c r="C942" s="52"/>
      <c r="D942" s="52"/>
      <c r="E942" s="52"/>
      <c r="F942" s="52"/>
      <c r="G942" s="99"/>
    </row>
    <row r="943" spans="1:7" ht="30" x14ac:dyDescent="0.25">
      <c r="A943" s="463">
        <v>921</v>
      </c>
      <c r="B943" s="324" t="s">
        <v>955</v>
      </c>
      <c r="C943" s="452"/>
      <c r="D943" s="452"/>
      <c r="E943" s="452"/>
      <c r="F943" s="452"/>
      <c r="G943" s="453"/>
    </row>
    <row r="944" spans="1:7" x14ac:dyDescent="0.25">
      <c r="A944" s="463">
        <v>922</v>
      </c>
      <c r="B944" s="92" t="s">
        <v>311</v>
      </c>
      <c r="C944" s="465"/>
      <c r="D944" s="465"/>
      <c r="E944" s="465"/>
      <c r="F944" s="465"/>
      <c r="G944" s="94"/>
    </row>
    <row r="945" spans="1:7" x14ac:dyDescent="0.25">
      <c r="A945" s="463">
        <v>923</v>
      </c>
      <c r="B945" s="101" t="s">
        <v>312</v>
      </c>
      <c r="C945" s="93"/>
      <c r="D945" s="93"/>
      <c r="E945" s="93"/>
      <c r="F945" s="93"/>
      <c r="G945" s="53"/>
    </row>
    <row r="946" spans="1:7" ht="30" x14ac:dyDescent="0.25">
      <c r="A946" s="463">
        <v>924</v>
      </c>
      <c r="B946" s="101" t="s">
        <v>806</v>
      </c>
      <c r="C946" s="28"/>
      <c r="D946" s="28"/>
      <c r="E946" s="28"/>
      <c r="F946" s="28"/>
      <c r="G946" s="53"/>
    </row>
    <row r="947" spans="1:7" s="302" customFormat="1" x14ac:dyDescent="0.25">
      <c r="A947" s="463">
        <v>925</v>
      </c>
      <c r="B947" s="101" t="s">
        <v>807</v>
      </c>
      <c r="C947" s="28"/>
      <c r="D947" s="28"/>
      <c r="E947" s="28"/>
      <c r="F947" s="28"/>
      <c r="G947" s="53"/>
    </row>
    <row r="948" spans="1:7" x14ac:dyDescent="0.25">
      <c r="A948" s="463">
        <v>926</v>
      </c>
      <c r="B948" s="451" t="s">
        <v>313</v>
      </c>
      <c r="C948" s="465"/>
      <c r="D948" s="465"/>
      <c r="E948" s="465"/>
      <c r="F948" s="465"/>
      <c r="G948" s="413"/>
    </row>
    <row r="949" spans="1:7" x14ac:dyDescent="0.25">
      <c r="A949" s="463">
        <v>927</v>
      </c>
      <c r="B949" s="1160" t="s">
        <v>314</v>
      </c>
      <c r="C949" s="332"/>
      <c r="D949" s="332"/>
      <c r="E949" s="332"/>
      <c r="F949" s="332"/>
      <c r="G949" s="413"/>
    </row>
    <row r="950" spans="1:7" s="302" customFormat="1" x14ac:dyDescent="0.25">
      <c r="A950" s="463">
        <v>928</v>
      </c>
      <c r="B950" s="1160" t="s">
        <v>2287</v>
      </c>
      <c r="C950" s="332"/>
      <c r="D950" s="332"/>
      <c r="E950" s="332"/>
      <c r="F950" s="332"/>
      <c r="G950" s="413"/>
    </row>
    <row r="951" spans="1:7" s="319" customFormat="1" x14ac:dyDescent="0.25">
      <c r="A951" s="463">
        <v>929</v>
      </c>
      <c r="B951" s="1160" t="s">
        <v>315</v>
      </c>
      <c r="C951" s="332"/>
      <c r="D951" s="332"/>
      <c r="E951" s="332"/>
      <c r="F951" s="332"/>
      <c r="G951" s="413"/>
    </row>
    <row r="952" spans="1:7" s="929" customFormat="1" ht="30" x14ac:dyDescent="0.25">
      <c r="A952" s="463">
        <v>930</v>
      </c>
      <c r="B952" s="441" t="s">
        <v>956</v>
      </c>
      <c r="C952" s="443"/>
      <c r="D952" s="443"/>
      <c r="E952" s="443"/>
      <c r="F952" s="443"/>
      <c r="G952" s="444"/>
    </row>
    <row r="953" spans="1:7" s="929" customFormat="1" ht="30" x14ac:dyDescent="0.25">
      <c r="A953" s="463">
        <v>931</v>
      </c>
      <c r="B953" s="441" t="s">
        <v>2017</v>
      </c>
      <c r="C953" s="443"/>
      <c r="D953" s="443"/>
      <c r="E953" s="443"/>
      <c r="F953" s="443"/>
      <c r="G953" s="444"/>
    </row>
    <row r="954" spans="1:7" s="3" customFormat="1" ht="45" x14ac:dyDescent="0.25">
      <c r="A954" s="463">
        <v>932</v>
      </c>
      <c r="B954" s="441" t="s">
        <v>2033</v>
      </c>
      <c r="C954" s="326"/>
      <c r="D954" s="326"/>
      <c r="E954" s="326"/>
      <c r="F954" s="326"/>
      <c r="G954" s="440"/>
    </row>
    <row r="955" spans="1:7" s="3" customFormat="1" ht="30" x14ac:dyDescent="0.25">
      <c r="A955" s="463">
        <v>933</v>
      </c>
      <c r="B955" s="324" t="s">
        <v>957</v>
      </c>
      <c r="C955" s="326"/>
      <c r="D955" s="326"/>
      <c r="E955" s="326"/>
      <c r="F955" s="326"/>
      <c r="G955" s="440"/>
    </row>
    <row r="956" spans="1:7" s="3" customFormat="1" ht="45" x14ac:dyDescent="0.25">
      <c r="A956" s="463">
        <v>934</v>
      </c>
      <c r="B956" s="324" t="s">
        <v>2034</v>
      </c>
      <c r="C956" s="326"/>
      <c r="D956" s="326"/>
      <c r="E956" s="326"/>
      <c r="F956" s="326"/>
      <c r="G956" s="440"/>
    </row>
    <row r="957" spans="1:7" s="3" customFormat="1" ht="45" x14ac:dyDescent="0.25">
      <c r="A957" s="463">
        <v>935</v>
      </c>
      <c r="B957" s="324" t="s">
        <v>2343</v>
      </c>
      <c r="C957" s="326"/>
      <c r="D957" s="326"/>
      <c r="E957" s="326"/>
      <c r="F957" s="326"/>
      <c r="G957" s="440"/>
    </row>
    <row r="958" spans="1:7" s="3" customFormat="1" ht="30" x14ac:dyDescent="0.25">
      <c r="A958" s="463">
        <v>936</v>
      </c>
      <c r="B958" s="324" t="s">
        <v>1855</v>
      </c>
      <c r="C958" s="326"/>
      <c r="D958" s="326"/>
      <c r="E958" s="326"/>
      <c r="F958" s="326"/>
      <c r="G958" s="440"/>
    </row>
    <row r="959" spans="1:7" s="302" customFormat="1" ht="30" x14ac:dyDescent="0.25">
      <c r="A959" s="463">
        <v>937</v>
      </c>
      <c r="B959" s="324" t="s">
        <v>1952</v>
      </c>
      <c r="C959" s="465"/>
      <c r="D959" s="465"/>
      <c r="E959" s="465"/>
      <c r="F959" s="465"/>
      <c r="G959" s="440"/>
    </row>
    <row r="960" spans="1:7" s="302" customFormat="1" x14ac:dyDescent="0.25">
      <c r="A960" s="463">
        <v>938</v>
      </c>
      <c r="B960" s="101" t="s">
        <v>2279</v>
      </c>
      <c r="C960" s="326"/>
      <c r="D960" s="326"/>
      <c r="E960" s="326"/>
      <c r="F960" s="326"/>
      <c r="G960" s="440"/>
    </row>
    <row r="961" spans="1:7" s="302" customFormat="1" x14ac:dyDescent="0.25">
      <c r="A961" s="463">
        <v>939</v>
      </c>
      <c r="B961" s="1160" t="s">
        <v>2288</v>
      </c>
      <c r="C961" s="326"/>
      <c r="D961" s="326"/>
      <c r="E961" s="326"/>
      <c r="F961" s="326"/>
      <c r="G961" s="440"/>
    </row>
    <row r="962" spans="1:7" s="302" customFormat="1" x14ac:dyDescent="0.25">
      <c r="A962" s="463">
        <v>940</v>
      </c>
      <c r="B962" s="101" t="s">
        <v>2042</v>
      </c>
      <c r="C962" s="326"/>
      <c r="D962" s="326"/>
      <c r="E962" s="326"/>
      <c r="F962" s="326"/>
      <c r="G962" s="440"/>
    </row>
    <row r="963" spans="1:7" s="3" customFormat="1" x14ac:dyDescent="0.25">
      <c r="A963" s="463">
        <v>941</v>
      </c>
      <c r="B963" s="101" t="s">
        <v>2037</v>
      </c>
      <c r="C963" s="326"/>
      <c r="D963" s="326"/>
      <c r="E963" s="326"/>
      <c r="F963" s="326"/>
      <c r="G963" s="440"/>
    </row>
    <row r="964" spans="1:7" s="3" customFormat="1" x14ac:dyDescent="0.25">
      <c r="A964" s="463">
        <v>942</v>
      </c>
      <c r="B964" s="101" t="s">
        <v>58</v>
      </c>
      <c r="C964" s="326"/>
      <c r="D964" s="326"/>
      <c r="E964" s="326"/>
      <c r="F964" s="326"/>
      <c r="G964" s="440"/>
    </row>
    <row r="965" spans="1:7" s="3" customFormat="1" x14ac:dyDescent="0.25">
      <c r="A965" s="463">
        <v>943</v>
      </c>
      <c r="B965" s="101" t="s">
        <v>2030</v>
      </c>
      <c r="C965" s="326"/>
      <c r="D965" s="326"/>
      <c r="E965" s="326"/>
      <c r="F965" s="326"/>
      <c r="G965" s="440"/>
    </row>
    <row r="966" spans="1:7" s="3" customFormat="1" x14ac:dyDescent="0.25">
      <c r="A966" s="463">
        <v>944</v>
      </c>
      <c r="B966" s="101" t="s">
        <v>2029</v>
      </c>
      <c r="C966" s="326"/>
      <c r="D966" s="326"/>
      <c r="E966" s="326"/>
      <c r="F966" s="326"/>
      <c r="G966" s="440"/>
    </row>
    <row r="967" spans="1:7" s="3" customFormat="1" x14ac:dyDescent="0.25">
      <c r="A967" s="463">
        <v>945</v>
      </c>
      <c r="B967" s="101" t="s">
        <v>1953</v>
      </c>
      <c r="C967" s="326"/>
      <c r="D967" s="326"/>
      <c r="E967" s="326"/>
      <c r="F967" s="326"/>
      <c r="G967" s="440"/>
    </row>
    <row r="968" spans="1:7" s="3" customFormat="1" ht="30" x14ac:dyDescent="0.25">
      <c r="A968" s="463">
        <v>946</v>
      </c>
      <c r="B968" s="451" t="s">
        <v>2290</v>
      </c>
      <c r="C968" s="331"/>
      <c r="D968" s="331"/>
      <c r="E968" s="331"/>
      <c r="F968" s="331"/>
      <c r="G968" s="440"/>
    </row>
    <row r="969" spans="1:7" s="3" customFormat="1" x14ac:dyDescent="0.25">
      <c r="A969" s="463">
        <v>947</v>
      </c>
      <c r="B969" s="1160" t="s">
        <v>2100</v>
      </c>
      <c r="C969" s="326"/>
      <c r="D969" s="326"/>
      <c r="E969" s="326"/>
      <c r="F969" s="326"/>
      <c r="G969" s="440"/>
    </row>
    <row r="970" spans="1:7" s="3" customFormat="1" x14ac:dyDescent="0.25">
      <c r="A970" s="463">
        <v>948</v>
      </c>
      <c r="B970" s="1160" t="s">
        <v>1176</v>
      </c>
      <c r="C970" s="326"/>
      <c r="D970" s="326"/>
      <c r="E970" s="326"/>
      <c r="F970" s="326"/>
      <c r="G970" s="440"/>
    </row>
    <row r="971" spans="1:7" s="3" customFormat="1" x14ac:dyDescent="0.25">
      <c r="A971" s="463">
        <v>949</v>
      </c>
      <c r="B971" s="1160" t="s">
        <v>2289</v>
      </c>
      <c r="C971" s="326"/>
      <c r="D971" s="326"/>
      <c r="E971" s="326"/>
      <c r="F971" s="326"/>
      <c r="G971" s="440"/>
    </row>
    <row r="972" spans="1:7" s="3" customFormat="1" x14ac:dyDescent="0.25">
      <c r="A972" s="463">
        <v>950</v>
      </c>
      <c r="B972" s="1160" t="s">
        <v>1272</v>
      </c>
      <c r="C972" s="326"/>
      <c r="D972" s="326"/>
      <c r="E972" s="326"/>
      <c r="F972" s="326"/>
      <c r="G972" s="440"/>
    </row>
    <row r="973" spans="1:7" x14ac:dyDescent="0.25">
      <c r="A973" s="463">
        <v>951</v>
      </c>
      <c r="B973" s="118" t="s">
        <v>318</v>
      </c>
      <c r="C973" s="7"/>
      <c r="D973" s="7"/>
      <c r="E973" s="7"/>
      <c r="F973" s="7"/>
      <c r="G973" s="119"/>
    </row>
    <row r="974" spans="1:7" s="319" customFormat="1" ht="30" x14ac:dyDescent="0.25">
      <c r="A974" s="463">
        <v>952</v>
      </c>
      <c r="B974" s="1161" t="s">
        <v>2292</v>
      </c>
      <c r="C974" s="528"/>
      <c r="D974" s="528"/>
      <c r="E974" s="528"/>
      <c r="F974" s="528"/>
      <c r="G974" s="399"/>
    </row>
    <row r="975" spans="1:7" s="987" customFormat="1" x14ac:dyDescent="0.25">
      <c r="A975" s="463">
        <v>953</v>
      </c>
      <c r="B975" s="1161" t="s">
        <v>2291</v>
      </c>
      <c r="C975" s="332"/>
      <c r="D975" s="332"/>
      <c r="E975" s="332"/>
      <c r="F975" s="332"/>
      <c r="G975" s="1019"/>
    </row>
    <row r="976" spans="1:7" s="987" customFormat="1" x14ac:dyDescent="0.25">
      <c r="A976" s="463">
        <v>954</v>
      </c>
      <c r="B976" s="1162" t="s">
        <v>2344</v>
      </c>
      <c r="C976" s="332"/>
      <c r="D976" s="332"/>
      <c r="E976" s="332"/>
      <c r="F976" s="332"/>
      <c r="G976" s="1019"/>
    </row>
    <row r="977" spans="1:7" x14ac:dyDescent="0.25">
      <c r="A977" s="463">
        <v>955</v>
      </c>
      <c r="B977" s="14" t="s">
        <v>319</v>
      </c>
      <c r="C977" s="465"/>
      <c r="D977" s="465"/>
      <c r="E977" s="465"/>
      <c r="F977" s="465"/>
      <c r="G977" s="10"/>
    </row>
    <row r="978" spans="1:7" x14ac:dyDescent="0.25">
      <c r="A978" s="463">
        <v>956</v>
      </c>
      <c r="B978" s="13" t="s">
        <v>320</v>
      </c>
      <c r="C978" s="12"/>
      <c r="D978" s="12"/>
      <c r="E978" s="12"/>
      <c r="F978" s="12"/>
      <c r="G978" s="10"/>
    </row>
    <row r="979" spans="1:7" x14ac:dyDescent="0.25">
      <c r="A979" s="463">
        <v>957</v>
      </c>
      <c r="B979" s="13" t="s">
        <v>252</v>
      </c>
      <c r="C979" s="12"/>
      <c r="D979" s="12"/>
      <c r="E979" s="12"/>
      <c r="F979" s="12"/>
      <c r="G979" s="10"/>
    </row>
    <row r="980" spans="1:7" x14ac:dyDescent="0.25">
      <c r="A980" s="463">
        <v>958</v>
      </c>
      <c r="B980" s="13" t="s">
        <v>915</v>
      </c>
      <c r="C980" s="28"/>
      <c r="D980" s="28"/>
      <c r="E980" s="28"/>
      <c r="F980" s="28"/>
      <c r="G980" s="53"/>
    </row>
    <row r="981" spans="1:7" s="319" customFormat="1" ht="30" x14ac:dyDescent="0.25">
      <c r="A981" s="463">
        <v>959</v>
      </c>
      <c r="B981" s="42" t="s">
        <v>321</v>
      </c>
      <c r="C981" s="93"/>
      <c r="D981" s="93"/>
      <c r="E981" s="93"/>
      <c r="F981" s="93"/>
      <c r="G981" s="94"/>
    </row>
    <row r="982" spans="1:7" ht="30" x14ac:dyDescent="0.25">
      <c r="A982" s="463">
        <v>960</v>
      </c>
      <c r="B982" s="42" t="s">
        <v>1149</v>
      </c>
      <c r="C982" s="12"/>
      <c r="D982" s="12"/>
      <c r="E982" s="12"/>
      <c r="F982" s="12"/>
      <c r="G982" s="94"/>
    </row>
    <row r="983" spans="1:7" s="302" customFormat="1" ht="45" x14ac:dyDescent="0.25">
      <c r="A983" s="463">
        <v>961</v>
      </c>
      <c r="B983" s="324" t="s">
        <v>2875</v>
      </c>
      <c r="C983" s="326"/>
      <c r="D983" s="326"/>
      <c r="E983" s="326"/>
      <c r="F983" s="326"/>
      <c r="G983" s="444"/>
    </row>
    <row r="984" spans="1:7" s="302" customFormat="1" x14ac:dyDescent="0.25">
      <c r="A984" s="463">
        <v>962</v>
      </c>
      <c r="B984" s="324" t="s">
        <v>2302</v>
      </c>
      <c r="C984" s="465"/>
      <c r="D984" s="465"/>
      <c r="E984" s="465"/>
      <c r="F984" s="465"/>
      <c r="G984" s="444"/>
    </row>
    <row r="985" spans="1:7" s="302" customFormat="1" x14ac:dyDescent="0.25">
      <c r="A985" s="463">
        <v>963</v>
      </c>
      <c r="B985" s="315" t="s">
        <v>2279</v>
      </c>
      <c r="C985" s="326"/>
      <c r="D985" s="326"/>
      <c r="E985" s="326"/>
      <c r="F985" s="326"/>
      <c r="G985" s="444"/>
    </row>
    <row r="986" spans="1:7" s="302" customFormat="1" x14ac:dyDescent="0.25">
      <c r="A986" s="463">
        <v>964</v>
      </c>
      <c r="B986" s="315" t="s">
        <v>2304</v>
      </c>
      <c r="C986" s="326"/>
      <c r="D986" s="326"/>
      <c r="E986" s="326"/>
      <c r="F986" s="326"/>
      <c r="G986" s="444"/>
    </row>
    <row r="987" spans="1:7" s="302" customFormat="1" x14ac:dyDescent="0.25">
      <c r="A987" s="463">
        <v>965</v>
      </c>
      <c r="B987" s="315" t="s">
        <v>2303</v>
      </c>
      <c r="C987" s="326"/>
      <c r="D987" s="326"/>
      <c r="E987" s="326"/>
      <c r="F987" s="326"/>
      <c r="G987" s="444"/>
    </row>
    <row r="988" spans="1:7" s="302" customFormat="1" x14ac:dyDescent="0.25">
      <c r="A988" s="463">
        <v>966</v>
      </c>
      <c r="B988" s="315" t="s">
        <v>147</v>
      </c>
      <c r="C988" s="326"/>
      <c r="D988" s="326"/>
      <c r="E988" s="326"/>
      <c r="F988" s="326"/>
      <c r="G988" s="444"/>
    </row>
    <row r="989" spans="1:7" x14ac:dyDescent="0.25">
      <c r="A989" s="463">
        <v>967</v>
      </c>
      <c r="B989" s="118" t="s">
        <v>322</v>
      </c>
      <c r="C989" s="7"/>
      <c r="D989" s="7"/>
      <c r="E989" s="7"/>
      <c r="F989" s="7"/>
      <c r="G989" s="119"/>
    </row>
    <row r="990" spans="1:7" s="3" customFormat="1" ht="30" x14ac:dyDescent="0.2">
      <c r="A990" s="463">
        <v>968</v>
      </c>
      <c r="B990" s="436" t="s">
        <v>3030</v>
      </c>
      <c r="C990" s="465"/>
      <c r="D990" s="465"/>
      <c r="E990" s="465"/>
      <c r="F990" s="465"/>
      <c r="G990" s="317"/>
    </row>
    <row r="991" spans="1:7" s="3" customFormat="1" x14ac:dyDescent="0.2">
      <c r="A991" s="463">
        <v>969</v>
      </c>
      <c r="B991" s="315" t="s">
        <v>2293</v>
      </c>
      <c r="C991" s="326"/>
      <c r="D991" s="326"/>
      <c r="E991" s="326"/>
      <c r="F991" s="326"/>
      <c r="G991" s="317"/>
    </row>
    <row r="992" spans="1:7" s="3" customFormat="1" x14ac:dyDescent="0.2">
      <c r="A992" s="463">
        <v>970</v>
      </c>
      <c r="B992" s="315" t="s">
        <v>3031</v>
      </c>
      <c r="C992" s="326"/>
      <c r="D992" s="326"/>
      <c r="E992" s="326"/>
      <c r="F992" s="326"/>
      <c r="G992" s="317"/>
    </row>
    <row r="993" spans="1:7" s="3" customFormat="1" x14ac:dyDescent="0.2">
      <c r="A993" s="463">
        <v>971</v>
      </c>
      <c r="B993" s="315" t="s">
        <v>2294</v>
      </c>
      <c r="C993" s="326"/>
      <c r="D993" s="326"/>
      <c r="E993" s="326"/>
      <c r="F993" s="326"/>
      <c r="G993" s="317"/>
    </row>
    <row r="994" spans="1:7" s="3" customFormat="1" x14ac:dyDescent="0.2">
      <c r="A994" s="463">
        <v>972</v>
      </c>
      <c r="B994" s="315" t="s">
        <v>2517</v>
      </c>
      <c r="C994" s="326"/>
      <c r="D994" s="326"/>
      <c r="E994" s="326"/>
      <c r="F994" s="326"/>
      <c r="G994" s="317"/>
    </row>
    <row r="995" spans="1:7" ht="30" x14ac:dyDescent="0.25">
      <c r="A995" s="463">
        <v>973</v>
      </c>
      <c r="B995" s="92" t="s">
        <v>323</v>
      </c>
      <c r="C995" s="93"/>
      <c r="D995" s="93"/>
      <c r="E995" s="93"/>
      <c r="F995" s="93"/>
      <c r="G995" s="53"/>
    </row>
    <row r="996" spans="1:7" x14ac:dyDescent="0.25">
      <c r="A996" s="463">
        <v>974</v>
      </c>
      <c r="B996" s="42" t="s">
        <v>324</v>
      </c>
      <c r="C996" s="12"/>
      <c r="D996" s="12"/>
      <c r="E996" s="12"/>
      <c r="F996" s="12"/>
      <c r="G996" s="10"/>
    </row>
    <row r="997" spans="1:7" s="302" customFormat="1" ht="30" x14ac:dyDescent="0.25">
      <c r="A997" s="463">
        <v>975</v>
      </c>
      <c r="B997" s="42" t="s">
        <v>2295</v>
      </c>
      <c r="C997" s="326"/>
      <c r="D997" s="326"/>
      <c r="E997" s="326"/>
      <c r="F997" s="326"/>
      <c r="G997" s="440"/>
    </row>
    <row r="998" spans="1:7" s="302" customFormat="1" x14ac:dyDescent="0.25">
      <c r="A998" s="463">
        <v>976</v>
      </c>
      <c r="B998" s="42" t="s">
        <v>2296</v>
      </c>
      <c r="C998" s="326"/>
      <c r="D998" s="326"/>
      <c r="E998" s="326"/>
      <c r="F998" s="326"/>
      <c r="G998" s="440"/>
    </row>
    <row r="999" spans="1:7" ht="30" x14ac:dyDescent="0.25">
      <c r="A999" s="463">
        <v>977</v>
      </c>
      <c r="B999" s="92" t="s">
        <v>325</v>
      </c>
      <c r="C999" s="12"/>
      <c r="D999" s="12"/>
      <c r="E999" s="12"/>
      <c r="F999" s="12"/>
      <c r="G999" s="10"/>
    </row>
    <row r="1000" spans="1:7" ht="30" x14ac:dyDescent="0.2">
      <c r="A1000" s="463">
        <v>978</v>
      </c>
      <c r="B1000" s="14" t="s">
        <v>1150</v>
      </c>
      <c r="C1000" s="12"/>
      <c r="D1000" s="12"/>
      <c r="E1000" s="12"/>
      <c r="F1000" s="12"/>
      <c r="G1000" s="43"/>
    </row>
    <row r="1001" spans="1:7" x14ac:dyDescent="0.25">
      <c r="A1001" s="463">
        <v>979</v>
      </c>
      <c r="B1001" s="5" t="s">
        <v>326</v>
      </c>
      <c r="C1001" s="60"/>
      <c r="D1001" s="60"/>
      <c r="E1001" s="60"/>
      <c r="F1001" s="60"/>
      <c r="G1001" s="87"/>
    </row>
    <row r="1002" spans="1:7" x14ac:dyDescent="0.25">
      <c r="A1002" s="463">
        <v>980</v>
      </c>
      <c r="B1002" s="118" t="s">
        <v>327</v>
      </c>
      <c r="C1002" s="7"/>
      <c r="D1002" s="7"/>
      <c r="E1002" s="7"/>
      <c r="F1002" s="7"/>
      <c r="G1002" s="119"/>
    </row>
    <row r="1003" spans="1:7" x14ac:dyDescent="0.2">
      <c r="A1003" s="463">
        <v>981</v>
      </c>
      <c r="B1003" s="42" t="s">
        <v>2297</v>
      </c>
      <c r="C1003" s="465"/>
      <c r="D1003" s="465"/>
      <c r="E1003" s="465"/>
      <c r="F1003" s="465"/>
      <c r="G1003" s="43"/>
    </row>
    <row r="1004" spans="1:7" s="302" customFormat="1" x14ac:dyDescent="0.2">
      <c r="A1004" s="463">
        <v>982</v>
      </c>
      <c r="B1004" s="315" t="s">
        <v>2298</v>
      </c>
      <c r="C1004" s="326"/>
      <c r="D1004" s="326"/>
      <c r="E1004" s="326"/>
      <c r="F1004" s="326"/>
      <c r="G1004" s="317"/>
    </row>
    <row r="1005" spans="1:7" s="302" customFormat="1" x14ac:dyDescent="0.2">
      <c r="A1005" s="463">
        <v>983</v>
      </c>
      <c r="B1005" s="315" t="s">
        <v>2299</v>
      </c>
      <c r="C1005" s="326"/>
      <c r="D1005" s="326"/>
      <c r="E1005" s="326"/>
      <c r="F1005" s="326"/>
      <c r="G1005" s="317"/>
    </row>
    <row r="1006" spans="1:7" ht="30" x14ac:dyDescent="0.25">
      <c r="A1006" s="463">
        <v>984</v>
      </c>
      <c r="B1006" s="42" t="s">
        <v>328</v>
      </c>
      <c r="C1006" s="465"/>
      <c r="D1006" s="465"/>
      <c r="E1006" s="465"/>
      <c r="F1006" s="465"/>
      <c r="G1006" s="94"/>
    </row>
    <row r="1007" spans="1:7" x14ac:dyDescent="0.25">
      <c r="A1007" s="463">
        <v>985</v>
      </c>
      <c r="B1007" s="13" t="s">
        <v>329</v>
      </c>
      <c r="C1007" s="93"/>
      <c r="D1007" s="93"/>
      <c r="E1007" s="93"/>
      <c r="F1007" s="93"/>
      <c r="G1007" s="94"/>
    </row>
    <row r="1008" spans="1:7" ht="45" x14ac:dyDescent="0.25">
      <c r="A1008" s="463">
        <v>986</v>
      </c>
      <c r="B1008" s="13" t="s">
        <v>330</v>
      </c>
      <c r="C1008" s="93"/>
      <c r="D1008" s="93"/>
      <c r="E1008" s="93"/>
      <c r="F1008" s="93"/>
      <c r="G1008" s="94"/>
    </row>
    <row r="1009" spans="1:7" ht="30" x14ac:dyDescent="0.25">
      <c r="A1009" s="463">
        <v>987</v>
      </c>
      <c r="B1009" s="14" t="s">
        <v>331</v>
      </c>
      <c r="C1009" s="12"/>
      <c r="D1009" s="12"/>
      <c r="E1009" s="12"/>
      <c r="F1009" s="12"/>
      <c r="G1009" s="10"/>
    </row>
    <row r="1010" spans="1:7" ht="45" x14ac:dyDescent="0.2">
      <c r="A1010" s="463">
        <v>988</v>
      </c>
      <c r="B1010" s="436" t="s">
        <v>958</v>
      </c>
      <c r="C1010" s="465"/>
      <c r="D1010" s="465"/>
      <c r="E1010" s="465"/>
      <c r="F1010" s="465"/>
      <c r="G1010" s="317"/>
    </row>
    <row r="1011" spans="1:7" s="302" customFormat="1" x14ac:dyDescent="0.2">
      <c r="A1011" s="463">
        <v>989</v>
      </c>
      <c r="B1011" s="315" t="s">
        <v>2477</v>
      </c>
      <c r="C1011" s="326"/>
      <c r="D1011" s="326"/>
      <c r="E1011" s="326"/>
      <c r="F1011" s="326"/>
      <c r="G1011" s="317"/>
    </row>
    <row r="1012" spans="1:7" x14ac:dyDescent="0.2">
      <c r="A1012" s="463">
        <v>990</v>
      </c>
      <c r="B1012" s="315" t="s">
        <v>13</v>
      </c>
      <c r="C1012" s="326"/>
      <c r="D1012" s="326"/>
      <c r="E1012" s="326"/>
      <c r="F1012" s="326"/>
      <c r="G1012" s="317"/>
    </row>
    <row r="1013" spans="1:7" x14ac:dyDescent="0.2">
      <c r="A1013" s="463">
        <v>991</v>
      </c>
      <c r="B1013" s="315" t="s">
        <v>9</v>
      </c>
      <c r="C1013" s="326"/>
      <c r="D1013" s="326"/>
      <c r="E1013" s="326"/>
      <c r="F1013" s="326"/>
      <c r="G1013" s="317"/>
    </row>
    <row r="1014" spans="1:7" x14ac:dyDescent="0.2">
      <c r="A1014" s="463">
        <v>992</v>
      </c>
      <c r="B1014" s="315" t="s">
        <v>33</v>
      </c>
      <c r="C1014" s="326"/>
      <c r="D1014" s="326"/>
      <c r="E1014" s="326"/>
      <c r="F1014" s="326"/>
      <c r="G1014" s="317"/>
    </row>
    <row r="1015" spans="1:7" s="302" customFormat="1" x14ac:dyDescent="0.2">
      <c r="A1015" s="463">
        <v>993</v>
      </c>
      <c r="B1015" s="315" t="s">
        <v>49</v>
      </c>
      <c r="C1015" s="326"/>
      <c r="D1015" s="326"/>
      <c r="E1015" s="326"/>
      <c r="F1015" s="326"/>
      <c r="G1015" s="317"/>
    </row>
    <row r="1016" spans="1:7" s="302" customFormat="1" x14ac:dyDescent="0.2">
      <c r="A1016" s="463">
        <v>994</v>
      </c>
      <c r="B1016" s="315" t="s">
        <v>332</v>
      </c>
      <c r="C1016" s="326"/>
      <c r="D1016" s="326"/>
      <c r="E1016" s="326"/>
      <c r="F1016" s="326"/>
      <c r="G1016" s="317"/>
    </row>
    <row r="1017" spans="1:7" s="302" customFormat="1" x14ac:dyDescent="0.2">
      <c r="A1017" s="463">
        <v>995</v>
      </c>
      <c r="B1017" s="315" t="s">
        <v>34</v>
      </c>
      <c r="C1017" s="326"/>
      <c r="D1017" s="326"/>
      <c r="E1017" s="326"/>
      <c r="F1017" s="326"/>
      <c r="G1017" s="317"/>
    </row>
    <row r="1018" spans="1:7" s="302" customFormat="1" x14ac:dyDescent="0.2">
      <c r="A1018" s="463">
        <v>996</v>
      </c>
      <c r="B1018" s="315" t="s">
        <v>959</v>
      </c>
      <c r="C1018" s="326"/>
      <c r="D1018" s="326"/>
      <c r="E1018" s="326"/>
      <c r="F1018" s="326"/>
      <c r="G1018" s="317"/>
    </row>
    <row r="1019" spans="1:7" s="302" customFormat="1" x14ac:dyDescent="0.2">
      <c r="A1019" s="463">
        <v>997</v>
      </c>
      <c r="B1019" s="315" t="s">
        <v>960</v>
      </c>
      <c r="C1019" s="326"/>
      <c r="D1019" s="326"/>
      <c r="E1019" s="326"/>
      <c r="F1019" s="326"/>
      <c r="G1019" s="317"/>
    </row>
    <row r="1020" spans="1:7" s="302" customFormat="1" x14ac:dyDescent="0.2">
      <c r="A1020" s="463">
        <v>998</v>
      </c>
      <c r="B1020" s="315" t="s">
        <v>961</v>
      </c>
      <c r="C1020" s="326"/>
      <c r="D1020" s="326"/>
      <c r="E1020" s="326"/>
      <c r="F1020" s="326"/>
      <c r="G1020" s="317"/>
    </row>
    <row r="1021" spans="1:7" s="302" customFormat="1" x14ac:dyDescent="0.2">
      <c r="A1021" s="463">
        <v>999</v>
      </c>
      <c r="B1021" s="436" t="s">
        <v>1174</v>
      </c>
      <c r="C1021" s="465"/>
      <c r="D1021" s="465"/>
      <c r="E1021" s="465"/>
      <c r="F1021" s="465"/>
      <c r="G1021" s="317"/>
    </row>
    <row r="1022" spans="1:7" s="302" customFormat="1" x14ac:dyDescent="0.2">
      <c r="A1022" s="463">
        <v>1000</v>
      </c>
      <c r="B1022" s="315" t="s">
        <v>13</v>
      </c>
      <c r="C1022" s="326"/>
      <c r="D1022" s="326"/>
      <c r="E1022" s="326"/>
      <c r="F1022" s="326"/>
      <c r="G1022" s="317"/>
    </row>
    <row r="1023" spans="1:7" s="302" customFormat="1" x14ac:dyDescent="0.2">
      <c r="A1023" s="463">
        <v>1001</v>
      </c>
      <c r="B1023" s="587" t="s">
        <v>332</v>
      </c>
      <c r="C1023" s="326"/>
      <c r="D1023" s="326"/>
      <c r="E1023" s="326"/>
      <c r="F1023" s="326"/>
      <c r="G1023" s="317"/>
    </row>
    <row r="1024" spans="1:7" s="302" customFormat="1" x14ac:dyDescent="0.2">
      <c r="A1024" s="463">
        <v>1002</v>
      </c>
      <c r="B1024" s="315" t="s">
        <v>959</v>
      </c>
      <c r="C1024" s="326"/>
      <c r="D1024" s="326"/>
      <c r="E1024" s="326"/>
      <c r="F1024" s="326"/>
      <c r="G1024" s="317"/>
    </row>
    <row r="1025" spans="1:7" s="302" customFormat="1" x14ac:dyDescent="0.2">
      <c r="A1025" s="463">
        <v>1003</v>
      </c>
      <c r="B1025" s="315" t="s">
        <v>960</v>
      </c>
      <c r="C1025" s="326"/>
      <c r="D1025" s="326"/>
      <c r="E1025" s="326"/>
      <c r="F1025" s="326"/>
      <c r="G1025" s="317"/>
    </row>
    <row r="1026" spans="1:7" s="302" customFormat="1" x14ac:dyDescent="0.2">
      <c r="A1026" s="463">
        <v>1004</v>
      </c>
      <c r="B1026" s="315" t="s">
        <v>961</v>
      </c>
      <c r="C1026" s="326"/>
      <c r="D1026" s="326"/>
      <c r="E1026" s="326"/>
      <c r="F1026" s="326"/>
      <c r="G1026" s="317"/>
    </row>
    <row r="1027" spans="1:7" s="302" customFormat="1" x14ac:dyDescent="0.2">
      <c r="A1027" s="463">
        <v>1005</v>
      </c>
      <c r="B1027" s="436" t="s">
        <v>1175</v>
      </c>
      <c r="C1027" s="465"/>
      <c r="D1027" s="465"/>
      <c r="E1027" s="465"/>
      <c r="F1027" s="465"/>
      <c r="G1027" s="317"/>
    </row>
    <row r="1028" spans="1:7" s="302" customFormat="1" x14ac:dyDescent="0.2">
      <c r="A1028" s="463">
        <v>1006</v>
      </c>
      <c r="B1028" s="315" t="s">
        <v>13</v>
      </c>
      <c r="C1028" s="326"/>
      <c r="D1028" s="326"/>
      <c r="E1028" s="326"/>
      <c r="F1028" s="326"/>
      <c r="G1028" s="317"/>
    </row>
    <row r="1029" spans="1:7" s="302" customFormat="1" x14ac:dyDescent="0.2">
      <c r="A1029" s="463">
        <v>1007</v>
      </c>
      <c r="B1029" s="587" t="s">
        <v>332</v>
      </c>
      <c r="C1029" s="326"/>
      <c r="D1029" s="326"/>
      <c r="E1029" s="326"/>
      <c r="F1029" s="326"/>
      <c r="G1029" s="317"/>
    </row>
    <row r="1030" spans="1:7" s="302" customFormat="1" x14ac:dyDescent="0.2">
      <c r="A1030" s="463">
        <v>1008</v>
      </c>
      <c r="B1030" s="315" t="s">
        <v>959</v>
      </c>
      <c r="C1030" s="326"/>
      <c r="D1030" s="326"/>
      <c r="E1030" s="326"/>
      <c r="F1030" s="326"/>
      <c r="G1030" s="317"/>
    </row>
    <row r="1031" spans="1:7" s="302" customFormat="1" x14ac:dyDescent="0.2">
      <c r="A1031" s="463">
        <v>1009</v>
      </c>
      <c r="B1031" s="315" t="s">
        <v>960</v>
      </c>
      <c r="C1031" s="326"/>
      <c r="D1031" s="326"/>
      <c r="E1031" s="326"/>
      <c r="F1031" s="326"/>
      <c r="G1031" s="317"/>
    </row>
    <row r="1032" spans="1:7" s="302" customFormat="1" x14ac:dyDescent="0.2">
      <c r="A1032" s="463">
        <v>1010</v>
      </c>
      <c r="B1032" s="315" t="s">
        <v>961</v>
      </c>
      <c r="C1032" s="326"/>
      <c r="D1032" s="326"/>
      <c r="E1032" s="326"/>
      <c r="F1032" s="326"/>
      <c r="G1032" s="317"/>
    </row>
    <row r="1033" spans="1:7" s="302" customFormat="1" x14ac:dyDescent="0.2">
      <c r="A1033" s="463">
        <v>1011</v>
      </c>
      <c r="B1033" s="315" t="s">
        <v>2279</v>
      </c>
      <c r="C1033" s="326"/>
      <c r="D1033" s="326"/>
      <c r="E1033" s="326"/>
      <c r="F1033" s="326"/>
      <c r="G1033" s="317"/>
    </row>
    <row r="1034" spans="1:7" s="302" customFormat="1" x14ac:dyDescent="0.2">
      <c r="A1034" s="463">
        <v>1012</v>
      </c>
      <c r="B1034" s="315" t="s">
        <v>2201</v>
      </c>
      <c r="C1034" s="326"/>
      <c r="D1034" s="326"/>
      <c r="E1034" s="326"/>
      <c r="F1034" s="326"/>
      <c r="G1034" s="317"/>
    </row>
    <row r="1035" spans="1:7" s="302" customFormat="1" ht="30" x14ac:dyDescent="0.2">
      <c r="A1035" s="463">
        <v>1013</v>
      </c>
      <c r="B1035" s="14" t="s">
        <v>2300</v>
      </c>
      <c r="C1035" s="12"/>
      <c r="D1035" s="12"/>
      <c r="E1035" s="12"/>
      <c r="F1035" s="12"/>
      <c r="G1035" s="43"/>
    </row>
    <row r="1036" spans="1:7" s="302" customFormat="1" ht="30" x14ac:dyDescent="0.2">
      <c r="A1036" s="463">
        <v>1014</v>
      </c>
      <c r="B1036" s="436" t="s">
        <v>2345</v>
      </c>
      <c r="C1036" s="326"/>
      <c r="D1036" s="326"/>
      <c r="E1036" s="326"/>
      <c r="F1036" s="326"/>
      <c r="G1036" s="317"/>
    </row>
    <row r="1037" spans="1:7" ht="30" x14ac:dyDescent="0.2">
      <c r="A1037" s="463">
        <v>1015</v>
      </c>
      <c r="B1037" s="42" t="s">
        <v>333</v>
      </c>
      <c r="C1037" s="12"/>
      <c r="D1037" s="12"/>
      <c r="E1037" s="12"/>
      <c r="F1037" s="12"/>
      <c r="G1037" s="43"/>
    </row>
    <row r="1038" spans="1:7" ht="30" x14ac:dyDescent="0.2">
      <c r="A1038" s="463">
        <v>1016</v>
      </c>
      <c r="B1038" s="14" t="s">
        <v>334</v>
      </c>
      <c r="C1038" s="12"/>
      <c r="D1038" s="12"/>
      <c r="E1038" s="12"/>
      <c r="F1038" s="12"/>
      <c r="G1038" s="43"/>
    </row>
    <row r="1039" spans="1:7" s="302" customFormat="1" ht="30" x14ac:dyDescent="0.2">
      <c r="A1039" s="463">
        <v>1017</v>
      </c>
      <c r="B1039" s="42" t="s">
        <v>335</v>
      </c>
      <c r="C1039" s="12"/>
      <c r="D1039" s="12"/>
      <c r="E1039" s="12"/>
      <c r="F1039" s="12"/>
      <c r="G1039" s="43"/>
    </row>
    <row r="1040" spans="1:7" ht="45" x14ac:dyDescent="0.2">
      <c r="A1040" s="463">
        <v>1018</v>
      </c>
      <c r="B1040" s="324" t="s">
        <v>1826</v>
      </c>
      <c r="C1040" s="326"/>
      <c r="D1040" s="326"/>
      <c r="E1040" s="326"/>
      <c r="F1040" s="326"/>
      <c r="G1040" s="317"/>
    </row>
    <row r="1041" spans="1:7" x14ac:dyDescent="0.25">
      <c r="A1041" s="463">
        <v>1019</v>
      </c>
      <c r="B1041" s="1163" t="s">
        <v>336</v>
      </c>
      <c r="C1041" s="153"/>
      <c r="D1041" s="153"/>
      <c r="E1041" s="153"/>
      <c r="F1041" s="153"/>
      <c r="G1041" s="153"/>
    </row>
    <row r="1042" spans="1:7" x14ac:dyDescent="0.2">
      <c r="A1042" s="463">
        <v>1020</v>
      </c>
      <c r="B1042" s="43" t="s">
        <v>337</v>
      </c>
      <c r="C1042" s="12"/>
      <c r="D1042" s="12"/>
      <c r="E1042" s="12"/>
      <c r="F1042" s="12"/>
      <c r="G1042" s="43"/>
    </row>
    <row r="1043" spans="1:7" ht="30" x14ac:dyDescent="0.2">
      <c r="A1043" s="463">
        <v>1021</v>
      </c>
      <c r="B1043" s="128" t="s">
        <v>2301</v>
      </c>
      <c r="C1043" s="103"/>
      <c r="D1043" s="103"/>
      <c r="E1043" s="103"/>
      <c r="F1043" s="103"/>
      <c r="G1043" s="51"/>
    </row>
    <row r="1044" spans="1:7" s="154" customFormat="1" x14ac:dyDescent="0.25">
      <c r="A1044" s="463">
        <v>1022</v>
      </c>
      <c r="B1044" s="128" t="s">
        <v>338</v>
      </c>
      <c r="C1044" s="103"/>
      <c r="D1044" s="103"/>
      <c r="E1044" s="103"/>
      <c r="F1044" s="103"/>
      <c r="G1044" s="51"/>
    </row>
    <row r="1045" spans="1:7" x14ac:dyDescent="0.25">
      <c r="A1045" s="463">
        <v>1023</v>
      </c>
      <c r="B1045" s="118" t="s">
        <v>339</v>
      </c>
      <c r="C1045" s="7"/>
      <c r="D1045" s="7"/>
      <c r="E1045" s="7"/>
      <c r="F1045" s="7"/>
      <c r="G1045" s="119"/>
    </row>
    <row r="1046" spans="1:7" ht="30" x14ac:dyDescent="0.25">
      <c r="A1046" s="463">
        <v>1024</v>
      </c>
      <c r="B1046" s="92" t="s">
        <v>1151</v>
      </c>
      <c r="C1046" s="465"/>
      <c r="D1046" s="465"/>
      <c r="E1046" s="465"/>
      <c r="F1046" s="465"/>
      <c r="G1046" s="10"/>
    </row>
    <row r="1047" spans="1:7" s="302" customFormat="1" x14ac:dyDescent="0.25">
      <c r="A1047" s="463">
        <v>1025</v>
      </c>
      <c r="B1047" s="101" t="s">
        <v>297</v>
      </c>
      <c r="C1047" s="12"/>
      <c r="D1047" s="12"/>
      <c r="E1047" s="12"/>
      <c r="F1047" s="12"/>
      <c r="G1047" s="10"/>
    </row>
    <row r="1048" spans="1:7" s="319" customFormat="1" x14ac:dyDescent="0.25">
      <c r="A1048" s="463">
        <v>1026</v>
      </c>
      <c r="B1048" s="101" t="s">
        <v>30</v>
      </c>
      <c r="C1048" s="12"/>
      <c r="D1048" s="12"/>
      <c r="E1048" s="12"/>
      <c r="F1048" s="12"/>
      <c r="G1048" s="10"/>
    </row>
    <row r="1049" spans="1:7" s="987" customFormat="1" x14ac:dyDescent="0.25">
      <c r="A1049" s="463">
        <v>1027</v>
      </c>
      <c r="B1049" s="1160" t="s">
        <v>2305</v>
      </c>
      <c r="C1049" s="326"/>
      <c r="D1049" s="326"/>
      <c r="E1049" s="326"/>
      <c r="F1049" s="326"/>
      <c r="G1049" s="440"/>
    </row>
    <row r="1050" spans="1:7" s="987" customFormat="1" x14ac:dyDescent="0.25">
      <c r="A1050" s="463">
        <v>1028</v>
      </c>
      <c r="B1050" s="1160" t="s">
        <v>2306</v>
      </c>
      <c r="C1050" s="326"/>
      <c r="D1050" s="326"/>
      <c r="E1050" s="326"/>
      <c r="F1050" s="326"/>
      <c r="G1050" s="440"/>
    </row>
    <row r="1051" spans="1:7" s="987" customFormat="1" x14ac:dyDescent="0.25">
      <c r="A1051" s="463">
        <v>1029</v>
      </c>
      <c r="B1051" s="1160" t="s">
        <v>2308</v>
      </c>
      <c r="C1051" s="326"/>
      <c r="D1051" s="326"/>
      <c r="E1051" s="326"/>
      <c r="F1051" s="326"/>
      <c r="G1051" s="440"/>
    </row>
    <row r="1052" spans="1:7" s="987" customFormat="1" x14ac:dyDescent="0.25">
      <c r="A1052" s="463">
        <v>1030</v>
      </c>
      <c r="B1052" s="1160" t="s">
        <v>2307</v>
      </c>
      <c r="C1052" s="326"/>
      <c r="D1052" s="326"/>
      <c r="E1052" s="326"/>
      <c r="F1052" s="326"/>
      <c r="G1052" s="440"/>
    </row>
    <row r="1053" spans="1:7" x14ac:dyDescent="0.25">
      <c r="A1053" s="463">
        <v>1031</v>
      </c>
      <c r="B1053" s="101" t="s">
        <v>1</v>
      </c>
      <c r="C1053" s="12"/>
      <c r="D1053" s="12"/>
      <c r="E1053" s="12"/>
      <c r="F1053" s="12"/>
      <c r="G1053" s="10"/>
    </row>
    <row r="1054" spans="1:7" ht="30" x14ac:dyDescent="0.25">
      <c r="A1054" s="463">
        <v>1032</v>
      </c>
      <c r="B1054" s="92" t="s">
        <v>2309</v>
      </c>
      <c r="C1054" s="12"/>
      <c r="D1054" s="12"/>
      <c r="E1054" s="12"/>
      <c r="F1054" s="12"/>
      <c r="G1054" s="10"/>
    </row>
    <row r="1055" spans="1:7" ht="30" x14ac:dyDescent="0.2">
      <c r="A1055" s="463">
        <v>1033</v>
      </c>
      <c r="B1055" s="14" t="s">
        <v>1152</v>
      </c>
      <c r="C1055" s="12"/>
      <c r="D1055" s="12"/>
      <c r="E1055" s="12"/>
      <c r="F1055" s="12"/>
      <c r="G1055" s="43"/>
    </row>
    <row r="1056" spans="1:7" ht="45" x14ac:dyDescent="0.2">
      <c r="A1056" s="463">
        <v>1034</v>
      </c>
      <c r="B1056" s="14" t="s">
        <v>2310</v>
      </c>
      <c r="C1056" s="12"/>
      <c r="D1056" s="12"/>
      <c r="E1056" s="12"/>
      <c r="F1056" s="12"/>
      <c r="G1056" s="43"/>
    </row>
    <row r="1057" spans="1:7" s="302" customFormat="1" ht="60" x14ac:dyDescent="0.2">
      <c r="A1057" s="463">
        <v>1035</v>
      </c>
      <c r="B1057" s="436" t="s">
        <v>2876</v>
      </c>
      <c r="C1057" s="326"/>
      <c r="D1057" s="326"/>
      <c r="E1057" s="326"/>
      <c r="F1057" s="326"/>
      <c r="G1057" s="317"/>
    </row>
    <row r="1058" spans="1:7" ht="30" x14ac:dyDescent="0.2">
      <c r="A1058" s="463">
        <v>1036</v>
      </c>
      <c r="B1058" s="14" t="s">
        <v>340</v>
      </c>
      <c r="C1058" s="12"/>
      <c r="D1058" s="12"/>
      <c r="E1058" s="12"/>
      <c r="F1058" s="12"/>
      <c r="G1058" s="43"/>
    </row>
    <row r="1059" spans="1:7" s="302" customFormat="1" ht="30" x14ac:dyDescent="0.25">
      <c r="A1059" s="463">
        <v>1037</v>
      </c>
      <c r="B1059" s="42" t="s">
        <v>341</v>
      </c>
      <c r="C1059" s="12"/>
      <c r="D1059" s="12"/>
      <c r="E1059" s="12"/>
      <c r="F1059" s="12"/>
      <c r="G1059" s="10"/>
    </row>
    <row r="1060" spans="1:7" ht="30" x14ac:dyDescent="0.2">
      <c r="A1060" s="463">
        <v>1038</v>
      </c>
      <c r="B1060" s="57" t="s">
        <v>342</v>
      </c>
      <c r="C1060" s="12"/>
      <c r="D1060" s="12"/>
      <c r="E1060" s="12"/>
      <c r="F1060" s="12"/>
      <c r="G1060" s="98"/>
    </row>
    <row r="1061" spans="1:7" ht="30" x14ac:dyDescent="0.25">
      <c r="A1061" s="463">
        <v>1039</v>
      </c>
      <c r="B1061" s="397" t="s">
        <v>2311</v>
      </c>
      <c r="C1061" s="326"/>
      <c r="D1061" s="326"/>
      <c r="E1061" s="326"/>
      <c r="F1061" s="326"/>
      <c r="G1061" s="440"/>
    </row>
    <row r="1062" spans="1:7" ht="30" x14ac:dyDescent="0.25">
      <c r="A1062" s="463">
        <v>1040</v>
      </c>
      <c r="B1062" s="595" t="s">
        <v>2082</v>
      </c>
      <c r="C1062" s="326"/>
      <c r="D1062" s="326"/>
      <c r="E1062" s="326"/>
      <c r="F1062" s="326"/>
      <c r="G1062" s="440"/>
    </row>
    <row r="1063" spans="1:7" s="302" customFormat="1" x14ac:dyDescent="0.25">
      <c r="A1063" s="463">
        <v>1041</v>
      </c>
      <c r="B1063" s="118" t="s">
        <v>343</v>
      </c>
      <c r="C1063" s="7"/>
      <c r="D1063" s="7"/>
      <c r="E1063" s="7"/>
      <c r="F1063" s="7"/>
      <c r="G1063" s="119"/>
    </row>
    <row r="1064" spans="1:7" s="302" customFormat="1" ht="30" x14ac:dyDescent="0.2">
      <c r="A1064" s="463">
        <v>1042</v>
      </c>
      <c r="B1064" s="14" t="s">
        <v>344</v>
      </c>
      <c r="C1064" s="12"/>
      <c r="D1064" s="12"/>
      <c r="E1064" s="12"/>
      <c r="F1064" s="12"/>
      <c r="G1064" s="43"/>
    </row>
    <row r="1065" spans="1:7" s="506" customFormat="1" ht="30" x14ac:dyDescent="0.2">
      <c r="A1065" s="463">
        <v>1043</v>
      </c>
      <c r="B1065" s="117" t="s">
        <v>345</v>
      </c>
      <c r="C1065" s="93"/>
      <c r="D1065" s="93"/>
      <c r="E1065" s="93"/>
      <c r="F1065" s="93"/>
      <c r="G1065" s="98"/>
    </row>
    <row r="1066" spans="1:7" ht="30" x14ac:dyDescent="0.2">
      <c r="A1066" s="463">
        <v>1044</v>
      </c>
      <c r="B1066" s="240" t="s">
        <v>808</v>
      </c>
      <c r="C1066" s="349"/>
      <c r="D1066" s="349"/>
      <c r="E1066" s="349"/>
      <c r="F1066" s="349"/>
      <c r="G1066" s="238"/>
    </row>
    <row r="1067" spans="1:7" ht="30" x14ac:dyDescent="0.2">
      <c r="A1067" s="463">
        <v>1045</v>
      </c>
      <c r="B1067" s="116" t="s">
        <v>346</v>
      </c>
      <c r="C1067" s="465"/>
      <c r="D1067" s="465"/>
      <c r="E1067" s="465"/>
      <c r="F1067" s="465"/>
      <c r="G1067" s="98"/>
    </row>
    <row r="1068" spans="1:7" x14ac:dyDescent="0.25">
      <c r="A1068" s="463">
        <v>1046</v>
      </c>
      <c r="B1068" s="127" t="s">
        <v>121</v>
      </c>
      <c r="C1068" s="93"/>
      <c r="D1068" s="93"/>
      <c r="E1068" s="93"/>
      <c r="F1068" s="93"/>
      <c r="G1068" s="94"/>
    </row>
    <row r="1069" spans="1:7" x14ac:dyDescent="0.25">
      <c r="A1069" s="463">
        <v>1047</v>
      </c>
      <c r="B1069" s="127" t="s">
        <v>122</v>
      </c>
      <c r="C1069" s="93"/>
      <c r="D1069" s="93"/>
      <c r="E1069" s="93"/>
      <c r="F1069" s="93"/>
      <c r="G1069" s="94"/>
    </row>
    <row r="1070" spans="1:7" s="319" customFormat="1" ht="30" x14ac:dyDescent="0.25">
      <c r="A1070" s="463">
        <v>1048</v>
      </c>
      <c r="B1070" s="116" t="s">
        <v>316</v>
      </c>
      <c r="C1070" s="93"/>
      <c r="D1070" s="93"/>
      <c r="E1070" s="93"/>
      <c r="F1070" s="93"/>
      <c r="G1070" s="94"/>
    </row>
    <row r="1071" spans="1:7" ht="30" x14ac:dyDescent="0.2">
      <c r="A1071" s="463">
        <v>1049</v>
      </c>
      <c r="B1071" s="42" t="s">
        <v>347</v>
      </c>
      <c r="C1071" s="465"/>
      <c r="D1071" s="465"/>
      <c r="E1071" s="465"/>
      <c r="F1071" s="465"/>
      <c r="G1071" s="57"/>
    </row>
    <row r="1072" spans="1:7" x14ac:dyDescent="0.2">
      <c r="A1072" s="463">
        <v>1050</v>
      </c>
      <c r="B1072" s="13" t="s">
        <v>124</v>
      </c>
      <c r="C1072" s="129"/>
      <c r="D1072" s="129"/>
      <c r="E1072" s="129"/>
      <c r="F1072" s="129"/>
      <c r="G1072" s="57"/>
    </row>
    <row r="1073" spans="1:7" x14ac:dyDescent="0.2">
      <c r="A1073" s="463">
        <v>1051</v>
      </c>
      <c r="B1073" s="13" t="s">
        <v>125</v>
      </c>
      <c r="C1073" s="129"/>
      <c r="D1073" s="129"/>
      <c r="E1073" s="129"/>
      <c r="F1073" s="129"/>
      <c r="G1073" s="57"/>
    </row>
    <row r="1074" spans="1:7" ht="30" x14ac:dyDescent="0.2">
      <c r="A1074" s="463">
        <v>1052</v>
      </c>
      <c r="B1074" s="14" t="s">
        <v>348</v>
      </c>
      <c r="C1074" s="129"/>
      <c r="D1074" s="129"/>
      <c r="E1074" s="129"/>
      <c r="F1074" s="129"/>
      <c r="G1074" s="57"/>
    </row>
    <row r="1075" spans="1:7" x14ac:dyDescent="0.25">
      <c r="A1075" s="463">
        <v>1053</v>
      </c>
      <c r="B1075" s="118" t="s">
        <v>349</v>
      </c>
      <c r="C1075" s="7"/>
      <c r="D1075" s="7"/>
      <c r="E1075" s="7"/>
      <c r="F1075" s="7"/>
      <c r="G1075" s="119"/>
    </row>
    <row r="1076" spans="1:7" s="3" customFormat="1" ht="30" x14ac:dyDescent="0.25">
      <c r="A1076" s="463">
        <v>1054</v>
      </c>
      <c r="B1076" s="1164" t="s">
        <v>2005</v>
      </c>
      <c r="C1076" s="326"/>
      <c r="D1076" s="326"/>
      <c r="E1076" s="326"/>
      <c r="F1076" s="326"/>
      <c r="G1076" s="440"/>
    </row>
    <row r="1077" spans="1:7" s="3" customFormat="1" ht="30" x14ac:dyDescent="0.2">
      <c r="A1077" s="463">
        <v>1055</v>
      </c>
      <c r="B1077" s="42" t="s">
        <v>1057</v>
      </c>
      <c r="C1077" s="12"/>
      <c r="D1077" s="12"/>
      <c r="E1077" s="12"/>
      <c r="F1077" s="12"/>
      <c r="G1077" s="57"/>
    </row>
    <row r="1078" spans="1:7" x14ac:dyDescent="0.25">
      <c r="A1078" s="463">
        <v>1056</v>
      </c>
      <c r="B1078" s="42" t="s">
        <v>350</v>
      </c>
      <c r="C1078" s="93"/>
      <c r="D1078" s="93"/>
      <c r="E1078" s="93"/>
      <c r="F1078" s="93"/>
      <c r="G1078" s="94"/>
    </row>
    <row r="1079" spans="1:7" s="302" customFormat="1" ht="45" x14ac:dyDescent="0.25">
      <c r="A1079" s="463">
        <v>1057</v>
      </c>
      <c r="B1079" s="324" t="s">
        <v>2877</v>
      </c>
      <c r="C1079" s="443"/>
      <c r="D1079" s="443"/>
      <c r="E1079" s="443"/>
      <c r="F1079" s="443"/>
      <c r="G1079" s="444"/>
    </row>
    <row r="1080" spans="1:7" ht="30" x14ac:dyDescent="0.2">
      <c r="A1080" s="463">
        <v>1058</v>
      </c>
      <c r="B1080" s="14" t="s">
        <v>809</v>
      </c>
      <c r="C1080" s="93"/>
      <c r="D1080" s="93"/>
      <c r="E1080" s="93"/>
      <c r="F1080" s="93"/>
      <c r="G1080" s="98"/>
    </row>
    <row r="1081" spans="1:7" x14ac:dyDescent="0.25">
      <c r="A1081" s="463">
        <v>1059</v>
      </c>
      <c r="B1081" s="42" t="s">
        <v>351</v>
      </c>
      <c r="C1081" s="93"/>
      <c r="D1081" s="93"/>
      <c r="E1081" s="93"/>
      <c r="F1081" s="93"/>
      <c r="G1081" s="94"/>
    </row>
    <row r="1082" spans="1:7" ht="45" x14ac:dyDescent="0.25">
      <c r="A1082" s="463">
        <v>1060</v>
      </c>
      <c r="B1082" s="42" t="s">
        <v>352</v>
      </c>
      <c r="C1082" s="93"/>
      <c r="D1082" s="93"/>
      <c r="E1082" s="93"/>
      <c r="F1082" s="93"/>
      <c r="G1082" s="94"/>
    </row>
    <row r="1083" spans="1:7" ht="30" x14ac:dyDescent="0.2">
      <c r="A1083" s="463">
        <v>1061</v>
      </c>
      <c r="B1083" s="14" t="s">
        <v>894</v>
      </c>
      <c r="C1083" s="93"/>
      <c r="D1083" s="93"/>
      <c r="E1083" s="93"/>
      <c r="F1083" s="93"/>
      <c r="G1083" s="98"/>
    </row>
    <row r="1084" spans="1:7" s="319" customFormat="1" x14ac:dyDescent="0.25">
      <c r="A1084" s="463">
        <v>1062</v>
      </c>
      <c r="B1084" s="118" t="s">
        <v>1154</v>
      </c>
      <c r="C1084" s="7"/>
      <c r="D1084" s="7"/>
      <c r="E1084" s="7"/>
      <c r="F1084" s="7"/>
      <c r="G1084" s="119"/>
    </row>
    <row r="1085" spans="1:7" s="3" customFormat="1" x14ac:dyDescent="0.2">
      <c r="A1085" s="463">
        <v>1063</v>
      </c>
      <c r="B1085" s="322" t="s">
        <v>2213</v>
      </c>
      <c r="C1085" s="326"/>
      <c r="D1085" s="326"/>
      <c r="E1085" s="326"/>
      <c r="F1085" s="326"/>
      <c r="G1085" s="945"/>
    </row>
    <row r="1086" spans="1:7" s="583" customFormat="1" ht="30" x14ac:dyDescent="0.25">
      <c r="A1086" s="463">
        <v>1064</v>
      </c>
      <c r="B1086" s="92" t="s">
        <v>1153</v>
      </c>
      <c r="C1086" s="12"/>
      <c r="D1086" s="12"/>
      <c r="E1086" s="12"/>
      <c r="F1086" s="12"/>
      <c r="G1086" s="10"/>
    </row>
    <row r="1087" spans="1:7" s="583" customFormat="1" x14ac:dyDescent="0.25">
      <c r="A1087" s="463">
        <v>1065</v>
      </c>
      <c r="B1087" s="42" t="s">
        <v>1156</v>
      </c>
      <c r="C1087" s="326"/>
      <c r="D1087" s="326"/>
      <c r="E1087" s="326"/>
      <c r="F1087" s="326"/>
      <c r="G1087" s="440"/>
    </row>
    <row r="1088" spans="1:7" s="583" customFormat="1" x14ac:dyDescent="0.25">
      <c r="A1088" s="463">
        <v>1066</v>
      </c>
      <c r="B1088" s="42" t="s">
        <v>1155</v>
      </c>
      <c r="C1088" s="326"/>
      <c r="D1088" s="326"/>
      <c r="E1088" s="326"/>
      <c r="F1088" s="326"/>
      <c r="G1088" s="440"/>
    </row>
    <row r="1089" spans="1:7" x14ac:dyDescent="0.25">
      <c r="A1089" s="463">
        <v>1067</v>
      </c>
      <c r="B1089" s="42" t="s">
        <v>1158</v>
      </c>
      <c r="C1089" s="326"/>
      <c r="D1089" s="326"/>
      <c r="E1089" s="326"/>
      <c r="F1089" s="326"/>
      <c r="G1089" s="440"/>
    </row>
    <row r="1090" spans="1:7" s="302" customFormat="1" ht="30" x14ac:dyDescent="0.25">
      <c r="A1090" s="463">
        <v>1068</v>
      </c>
      <c r="B1090" s="324" t="s">
        <v>2346</v>
      </c>
      <c r="C1090" s="326"/>
      <c r="D1090" s="326"/>
      <c r="E1090" s="326"/>
      <c r="F1090" s="326"/>
      <c r="G1090" s="440"/>
    </row>
    <row r="1091" spans="1:7" ht="30" x14ac:dyDescent="0.25">
      <c r="A1091" s="463">
        <v>1069</v>
      </c>
      <c r="B1091" s="42" t="s">
        <v>1157</v>
      </c>
      <c r="C1091" s="12"/>
      <c r="D1091" s="12"/>
      <c r="E1091" s="12"/>
      <c r="F1091" s="12"/>
      <c r="G1091" s="10"/>
    </row>
    <row r="1092" spans="1:7" x14ac:dyDescent="0.25">
      <c r="A1092" s="463">
        <v>1070</v>
      </c>
      <c r="B1092" s="5" t="s">
        <v>1159</v>
      </c>
      <c r="C1092" s="60"/>
      <c r="D1092" s="60"/>
      <c r="E1092" s="60"/>
      <c r="F1092" s="60"/>
      <c r="G1092" s="87"/>
    </row>
    <row r="1093" spans="1:7" x14ac:dyDescent="0.25">
      <c r="A1093" s="463">
        <v>1071</v>
      </c>
      <c r="B1093" s="118" t="s">
        <v>962</v>
      </c>
      <c r="C1093" s="7"/>
      <c r="D1093" s="7"/>
      <c r="E1093" s="7"/>
      <c r="F1093" s="7"/>
      <c r="G1093" s="119"/>
    </row>
    <row r="1094" spans="1:7" ht="45" x14ac:dyDescent="0.2">
      <c r="A1094" s="463">
        <v>1072</v>
      </c>
      <c r="B1094" s="324" t="s">
        <v>963</v>
      </c>
      <c r="C1094" s="326"/>
      <c r="D1094" s="326"/>
      <c r="E1094" s="326"/>
      <c r="F1094" s="326"/>
      <c r="G1094" s="516"/>
    </row>
    <row r="1095" spans="1:7" s="302" customFormat="1" ht="50.25" customHeight="1" x14ac:dyDescent="0.2">
      <c r="A1095" s="463">
        <v>1073</v>
      </c>
      <c r="B1095" s="324" t="s">
        <v>2878</v>
      </c>
      <c r="C1095" s="326"/>
      <c r="D1095" s="326"/>
      <c r="E1095" s="326"/>
      <c r="F1095" s="326"/>
      <c r="G1095" s="1020"/>
    </row>
    <row r="1096" spans="1:7" s="302" customFormat="1" x14ac:dyDescent="0.2">
      <c r="A1096" s="463">
        <v>1074</v>
      </c>
      <c r="B1096" s="324" t="s">
        <v>2478</v>
      </c>
      <c r="C1096" s="465"/>
      <c r="D1096" s="465"/>
      <c r="E1096" s="465"/>
      <c r="F1096" s="465"/>
      <c r="G1096" s="1020"/>
    </row>
    <row r="1097" spans="1:7" s="302" customFormat="1" x14ac:dyDescent="0.2">
      <c r="A1097" s="463">
        <v>1075</v>
      </c>
      <c r="B1097" s="315" t="s">
        <v>2312</v>
      </c>
      <c r="C1097" s="326"/>
      <c r="D1097" s="326"/>
      <c r="E1097" s="326"/>
      <c r="F1097" s="326"/>
      <c r="G1097" s="1020"/>
    </row>
    <row r="1098" spans="1:7" s="302" customFormat="1" ht="30" x14ac:dyDescent="0.2">
      <c r="A1098" s="463">
        <v>1076</v>
      </c>
      <c r="B1098" s="315" t="s">
        <v>3032</v>
      </c>
      <c r="C1098" s="326"/>
      <c r="D1098" s="326"/>
      <c r="E1098" s="326"/>
      <c r="F1098" s="326"/>
      <c r="G1098" s="1020"/>
    </row>
    <row r="1099" spans="1:7" ht="30" x14ac:dyDescent="0.25">
      <c r="A1099" s="463">
        <v>1077</v>
      </c>
      <c r="B1099" s="324" t="s">
        <v>964</v>
      </c>
      <c r="C1099" s="465"/>
      <c r="D1099" s="465"/>
      <c r="E1099" s="465"/>
      <c r="F1099" s="465"/>
      <c r="G1099" s="440"/>
    </row>
    <row r="1100" spans="1:7" s="302" customFormat="1" x14ac:dyDescent="0.25">
      <c r="A1100" s="463">
        <v>1078</v>
      </c>
      <c r="B1100" s="315" t="s">
        <v>965</v>
      </c>
      <c r="C1100" s="326"/>
      <c r="D1100" s="326"/>
      <c r="E1100" s="326"/>
      <c r="F1100" s="326"/>
      <c r="G1100" s="440"/>
    </row>
    <row r="1101" spans="1:7" s="302" customFormat="1" x14ac:dyDescent="0.25">
      <c r="A1101" s="463">
        <v>1079</v>
      </c>
      <c r="B1101" s="315" t="s">
        <v>522</v>
      </c>
      <c r="C1101" s="326"/>
      <c r="D1101" s="326"/>
      <c r="E1101" s="326"/>
      <c r="F1101" s="326"/>
      <c r="G1101" s="440"/>
    </row>
    <row r="1102" spans="1:7" s="302" customFormat="1" x14ac:dyDescent="0.25">
      <c r="A1102" s="463">
        <v>1080</v>
      </c>
      <c r="B1102" s="315" t="s">
        <v>966</v>
      </c>
      <c r="C1102" s="326"/>
      <c r="D1102" s="326"/>
      <c r="E1102" s="326"/>
      <c r="F1102" s="326"/>
      <c r="G1102" s="440"/>
    </row>
    <row r="1103" spans="1:7" s="302" customFormat="1" x14ac:dyDescent="0.25">
      <c r="A1103" s="463">
        <v>1081</v>
      </c>
      <c r="B1103" s="315" t="s">
        <v>2313</v>
      </c>
      <c r="C1103" s="326"/>
      <c r="D1103" s="326"/>
      <c r="E1103" s="326"/>
      <c r="F1103" s="326"/>
      <c r="G1103" s="440"/>
    </row>
    <row r="1104" spans="1:7" s="302" customFormat="1" ht="30" x14ac:dyDescent="0.25">
      <c r="A1104" s="463">
        <v>1082</v>
      </c>
      <c r="B1104" s="324" t="s">
        <v>967</v>
      </c>
      <c r="C1104" s="326"/>
      <c r="D1104" s="326"/>
      <c r="E1104" s="326"/>
      <c r="F1104" s="326"/>
      <c r="G1104" s="440"/>
    </row>
    <row r="1105" spans="1:7" s="302" customFormat="1" ht="45" x14ac:dyDescent="0.25">
      <c r="A1105" s="463">
        <v>1083</v>
      </c>
      <c r="B1105" s="436" t="s">
        <v>2314</v>
      </c>
      <c r="C1105" s="326"/>
      <c r="D1105" s="326"/>
      <c r="E1105" s="326"/>
      <c r="F1105" s="326"/>
      <c r="G1105" s="440"/>
    </row>
    <row r="1106" spans="1:7" s="302" customFormat="1" x14ac:dyDescent="0.25">
      <c r="A1106" s="463">
        <v>1084</v>
      </c>
      <c r="B1106" s="436" t="s">
        <v>968</v>
      </c>
      <c r="C1106" s="326"/>
      <c r="D1106" s="326"/>
      <c r="E1106" s="326"/>
      <c r="F1106" s="326"/>
      <c r="G1106" s="440"/>
    </row>
    <row r="1107" spans="1:7" s="302" customFormat="1" ht="30" x14ac:dyDescent="0.25">
      <c r="A1107" s="463">
        <v>1085</v>
      </c>
      <c r="B1107" s="324" t="s">
        <v>3102</v>
      </c>
      <c r="C1107" s="465"/>
      <c r="D1107" s="465"/>
      <c r="E1107" s="465"/>
      <c r="F1107" s="465"/>
      <c r="G1107" s="440"/>
    </row>
    <row r="1108" spans="1:7" s="302" customFormat="1" x14ac:dyDescent="0.25">
      <c r="A1108" s="463">
        <v>1086</v>
      </c>
      <c r="B1108" s="315" t="s">
        <v>2482</v>
      </c>
      <c r="C1108" s="326"/>
      <c r="D1108" s="326"/>
      <c r="E1108" s="326"/>
      <c r="F1108" s="326"/>
      <c r="G1108" s="440"/>
    </row>
    <row r="1109" spans="1:7" s="302" customFormat="1" x14ac:dyDescent="0.25">
      <c r="A1109" s="463">
        <v>1087</v>
      </c>
      <c r="B1109" s="315" t="s">
        <v>2483</v>
      </c>
      <c r="C1109" s="465"/>
      <c r="D1109" s="465"/>
      <c r="E1109" s="465"/>
      <c r="F1109" s="465"/>
      <c r="G1109" s="440"/>
    </row>
    <row r="1110" spans="1:7" s="302" customFormat="1" x14ac:dyDescent="0.25">
      <c r="A1110" s="463">
        <v>1088</v>
      </c>
      <c r="B1110" s="1133" t="s">
        <v>2479</v>
      </c>
      <c r="C1110" s="326"/>
      <c r="D1110" s="326"/>
      <c r="E1110" s="326"/>
      <c r="F1110" s="326"/>
      <c r="G1110" s="440"/>
    </row>
    <row r="1111" spans="1:7" s="302" customFormat="1" x14ac:dyDescent="0.25">
      <c r="A1111" s="463">
        <v>1089</v>
      </c>
      <c r="B1111" s="1133" t="s">
        <v>2480</v>
      </c>
      <c r="C1111" s="326"/>
      <c r="D1111" s="326"/>
      <c r="E1111" s="326"/>
      <c r="F1111" s="326"/>
      <c r="G1111" s="440"/>
    </row>
    <row r="1112" spans="1:7" s="302" customFormat="1" x14ac:dyDescent="0.25">
      <c r="A1112" s="463">
        <v>1090</v>
      </c>
      <c r="B1112" s="1133" t="s">
        <v>2481</v>
      </c>
      <c r="C1112" s="326"/>
      <c r="D1112" s="326"/>
      <c r="E1112" s="326"/>
      <c r="F1112" s="326"/>
      <c r="G1112" s="440"/>
    </row>
    <row r="1113" spans="1:7" s="302" customFormat="1" ht="30" x14ac:dyDescent="0.25">
      <c r="A1113" s="463">
        <v>1091</v>
      </c>
      <c r="B1113" s="324" t="s">
        <v>969</v>
      </c>
      <c r="C1113" s="326"/>
      <c r="D1113" s="326"/>
      <c r="E1113" s="326"/>
      <c r="F1113" s="326"/>
      <c r="G1113" s="440"/>
    </row>
    <row r="1114" spans="1:7" s="302" customFormat="1" ht="45" x14ac:dyDescent="0.25">
      <c r="A1114" s="463">
        <v>1092</v>
      </c>
      <c r="B1114" s="324" t="s">
        <v>970</v>
      </c>
      <c r="C1114" s="326"/>
      <c r="D1114" s="326"/>
      <c r="E1114" s="326"/>
      <c r="F1114" s="326"/>
      <c r="G1114" s="440"/>
    </row>
    <row r="1115" spans="1:7" s="302" customFormat="1" ht="30" x14ac:dyDescent="0.25">
      <c r="A1115" s="463">
        <v>1093</v>
      </c>
      <c r="B1115" s="324" t="s">
        <v>2315</v>
      </c>
      <c r="C1115" s="326"/>
      <c r="D1115" s="326"/>
      <c r="E1115" s="326"/>
      <c r="F1115" s="326"/>
      <c r="G1115" s="440"/>
    </row>
    <row r="1116" spans="1:7" s="302" customFormat="1" x14ac:dyDescent="0.25">
      <c r="A1116" s="463">
        <v>1094</v>
      </c>
      <c r="B1116" s="324" t="s">
        <v>2316</v>
      </c>
      <c r="C1116" s="326"/>
      <c r="D1116" s="326"/>
      <c r="E1116" s="326"/>
      <c r="F1116" s="326"/>
      <c r="G1116" s="440"/>
    </row>
    <row r="1117" spans="1:7" s="302" customFormat="1" ht="30" x14ac:dyDescent="0.25">
      <c r="A1117" s="463">
        <v>1095</v>
      </c>
      <c r="B1117" s="324" t="s">
        <v>971</v>
      </c>
      <c r="C1117" s="326"/>
      <c r="D1117" s="326"/>
      <c r="E1117" s="326"/>
      <c r="F1117" s="326"/>
      <c r="G1117" s="440"/>
    </row>
    <row r="1118" spans="1:7" s="302" customFormat="1" ht="45" x14ac:dyDescent="0.25">
      <c r="A1118" s="463">
        <v>1096</v>
      </c>
      <c r="B1118" s="324" t="s">
        <v>2347</v>
      </c>
      <c r="C1118" s="326"/>
      <c r="D1118" s="326"/>
      <c r="E1118" s="326"/>
      <c r="F1118" s="326"/>
      <c r="G1118" s="440"/>
    </row>
    <row r="1119" spans="1:7" s="302" customFormat="1" x14ac:dyDescent="0.25">
      <c r="A1119" s="463">
        <v>1097</v>
      </c>
      <c r="B1119" s="324" t="s">
        <v>2317</v>
      </c>
      <c r="C1119" s="326"/>
      <c r="D1119" s="326"/>
      <c r="E1119" s="326"/>
      <c r="F1119" s="326"/>
      <c r="G1119" s="440"/>
    </row>
    <row r="1120" spans="1:7" s="302" customFormat="1" x14ac:dyDescent="0.25">
      <c r="A1120" s="463">
        <v>1098</v>
      </c>
      <c r="B1120" s="324" t="s">
        <v>2318</v>
      </c>
      <c r="C1120" s="326"/>
      <c r="D1120" s="326"/>
      <c r="E1120" s="326"/>
      <c r="F1120" s="326"/>
      <c r="G1120" s="440"/>
    </row>
    <row r="1121" spans="1:7" s="302" customFormat="1" ht="30" x14ac:dyDescent="0.25">
      <c r="A1121" s="463">
        <v>1099</v>
      </c>
      <c r="B1121" s="324" t="s">
        <v>2319</v>
      </c>
      <c r="C1121" s="326"/>
      <c r="D1121" s="326"/>
      <c r="E1121" s="326"/>
      <c r="F1121" s="326"/>
      <c r="G1121" s="440"/>
    </row>
    <row r="1122" spans="1:7" s="302" customFormat="1" ht="30" x14ac:dyDescent="0.25">
      <c r="A1122" s="463">
        <v>1100</v>
      </c>
      <c r="B1122" s="324" t="s">
        <v>2320</v>
      </c>
      <c r="C1122" s="326"/>
      <c r="D1122" s="326"/>
      <c r="E1122" s="326"/>
      <c r="F1122" s="326"/>
      <c r="G1122" s="440"/>
    </row>
    <row r="1123" spans="1:7" s="302" customFormat="1" ht="30" x14ac:dyDescent="0.25">
      <c r="A1123" s="463">
        <v>1101</v>
      </c>
      <c r="B1123" s="324" t="s">
        <v>2112</v>
      </c>
      <c r="C1123" s="326"/>
      <c r="D1123" s="326"/>
      <c r="E1123" s="326"/>
      <c r="F1123" s="326"/>
      <c r="G1123" s="440"/>
    </row>
    <row r="1124" spans="1:7" s="302" customFormat="1" x14ac:dyDescent="0.25">
      <c r="A1124" s="463">
        <v>1102</v>
      </c>
      <c r="B1124" s="118" t="s">
        <v>1160</v>
      </c>
      <c r="C1124" s="7"/>
      <c r="D1124" s="7"/>
      <c r="E1124" s="7"/>
      <c r="F1124" s="7"/>
      <c r="G1124" s="119"/>
    </row>
    <row r="1125" spans="1:7" s="302" customFormat="1" x14ac:dyDescent="0.2">
      <c r="A1125" s="463">
        <v>1103</v>
      </c>
      <c r="B1125" s="547" t="s">
        <v>1161</v>
      </c>
      <c r="C1125" s="528"/>
      <c r="D1125" s="528"/>
      <c r="E1125" s="528"/>
      <c r="F1125" s="528"/>
      <c r="G1125" s="513"/>
    </row>
    <row r="1126" spans="1:7" s="302" customFormat="1" ht="45" x14ac:dyDescent="0.2">
      <c r="A1126" s="463">
        <v>1104</v>
      </c>
      <c r="B1126" s="397" t="s">
        <v>1223</v>
      </c>
      <c r="C1126" s="332"/>
      <c r="D1126" s="332"/>
      <c r="E1126" s="332"/>
      <c r="F1126" s="332"/>
      <c r="G1126" s="301"/>
    </row>
    <row r="1127" spans="1:7" s="302" customFormat="1" x14ac:dyDescent="0.25">
      <c r="A1127" s="463">
        <v>1105</v>
      </c>
      <c r="B1127" s="5" t="s">
        <v>353</v>
      </c>
      <c r="C1127" s="60"/>
      <c r="D1127" s="60"/>
      <c r="E1127" s="60"/>
      <c r="F1127" s="60"/>
      <c r="G1127" s="87"/>
    </row>
    <row r="1128" spans="1:7" s="302" customFormat="1" x14ac:dyDescent="0.2">
      <c r="A1128" s="463">
        <v>1106</v>
      </c>
      <c r="B1128" s="130" t="s">
        <v>354</v>
      </c>
      <c r="C1128" s="131"/>
      <c r="D1128" s="131"/>
      <c r="E1128" s="131"/>
      <c r="F1128" s="131"/>
      <c r="G1128" s="8"/>
    </row>
    <row r="1129" spans="1:7" s="302" customFormat="1" ht="45" x14ac:dyDescent="0.25">
      <c r="A1129" s="463">
        <v>1107</v>
      </c>
      <c r="B1129" s="324" t="s">
        <v>2484</v>
      </c>
      <c r="C1129" s="443"/>
      <c r="D1129" s="443"/>
      <c r="E1129" s="443"/>
      <c r="F1129" s="443"/>
      <c r="G1129" s="444"/>
    </row>
    <row r="1130" spans="1:7" s="302" customFormat="1" ht="30" x14ac:dyDescent="0.25">
      <c r="A1130" s="463">
        <v>1108</v>
      </c>
      <c r="B1130" s="324" t="s">
        <v>2321</v>
      </c>
      <c r="C1130" s="443"/>
      <c r="D1130" s="443"/>
      <c r="E1130" s="443"/>
      <c r="F1130" s="443"/>
      <c r="G1130" s="444"/>
    </row>
    <row r="1131" spans="1:7" s="302" customFormat="1" ht="30" x14ac:dyDescent="0.25">
      <c r="A1131" s="463">
        <v>1109</v>
      </c>
      <c r="B1131" s="324" t="s">
        <v>2322</v>
      </c>
      <c r="C1131" s="443"/>
      <c r="D1131" s="443"/>
      <c r="E1131" s="443"/>
      <c r="F1131" s="443"/>
      <c r="G1131" s="444"/>
    </row>
    <row r="1132" spans="1:7" x14ac:dyDescent="0.25">
      <c r="A1132" s="463">
        <v>1110</v>
      </c>
      <c r="B1132" s="42" t="s">
        <v>487</v>
      </c>
      <c r="C1132" s="93"/>
      <c r="D1132" s="93"/>
      <c r="E1132" s="93"/>
      <c r="F1132" s="93"/>
      <c r="G1132" s="94"/>
    </row>
    <row r="1133" spans="1:7" ht="45" x14ac:dyDescent="0.25">
      <c r="A1133" s="463">
        <v>1111</v>
      </c>
      <c r="B1133" s="42" t="s">
        <v>355</v>
      </c>
      <c r="C1133" s="93"/>
      <c r="D1133" s="93"/>
      <c r="E1133" s="93"/>
      <c r="F1133" s="93"/>
      <c r="G1133" s="132"/>
    </row>
    <row r="1134" spans="1:7" ht="60" x14ac:dyDescent="0.25">
      <c r="A1134" s="463">
        <v>1112</v>
      </c>
      <c r="B1134" s="42" t="s">
        <v>356</v>
      </c>
      <c r="C1134" s="93"/>
      <c r="D1134" s="93"/>
      <c r="E1134" s="93"/>
      <c r="F1134" s="93"/>
      <c r="G1134" s="132"/>
    </row>
    <row r="1135" spans="1:7" ht="45" x14ac:dyDescent="0.25">
      <c r="A1135" s="463">
        <v>1113</v>
      </c>
      <c r="B1135" s="42" t="s">
        <v>357</v>
      </c>
      <c r="C1135" s="93"/>
      <c r="D1135" s="93"/>
      <c r="E1135" s="93"/>
      <c r="F1135" s="93"/>
      <c r="G1135" s="94"/>
    </row>
    <row r="1136" spans="1:7" s="319" customFormat="1" x14ac:dyDescent="0.25">
      <c r="A1136" s="463">
        <v>1114</v>
      </c>
      <c r="B1136" s="118" t="s">
        <v>358</v>
      </c>
      <c r="C1136" s="7"/>
      <c r="D1136" s="7"/>
      <c r="E1136" s="7"/>
      <c r="F1136" s="7"/>
      <c r="G1136" s="119"/>
    </row>
    <row r="1137" spans="1:7" s="930" customFormat="1" x14ac:dyDescent="0.25">
      <c r="A1137" s="463">
        <v>1115</v>
      </c>
      <c r="B1137" s="115" t="s">
        <v>1162</v>
      </c>
      <c r="C1137" s="28"/>
      <c r="D1137" s="28"/>
      <c r="E1137" s="28"/>
      <c r="F1137" s="28"/>
      <c r="G1137" s="53"/>
    </row>
    <row r="1138" spans="1:7" s="3" customFormat="1" x14ac:dyDescent="0.25">
      <c r="A1138" s="463">
        <v>1116</v>
      </c>
      <c r="B1138" s="451" t="s">
        <v>1931</v>
      </c>
      <c r="C1138" s="326"/>
      <c r="D1138" s="326"/>
      <c r="E1138" s="326"/>
      <c r="F1138" s="326"/>
      <c r="G1138" s="440"/>
    </row>
    <row r="1139" spans="1:7" s="3" customFormat="1" ht="30" x14ac:dyDescent="0.25">
      <c r="A1139" s="463">
        <v>1117</v>
      </c>
      <c r="B1139" s="451" t="s">
        <v>1880</v>
      </c>
      <c r="C1139" s="326"/>
      <c r="D1139" s="326"/>
      <c r="E1139" s="326"/>
      <c r="F1139" s="326"/>
      <c r="G1139" s="440"/>
    </row>
    <row r="1140" spans="1:7" s="3" customFormat="1" x14ac:dyDescent="0.25">
      <c r="A1140" s="463">
        <v>1118</v>
      </c>
      <c r="B1140" s="451" t="s">
        <v>1882</v>
      </c>
      <c r="C1140" s="326"/>
      <c r="D1140" s="326"/>
      <c r="E1140" s="326"/>
      <c r="F1140" s="326"/>
      <c r="G1140" s="440"/>
    </row>
    <row r="1141" spans="1:7" s="3" customFormat="1" ht="30" x14ac:dyDescent="0.25">
      <c r="A1141" s="463">
        <v>1119</v>
      </c>
      <c r="B1141" s="451" t="s">
        <v>1932</v>
      </c>
      <c r="C1141" s="326"/>
      <c r="D1141" s="326"/>
      <c r="E1141" s="326"/>
      <c r="F1141" s="326"/>
      <c r="G1141" s="440"/>
    </row>
    <row r="1142" spans="1:7" s="3" customFormat="1" ht="30" x14ac:dyDescent="0.25">
      <c r="A1142" s="463">
        <v>1120</v>
      </c>
      <c r="B1142" s="1165" t="s">
        <v>3033</v>
      </c>
      <c r="C1142" s="950"/>
      <c r="D1142" s="950"/>
      <c r="E1142" s="950"/>
      <c r="F1142" s="950"/>
      <c r="G1142" s="959"/>
    </row>
    <row r="1143" spans="1:7" s="3" customFormat="1" ht="30" x14ac:dyDescent="0.25">
      <c r="A1143" s="463">
        <v>1121</v>
      </c>
      <c r="B1143" s="1166" t="s">
        <v>2323</v>
      </c>
      <c r="C1143" s="158"/>
      <c r="D1143" s="158"/>
      <c r="E1143" s="158"/>
      <c r="F1143" s="158"/>
      <c r="G1143" s="966"/>
    </row>
    <row r="1144" spans="1:7" s="3" customFormat="1" ht="30" x14ac:dyDescent="0.25">
      <c r="A1144" s="463">
        <v>1122</v>
      </c>
      <c r="B1144" s="92" t="s">
        <v>2324</v>
      </c>
      <c r="C1144" s="12"/>
      <c r="D1144" s="12"/>
      <c r="E1144" s="12"/>
      <c r="F1144" s="12"/>
      <c r="G1144" s="10"/>
    </row>
    <row r="1145" spans="1:7" s="3" customFormat="1" ht="30" x14ac:dyDescent="0.2">
      <c r="A1145" s="463">
        <v>1123</v>
      </c>
      <c r="B1145" s="42" t="s">
        <v>359</v>
      </c>
      <c r="C1145" s="12"/>
      <c r="D1145" s="12"/>
      <c r="E1145" s="12"/>
      <c r="F1145" s="12"/>
      <c r="G1145" s="43"/>
    </row>
    <row r="1146" spans="1:7" s="3" customFormat="1" ht="30" x14ac:dyDescent="0.2">
      <c r="A1146" s="463">
        <v>1124</v>
      </c>
      <c r="B1146" s="133" t="s">
        <v>360</v>
      </c>
      <c r="C1146" s="12"/>
      <c r="D1146" s="12"/>
      <c r="E1146" s="12"/>
      <c r="F1146" s="12"/>
      <c r="G1146" s="43"/>
    </row>
    <row r="1147" spans="1:7" s="3" customFormat="1" x14ac:dyDescent="0.25">
      <c r="A1147" s="463">
        <v>1125</v>
      </c>
      <c r="B1147" s="92" t="s">
        <v>1163</v>
      </c>
      <c r="C1147" s="12"/>
      <c r="D1147" s="12"/>
      <c r="E1147" s="12"/>
      <c r="F1147" s="12"/>
      <c r="G1147" s="10"/>
    </row>
    <row r="1148" spans="1:7" s="3" customFormat="1" ht="30" x14ac:dyDescent="0.25">
      <c r="A1148" s="463">
        <v>1126</v>
      </c>
      <c r="B1148" s="451" t="s">
        <v>1164</v>
      </c>
      <c r="C1148" s="326"/>
      <c r="D1148" s="326"/>
      <c r="E1148" s="326"/>
      <c r="F1148" s="326"/>
      <c r="G1148" s="440"/>
    </row>
    <row r="1149" spans="1:7" s="3" customFormat="1" ht="30" x14ac:dyDescent="0.25">
      <c r="A1149" s="463">
        <v>1127</v>
      </c>
      <c r="B1149" s="324" t="s">
        <v>810</v>
      </c>
      <c r="C1149" s="12"/>
      <c r="D1149" s="12"/>
      <c r="E1149" s="12"/>
      <c r="F1149" s="12"/>
      <c r="G1149" s="10"/>
    </row>
    <row r="1150" spans="1:7" s="3" customFormat="1" ht="30" x14ac:dyDescent="0.25">
      <c r="A1150" s="463">
        <v>1128</v>
      </c>
      <c r="B1150" s="324" t="s">
        <v>361</v>
      </c>
      <c r="C1150" s="326"/>
      <c r="D1150" s="326"/>
      <c r="E1150" s="326"/>
      <c r="F1150" s="326"/>
      <c r="G1150" s="440"/>
    </row>
    <row r="1151" spans="1:7" s="3" customFormat="1" ht="30" x14ac:dyDescent="0.25">
      <c r="A1151" s="463">
        <v>1129</v>
      </c>
      <c r="B1151" s="42" t="s">
        <v>2485</v>
      </c>
      <c r="C1151" s="12"/>
      <c r="D1151" s="12"/>
      <c r="E1151" s="12"/>
      <c r="F1151" s="12"/>
      <c r="G1151" s="10"/>
    </row>
    <row r="1152" spans="1:7" s="3" customFormat="1" ht="30" x14ac:dyDescent="0.25">
      <c r="A1152" s="463">
        <v>1130</v>
      </c>
      <c r="B1152" s="92" t="s">
        <v>1195</v>
      </c>
      <c r="C1152" s="12"/>
      <c r="D1152" s="12"/>
      <c r="E1152" s="12"/>
      <c r="F1152" s="12"/>
      <c r="G1152" s="10"/>
    </row>
    <row r="1153" spans="1:7" s="3" customFormat="1" ht="60" x14ac:dyDescent="0.25">
      <c r="A1153" s="463">
        <v>1131</v>
      </c>
      <c r="B1153" s="451" t="s">
        <v>2018</v>
      </c>
      <c r="C1153" s="326"/>
      <c r="D1153" s="326"/>
      <c r="E1153" s="326"/>
      <c r="F1153" s="326"/>
      <c r="G1153" s="440"/>
    </row>
    <row r="1154" spans="1:7" s="3" customFormat="1" x14ac:dyDescent="0.25">
      <c r="A1154" s="463">
        <v>1132</v>
      </c>
      <c r="B1154" s="451" t="s">
        <v>2325</v>
      </c>
      <c r="C1154" s="326"/>
      <c r="D1154" s="326"/>
      <c r="E1154" s="326"/>
      <c r="F1154" s="326"/>
      <c r="G1154" s="440"/>
    </row>
    <row r="1155" spans="1:7" s="3" customFormat="1" ht="30" x14ac:dyDescent="0.25">
      <c r="A1155" s="463">
        <v>1133</v>
      </c>
      <c r="B1155" s="451" t="s">
        <v>2326</v>
      </c>
      <c r="C1155" s="326"/>
      <c r="D1155" s="326"/>
      <c r="E1155" s="326"/>
      <c r="F1155" s="326"/>
      <c r="G1155" s="440"/>
    </row>
    <row r="1156" spans="1:7" s="3" customFormat="1" ht="30" x14ac:dyDescent="0.25">
      <c r="A1156" s="463">
        <v>1134</v>
      </c>
      <c r="B1156" s="451" t="s">
        <v>2327</v>
      </c>
      <c r="C1156" s="326"/>
      <c r="D1156" s="326"/>
      <c r="E1156" s="326"/>
      <c r="F1156" s="326"/>
      <c r="G1156" s="440"/>
    </row>
    <row r="1157" spans="1:7" s="3" customFormat="1" ht="30" x14ac:dyDescent="0.25">
      <c r="A1157" s="463">
        <v>1135</v>
      </c>
      <c r="B1157" s="451" t="s">
        <v>1925</v>
      </c>
      <c r="C1157" s="326"/>
      <c r="D1157" s="326"/>
      <c r="E1157" s="326"/>
      <c r="F1157" s="326"/>
      <c r="G1157" s="440"/>
    </row>
    <row r="1158" spans="1:7" s="3" customFormat="1" x14ac:dyDescent="0.25">
      <c r="A1158" s="463">
        <v>1136</v>
      </c>
      <c r="B1158" s="451" t="s">
        <v>2487</v>
      </c>
      <c r="C1158" s="326"/>
      <c r="D1158" s="326"/>
      <c r="E1158" s="326"/>
      <c r="F1158" s="326"/>
      <c r="G1158" s="440"/>
    </row>
    <row r="1159" spans="1:7" s="302" customFormat="1" ht="30" x14ac:dyDescent="0.25">
      <c r="A1159" s="463">
        <v>1137</v>
      </c>
      <c r="B1159" s="451" t="s">
        <v>1926</v>
      </c>
      <c r="C1159" s="465"/>
      <c r="D1159" s="465"/>
      <c r="E1159" s="465"/>
      <c r="F1159" s="465"/>
      <c r="G1159" s="440"/>
    </row>
    <row r="1160" spans="1:7" s="3" customFormat="1" x14ac:dyDescent="0.25">
      <c r="A1160" s="463">
        <v>1138</v>
      </c>
      <c r="B1160" s="13" t="s">
        <v>1927</v>
      </c>
      <c r="C1160" s="326"/>
      <c r="D1160" s="326"/>
      <c r="E1160" s="326"/>
      <c r="F1160" s="326"/>
      <c r="G1160" s="440"/>
    </row>
    <row r="1161" spans="1:7" s="3" customFormat="1" x14ac:dyDescent="0.25">
      <c r="A1161" s="463">
        <v>1139</v>
      </c>
      <c r="B1161" s="13" t="s">
        <v>1928</v>
      </c>
      <c r="C1161" s="326"/>
      <c r="D1161" s="326"/>
      <c r="E1161" s="326"/>
      <c r="F1161" s="326"/>
      <c r="G1161" s="440"/>
    </row>
    <row r="1162" spans="1:7" s="3" customFormat="1" x14ac:dyDescent="0.25">
      <c r="A1162" s="463">
        <v>1140</v>
      </c>
      <c r="B1162" s="13" t="s">
        <v>1929</v>
      </c>
      <c r="C1162" s="326"/>
      <c r="D1162" s="326"/>
      <c r="E1162" s="326"/>
      <c r="F1162" s="326"/>
      <c r="G1162" s="440"/>
    </row>
    <row r="1163" spans="1:7" s="3" customFormat="1" ht="30" x14ac:dyDescent="0.25">
      <c r="A1163" s="463">
        <v>1141</v>
      </c>
      <c r="B1163" s="451" t="s">
        <v>1930</v>
      </c>
      <c r="C1163" s="326"/>
      <c r="D1163" s="326"/>
      <c r="E1163" s="326"/>
      <c r="F1163" s="326"/>
      <c r="G1163" s="440"/>
    </row>
    <row r="1164" spans="1:7" s="3" customFormat="1" x14ac:dyDescent="0.25">
      <c r="A1164" s="463">
        <v>1142</v>
      </c>
      <c r="B1164" s="451" t="s">
        <v>2488</v>
      </c>
      <c r="C1164" s="326"/>
      <c r="D1164" s="326"/>
      <c r="E1164" s="326"/>
      <c r="F1164" s="326"/>
      <c r="G1164" s="440"/>
    </row>
    <row r="1165" spans="1:7" s="3" customFormat="1" ht="30" x14ac:dyDescent="0.25">
      <c r="A1165" s="463">
        <v>1143</v>
      </c>
      <c r="B1165" s="451" t="s">
        <v>2489</v>
      </c>
      <c r="C1165" s="326"/>
      <c r="D1165" s="326"/>
      <c r="E1165" s="326"/>
      <c r="F1165" s="326"/>
      <c r="G1165" s="440"/>
    </row>
    <row r="1166" spans="1:7" s="3" customFormat="1" ht="30" x14ac:dyDescent="0.25">
      <c r="A1166" s="463">
        <v>1144</v>
      </c>
      <c r="B1166" s="451" t="s">
        <v>2486</v>
      </c>
      <c r="C1166" s="326"/>
      <c r="D1166" s="326"/>
      <c r="E1166" s="326"/>
      <c r="F1166" s="326"/>
      <c r="G1166" s="440"/>
    </row>
    <row r="1167" spans="1:7" s="3" customFormat="1" ht="30" x14ac:dyDescent="0.25">
      <c r="A1167" s="463">
        <v>1145</v>
      </c>
      <c r="B1167" s="451" t="s">
        <v>2490</v>
      </c>
      <c r="C1167" s="326"/>
      <c r="D1167" s="326"/>
      <c r="E1167" s="326"/>
      <c r="F1167" s="326"/>
      <c r="G1167" s="440"/>
    </row>
    <row r="1168" spans="1:7" s="319" customFormat="1" x14ac:dyDescent="0.25">
      <c r="A1168" s="463">
        <v>1146</v>
      </c>
      <c r="B1168" s="118" t="s">
        <v>3037</v>
      </c>
      <c r="C1168" s="7"/>
      <c r="D1168" s="7"/>
      <c r="E1168" s="7"/>
      <c r="F1168" s="7"/>
      <c r="G1168" s="119"/>
    </row>
    <row r="1169" spans="1:7" ht="30" x14ac:dyDescent="0.25">
      <c r="A1169" s="463">
        <v>1147</v>
      </c>
      <c r="B1169" s="115" t="s">
        <v>1165</v>
      </c>
      <c r="C1169" s="28"/>
      <c r="D1169" s="28"/>
      <c r="E1169" s="28"/>
      <c r="F1169" s="28"/>
      <c r="G1169" s="53"/>
    </row>
    <row r="1170" spans="1:7" s="302" customFormat="1" x14ac:dyDescent="0.25">
      <c r="A1170" s="463">
        <v>1148</v>
      </c>
      <c r="B1170" s="451" t="s">
        <v>2879</v>
      </c>
      <c r="C1170" s="332"/>
      <c r="D1170" s="332"/>
      <c r="E1170" s="332"/>
      <c r="F1170" s="332"/>
      <c r="G1170" s="413"/>
    </row>
    <row r="1171" spans="1:7" x14ac:dyDescent="0.25">
      <c r="A1171" s="463">
        <v>1149</v>
      </c>
      <c r="B1171" s="92" t="s">
        <v>2083</v>
      </c>
      <c r="C1171" s="28"/>
      <c r="D1171" s="28"/>
      <c r="E1171" s="28"/>
      <c r="F1171" s="28"/>
      <c r="G1171" s="10"/>
    </row>
    <row r="1172" spans="1:7" ht="30" x14ac:dyDescent="0.25">
      <c r="A1172" s="463">
        <v>1150</v>
      </c>
      <c r="B1172" s="92" t="s">
        <v>1759</v>
      </c>
      <c r="C1172" s="28"/>
      <c r="D1172" s="28"/>
      <c r="E1172" s="28"/>
      <c r="F1172" s="28"/>
      <c r="G1172" s="53"/>
    </row>
    <row r="1173" spans="1:7" s="302" customFormat="1" ht="60" x14ac:dyDescent="0.25">
      <c r="A1173" s="463">
        <v>1151</v>
      </c>
      <c r="B1173" s="451" t="s">
        <v>2491</v>
      </c>
      <c r="C1173" s="332"/>
      <c r="D1173" s="332"/>
      <c r="E1173" s="332"/>
      <c r="F1173" s="332"/>
      <c r="G1173" s="413"/>
    </row>
    <row r="1174" spans="1:7" s="302" customFormat="1" x14ac:dyDescent="0.25">
      <c r="A1174" s="463">
        <v>1152</v>
      </c>
      <c r="B1174" s="451" t="s">
        <v>3036</v>
      </c>
      <c r="C1174" s="465"/>
      <c r="D1174" s="465"/>
      <c r="E1174" s="465"/>
      <c r="F1174" s="465"/>
      <c r="G1174" s="413"/>
    </row>
    <row r="1175" spans="1:7" s="302" customFormat="1" x14ac:dyDescent="0.25">
      <c r="A1175" s="463">
        <v>1153</v>
      </c>
      <c r="B1175" s="1160" t="s">
        <v>3034</v>
      </c>
      <c r="C1175" s="332"/>
      <c r="D1175" s="332"/>
      <c r="E1175" s="332"/>
      <c r="F1175" s="332"/>
      <c r="G1175" s="413"/>
    </row>
    <row r="1176" spans="1:7" s="302" customFormat="1" x14ac:dyDescent="0.25">
      <c r="A1176" s="463">
        <v>1154</v>
      </c>
      <c r="B1176" s="1160" t="s">
        <v>3035</v>
      </c>
      <c r="C1176" s="332"/>
      <c r="D1176" s="332"/>
      <c r="E1176" s="332"/>
      <c r="F1176" s="332"/>
      <c r="G1176" s="413"/>
    </row>
    <row r="1177" spans="1:7" s="302" customFormat="1" x14ac:dyDescent="0.25">
      <c r="A1177" s="463">
        <v>1155</v>
      </c>
      <c r="B1177" s="1160" t="s">
        <v>1272</v>
      </c>
      <c r="C1177" s="332"/>
      <c r="D1177" s="332"/>
      <c r="E1177" s="332"/>
      <c r="F1177" s="332"/>
      <c r="G1177" s="413"/>
    </row>
    <row r="1178" spans="1:7" x14ac:dyDescent="0.25">
      <c r="A1178" s="463">
        <v>1156</v>
      </c>
      <c r="B1178" s="118" t="s">
        <v>362</v>
      </c>
      <c r="C1178" s="7"/>
      <c r="D1178" s="7"/>
      <c r="E1178" s="7"/>
      <c r="F1178" s="7"/>
      <c r="G1178" s="119"/>
    </row>
    <row r="1179" spans="1:7" ht="45" x14ac:dyDescent="0.2">
      <c r="A1179" s="463">
        <v>1157</v>
      </c>
      <c r="B1179" s="42" t="s">
        <v>363</v>
      </c>
      <c r="C1179" s="12"/>
      <c r="D1179" s="12"/>
      <c r="E1179" s="12"/>
      <c r="F1179" s="12"/>
      <c r="G1179" s="134"/>
    </row>
    <row r="1180" spans="1:7" ht="30" x14ac:dyDescent="0.2">
      <c r="A1180" s="463">
        <v>1158</v>
      </c>
      <c r="B1180" s="42" t="s">
        <v>364</v>
      </c>
      <c r="C1180" s="93"/>
      <c r="D1180" s="93"/>
      <c r="E1180" s="93"/>
      <c r="F1180" s="93"/>
      <c r="G1180" s="98"/>
    </row>
    <row r="1181" spans="1:7" s="524" customFormat="1" x14ac:dyDescent="0.2">
      <c r="A1181" s="463">
        <v>1159</v>
      </c>
      <c r="B1181" s="42" t="s">
        <v>365</v>
      </c>
      <c r="C1181" s="93"/>
      <c r="D1181" s="93"/>
      <c r="E1181" s="93"/>
      <c r="F1181" s="93"/>
      <c r="G1181" s="98"/>
    </row>
    <row r="1182" spans="1:7" x14ac:dyDescent="0.2">
      <c r="A1182" s="463">
        <v>1160</v>
      </c>
      <c r="B1182" s="42" t="s">
        <v>366</v>
      </c>
      <c r="C1182" s="93"/>
      <c r="D1182" s="93"/>
      <c r="E1182" s="93"/>
      <c r="F1182" s="93"/>
      <c r="G1182" s="98"/>
    </row>
    <row r="1183" spans="1:7" ht="30" x14ac:dyDescent="0.25">
      <c r="A1183" s="463">
        <v>1161</v>
      </c>
      <c r="B1183" s="42" t="s">
        <v>367</v>
      </c>
      <c r="C1183" s="12"/>
      <c r="D1183" s="12"/>
      <c r="E1183" s="12"/>
      <c r="F1183" s="12"/>
      <c r="G1183" s="10"/>
    </row>
    <row r="1184" spans="1:7" x14ac:dyDescent="0.25">
      <c r="A1184" s="463">
        <v>1162</v>
      </c>
      <c r="B1184" s="54" t="s">
        <v>811</v>
      </c>
      <c r="C1184" s="28"/>
      <c r="D1184" s="28"/>
      <c r="E1184" s="28"/>
      <c r="F1184" s="28"/>
      <c r="G1184" s="53"/>
    </row>
    <row r="1185" spans="1:7" s="3" customFormat="1" ht="30" x14ac:dyDescent="0.2">
      <c r="A1185" s="463">
        <v>1163</v>
      </c>
      <c r="B1185" s="14" t="s">
        <v>368</v>
      </c>
      <c r="C1185" s="12"/>
      <c r="D1185" s="12"/>
      <c r="E1185" s="12"/>
      <c r="F1185" s="12"/>
      <c r="G1185" s="43"/>
    </row>
    <row r="1186" spans="1:7" s="3" customFormat="1" x14ac:dyDescent="0.25">
      <c r="A1186" s="463">
        <v>1164</v>
      </c>
      <c r="B1186" s="5" t="s">
        <v>1081</v>
      </c>
      <c r="C1186" s="60"/>
      <c r="D1186" s="60"/>
      <c r="E1186" s="60"/>
      <c r="F1186" s="60"/>
      <c r="G1186" s="87"/>
    </row>
    <row r="1187" spans="1:7" s="3" customFormat="1" ht="30" x14ac:dyDescent="0.2">
      <c r="A1187" s="463">
        <v>1165</v>
      </c>
      <c r="B1187" s="14" t="s">
        <v>1181</v>
      </c>
      <c r="C1187" s="12"/>
      <c r="D1187" s="12"/>
      <c r="E1187" s="12"/>
      <c r="F1187" s="12"/>
      <c r="G1187" s="57"/>
    </row>
    <row r="1188" spans="1:7" s="3" customFormat="1" x14ac:dyDescent="0.2">
      <c r="A1188" s="463">
        <v>1166</v>
      </c>
      <c r="B1188" s="14" t="s">
        <v>1082</v>
      </c>
      <c r="C1188" s="12"/>
      <c r="D1188" s="12"/>
      <c r="E1188" s="12"/>
      <c r="F1188" s="12"/>
      <c r="G1188" s="57"/>
    </row>
    <row r="1189" spans="1:7" s="3" customFormat="1" x14ac:dyDescent="0.2">
      <c r="A1189" s="463">
        <v>1167</v>
      </c>
      <c r="B1189" s="18" t="s">
        <v>1083</v>
      </c>
      <c r="C1189" s="28"/>
      <c r="D1189" s="28"/>
      <c r="E1189" s="28"/>
      <c r="F1189" s="28"/>
      <c r="G1189" s="20"/>
    </row>
    <row r="1190" spans="1:7" s="3" customFormat="1" x14ac:dyDescent="0.2">
      <c r="A1190" s="463">
        <v>1168</v>
      </c>
      <c r="B1190" s="14" t="s">
        <v>1084</v>
      </c>
      <c r="C1190" s="12"/>
      <c r="D1190" s="12"/>
      <c r="E1190" s="12"/>
      <c r="F1190" s="12"/>
      <c r="G1190" s="57"/>
    </row>
    <row r="1191" spans="1:7" ht="30" x14ac:dyDescent="0.2">
      <c r="A1191" s="463">
        <v>1169</v>
      </c>
      <c r="B1191" s="14" t="s">
        <v>3038</v>
      </c>
      <c r="C1191" s="465"/>
      <c r="D1191" s="465"/>
      <c r="E1191" s="465"/>
      <c r="F1191" s="465"/>
      <c r="G1191" s="134"/>
    </row>
    <row r="1192" spans="1:7" x14ac:dyDescent="0.2">
      <c r="A1192" s="463">
        <v>1170</v>
      </c>
      <c r="B1192" s="13" t="s">
        <v>50</v>
      </c>
      <c r="C1192" s="12"/>
      <c r="D1192" s="12"/>
      <c r="E1192" s="12"/>
      <c r="F1192" s="12"/>
      <c r="G1192" s="134"/>
    </row>
    <row r="1193" spans="1:7" x14ac:dyDescent="0.2">
      <c r="A1193" s="463">
        <v>1171</v>
      </c>
      <c r="B1193" s="13" t="s">
        <v>1085</v>
      </c>
      <c r="C1193" s="12"/>
      <c r="D1193" s="12"/>
      <c r="E1193" s="12"/>
      <c r="F1193" s="12"/>
      <c r="G1193" s="134"/>
    </row>
    <row r="1194" spans="1:7" s="319" customFormat="1" x14ac:dyDescent="0.2">
      <c r="A1194" s="463">
        <v>1172</v>
      </c>
      <c r="B1194" s="13" t="s">
        <v>1086</v>
      </c>
      <c r="C1194" s="12"/>
      <c r="D1194" s="12"/>
      <c r="E1194" s="12"/>
      <c r="F1194" s="12"/>
      <c r="G1194" s="134"/>
    </row>
    <row r="1195" spans="1:7" x14ac:dyDescent="0.2">
      <c r="A1195" s="463">
        <v>1173</v>
      </c>
      <c r="B1195" s="13" t="s">
        <v>1087</v>
      </c>
      <c r="C1195" s="12"/>
      <c r="D1195" s="12"/>
      <c r="E1195" s="12"/>
      <c r="F1195" s="12"/>
      <c r="G1195" s="134"/>
    </row>
    <row r="1196" spans="1:7" x14ac:dyDescent="0.2">
      <c r="A1196" s="463">
        <v>1174</v>
      </c>
      <c r="B1196" s="13" t="s">
        <v>975</v>
      </c>
      <c r="C1196" s="12"/>
      <c r="D1196" s="12"/>
      <c r="E1196" s="12"/>
      <c r="F1196" s="12"/>
      <c r="G1196" s="134"/>
    </row>
    <row r="1197" spans="1:7" x14ac:dyDescent="0.2">
      <c r="A1197" s="463">
        <v>1175</v>
      </c>
      <c r="B1197" s="13" t="s">
        <v>1229</v>
      </c>
      <c r="C1197" s="465"/>
      <c r="D1197" s="465"/>
      <c r="E1197" s="465"/>
      <c r="F1197" s="465"/>
      <c r="G1197" s="134"/>
    </row>
    <row r="1198" spans="1:7" x14ac:dyDescent="0.2">
      <c r="A1198" s="463">
        <v>1176</v>
      </c>
      <c r="B1198" s="136" t="s">
        <v>43</v>
      </c>
      <c r="C1198" s="12"/>
      <c r="D1198" s="12"/>
      <c r="E1198" s="12"/>
      <c r="F1198" s="12"/>
      <c r="G1198" s="134"/>
    </row>
    <row r="1199" spans="1:7" x14ac:dyDescent="0.2">
      <c r="A1199" s="463">
        <v>1177</v>
      </c>
      <c r="B1199" s="136" t="s">
        <v>44</v>
      </c>
      <c r="C1199" s="12"/>
      <c r="D1199" s="12"/>
      <c r="E1199" s="12"/>
      <c r="F1199" s="12"/>
      <c r="G1199" s="134"/>
    </row>
    <row r="1200" spans="1:7" x14ac:dyDescent="0.2">
      <c r="A1200" s="463">
        <v>1178</v>
      </c>
      <c r="B1200" s="136" t="s">
        <v>41</v>
      </c>
      <c r="C1200" s="12"/>
      <c r="D1200" s="12"/>
      <c r="E1200" s="12"/>
      <c r="F1200" s="12"/>
      <c r="G1200" s="134"/>
    </row>
    <row r="1201" spans="1:7" x14ac:dyDescent="0.2">
      <c r="A1201" s="463">
        <v>1179</v>
      </c>
      <c r="B1201" s="136" t="s">
        <v>42</v>
      </c>
      <c r="C1201" s="12"/>
      <c r="D1201" s="12"/>
      <c r="E1201" s="12"/>
      <c r="F1201" s="12"/>
      <c r="G1201" s="134"/>
    </row>
    <row r="1202" spans="1:7" s="302" customFormat="1" x14ac:dyDescent="0.2">
      <c r="A1202" s="463">
        <v>1180</v>
      </c>
      <c r="B1202" s="1133" t="s">
        <v>1701</v>
      </c>
      <c r="C1202" s="326"/>
      <c r="D1202" s="326"/>
      <c r="E1202" s="326"/>
      <c r="F1202" s="326"/>
      <c r="G1202" s="325"/>
    </row>
    <row r="1203" spans="1:7" s="302" customFormat="1" x14ac:dyDescent="0.2">
      <c r="A1203" s="463">
        <v>1181</v>
      </c>
      <c r="B1203" s="1133" t="s">
        <v>1697</v>
      </c>
      <c r="C1203" s="326"/>
      <c r="D1203" s="326"/>
      <c r="E1203" s="326"/>
      <c r="F1203" s="326"/>
      <c r="G1203" s="325"/>
    </row>
    <row r="1204" spans="1:7" x14ac:dyDescent="0.2">
      <c r="A1204" s="463">
        <v>1182</v>
      </c>
      <c r="B1204" s="13" t="s">
        <v>38</v>
      </c>
      <c r="C1204" s="12"/>
      <c r="D1204" s="12"/>
      <c r="E1204" s="12"/>
      <c r="F1204" s="12"/>
      <c r="G1204" s="134"/>
    </row>
    <row r="1205" spans="1:7" x14ac:dyDescent="0.2">
      <c r="A1205" s="463">
        <v>1183</v>
      </c>
      <c r="B1205" s="13" t="s">
        <v>384</v>
      </c>
      <c r="C1205" s="12"/>
      <c r="D1205" s="12"/>
      <c r="E1205" s="12"/>
      <c r="F1205" s="12"/>
      <c r="G1205" s="134"/>
    </row>
    <row r="1206" spans="1:7" x14ac:dyDescent="0.2">
      <c r="A1206" s="463">
        <v>1184</v>
      </c>
      <c r="B1206" s="13" t="s">
        <v>942</v>
      </c>
      <c r="C1206" s="12"/>
      <c r="D1206" s="12"/>
      <c r="E1206" s="12"/>
      <c r="F1206" s="12"/>
      <c r="G1206" s="137"/>
    </row>
    <row r="1207" spans="1:7" x14ac:dyDescent="0.2">
      <c r="A1207" s="463">
        <v>1185</v>
      </c>
      <c r="B1207" s="71" t="s">
        <v>63</v>
      </c>
      <c r="C1207" s="12"/>
      <c r="D1207" s="12"/>
      <c r="E1207" s="12"/>
      <c r="F1207" s="12"/>
      <c r="G1207" s="134"/>
    </row>
    <row r="1208" spans="1:7" x14ac:dyDescent="0.2">
      <c r="A1208" s="463">
        <v>1186</v>
      </c>
      <c r="B1208" s="13" t="s">
        <v>269</v>
      </c>
      <c r="C1208" s="12"/>
      <c r="D1208" s="12"/>
      <c r="E1208" s="12"/>
      <c r="F1208" s="12"/>
      <c r="G1208" s="134"/>
    </row>
    <row r="1209" spans="1:7" x14ac:dyDescent="0.2">
      <c r="A1209" s="463">
        <v>1187</v>
      </c>
      <c r="B1209" s="13" t="s">
        <v>385</v>
      </c>
      <c r="C1209" s="12"/>
      <c r="D1209" s="12"/>
      <c r="E1209" s="12"/>
      <c r="F1209" s="12"/>
      <c r="G1209" s="134"/>
    </row>
    <row r="1210" spans="1:7" x14ac:dyDescent="0.2">
      <c r="A1210" s="463">
        <v>1188</v>
      </c>
      <c r="B1210" s="13" t="s">
        <v>62</v>
      </c>
      <c r="C1210" s="12"/>
      <c r="D1210" s="12"/>
      <c r="E1210" s="12"/>
      <c r="F1210" s="12"/>
      <c r="G1210" s="134"/>
    </row>
    <row r="1211" spans="1:7" x14ac:dyDescent="0.2">
      <c r="A1211" s="463">
        <v>1189</v>
      </c>
      <c r="B1211" s="13" t="s">
        <v>386</v>
      </c>
      <c r="C1211" s="12"/>
      <c r="D1211" s="12"/>
      <c r="E1211" s="12"/>
      <c r="F1211" s="12"/>
      <c r="G1211" s="134"/>
    </row>
    <row r="1212" spans="1:7" x14ac:dyDescent="0.2">
      <c r="A1212" s="463">
        <v>1190</v>
      </c>
      <c r="B1212" s="13" t="s">
        <v>387</v>
      </c>
      <c r="C1212" s="12"/>
      <c r="D1212" s="12"/>
      <c r="E1212" s="12"/>
      <c r="F1212" s="12"/>
      <c r="G1212" s="134"/>
    </row>
    <row r="1213" spans="1:7" x14ac:dyDescent="0.2">
      <c r="A1213" s="463">
        <v>1191</v>
      </c>
      <c r="B1213" s="13" t="s">
        <v>489</v>
      </c>
      <c r="C1213" s="12"/>
      <c r="D1213" s="12"/>
      <c r="E1213" s="12"/>
      <c r="F1213" s="12"/>
      <c r="G1213" s="134"/>
    </row>
    <row r="1214" spans="1:7" x14ac:dyDescent="0.2">
      <c r="A1214" s="463">
        <v>1192</v>
      </c>
      <c r="B1214" s="13" t="s">
        <v>1088</v>
      </c>
      <c r="C1214" s="12"/>
      <c r="D1214" s="12"/>
      <c r="E1214" s="12"/>
      <c r="F1214" s="12"/>
      <c r="G1214" s="134"/>
    </row>
    <row r="1215" spans="1:7" x14ac:dyDescent="0.2">
      <c r="A1215" s="463">
        <v>1193</v>
      </c>
      <c r="B1215" s="527" t="s">
        <v>1089</v>
      </c>
      <c r="C1215" s="528"/>
      <c r="D1215" s="528"/>
      <c r="E1215" s="528"/>
      <c r="F1215" s="528"/>
      <c r="G1215" s="553"/>
    </row>
    <row r="1216" spans="1:7" x14ac:dyDescent="0.2">
      <c r="A1216" s="463">
        <v>1194</v>
      </c>
      <c r="B1216" s="55" t="s">
        <v>388</v>
      </c>
      <c r="C1216" s="28"/>
      <c r="D1216" s="28"/>
      <c r="E1216" s="28"/>
      <c r="F1216" s="28"/>
      <c r="G1216" s="56"/>
    </row>
    <row r="1217" spans="1:7" ht="30" x14ac:dyDescent="0.2">
      <c r="A1217" s="463">
        <v>1195</v>
      </c>
      <c r="B1217" s="18" t="s">
        <v>1090</v>
      </c>
      <c r="C1217" s="28"/>
      <c r="D1217" s="28"/>
      <c r="E1217" s="28"/>
      <c r="F1217" s="28"/>
      <c r="G1217" s="56"/>
    </row>
    <row r="1218" spans="1:7" x14ac:dyDescent="0.2">
      <c r="A1218" s="463">
        <v>1196</v>
      </c>
      <c r="B1218" s="18" t="s">
        <v>1091</v>
      </c>
      <c r="C1218" s="28"/>
      <c r="D1218" s="28"/>
      <c r="E1218" s="28"/>
      <c r="F1218" s="28"/>
      <c r="G1218" s="56"/>
    </row>
    <row r="1219" spans="1:7" x14ac:dyDescent="0.2">
      <c r="A1219" s="463">
        <v>1197</v>
      </c>
      <c r="B1219" s="18" t="s">
        <v>1092</v>
      </c>
      <c r="C1219" s="28"/>
      <c r="D1219" s="28"/>
      <c r="E1219" s="28"/>
      <c r="F1219" s="28"/>
      <c r="G1219" s="56"/>
    </row>
    <row r="1220" spans="1:7" s="302" customFormat="1" x14ac:dyDescent="0.2">
      <c r="A1220" s="463">
        <v>1198</v>
      </c>
      <c r="B1220" s="18" t="s">
        <v>1093</v>
      </c>
      <c r="C1220" s="28"/>
      <c r="D1220" s="28"/>
      <c r="E1220" s="28"/>
      <c r="F1220" s="28"/>
      <c r="G1220" s="56"/>
    </row>
    <row r="1221" spans="1:7" s="3" customFormat="1" ht="30" x14ac:dyDescent="0.2">
      <c r="A1221" s="463">
        <v>1199</v>
      </c>
      <c r="B1221" s="436" t="s">
        <v>1877</v>
      </c>
      <c r="C1221" s="326"/>
      <c r="D1221" s="326"/>
      <c r="E1221" s="326"/>
      <c r="F1221" s="326"/>
      <c r="G1221" s="325"/>
    </row>
    <row r="1222" spans="1:7" x14ac:dyDescent="0.2">
      <c r="A1222" s="463">
        <v>1200</v>
      </c>
      <c r="B1222" s="275" t="s">
        <v>1094</v>
      </c>
      <c r="C1222" s="349"/>
      <c r="D1222" s="349"/>
      <c r="E1222" s="349"/>
      <c r="F1222" s="349"/>
      <c r="G1222" s="400"/>
    </row>
    <row r="1223" spans="1:7" x14ac:dyDescent="0.2">
      <c r="A1223" s="463">
        <v>1201</v>
      </c>
      <c r="B1223" s="275" t="s">
        <v>1095</v>
      </c>
      <c r="C1223" s="349"/>
      <c r="D1223" s="349"/>
      <c r="E1223" s="349"/>
      <c r="F1223" s="349"/>
      <c r="G1223" s="400"/>
    </row>
    <row r="1224" spans="1:7" x14ac:dyDescent="0.2">
      <c r="A1224" s="463">
        <v>1202</v>
      </c>
      <c r="B1224" s="18" t="s">
        <v>1096</v>
      </c>
      <c r="C1224" s="28"/>
      <c r="D1224" s="28"/>
      <c r="E1224" s="28"/>
      <c r="F1224" s="28"/>
      <c r="G1224" s="56"/>
    </row>
    <row r="1225" spans="1:7" x14ac:dyDescent="0.2">
      <c r="A1225" s="463">
        <v>1203</v>
      </c>
      <c r="B1225" s="18" t="s">
        <v>1097</v>
      </c>
      <c r="C1225" s="28"/>
      <c r="D1225" s="28"/>
      <c r="E1225" s="28"/>
      <c r="F1225" s="28"/>
      <c r="G1225" s="56"/>
    </row>
    <row r="1226" spans="1:7" s="302" customFormat="1" ht="30" x14ac:dyDescent="0.2">
      <c r="A1226" s="463">
        <v>1204</v>
      </c>
      <c r="B1226" s="436" t="s">
        <v>3039</v>
      </c>
      <c r="C1226" s="332"/>
      <c r="D1226" s="332"/>
      <c r="E1226" s="332"/>
      <c r="F1226" s="332"/>
      <c r="G1226" s="554"/>
    </row>
    <row r="1227" spans="1:7" s="302" customFormat="1" ht="30" x14ac:dyDescent="0.2">
      <c r="A1227" s="463">
        <v>1205</v>
      </c>
      <c r="B1227" s="436" t="s">
        <v>2328</v>
      </c>
      <c r="C1227" s="332"/>
      <c r="D1227" s="332"/>
      <c r="E1227" s="332"/>
      <c r="F1227" s="332"/>
      <c r="G1227" s="554"/>
    </row>
    <row r="1228" spans="1:7" s="319" customFormat="1" x14ac:dyDescent="0.2">
      <c r="A1228" s="463">
        <v>1206</v>
      </c>
      <c r="B1228" s="948" t="s">
        <v>1102</v>
      </c>
      <c r="C1228" s="528"/>
      <c r="D1228" s="528"/>
      <c r="E1228" s="528"/>
      <c r="F1228" s="528"/>
      <c r="G1228" s="553"/>
    </row>
    <row r="1229" spans="1:7" s="319" customFormat="1" ht="30" x14ac:dyDescent="0.2">
      <c r="A1229" s="463">
        <v>1207</v>
      </c>
      <c r="B1229" s="223" t="s">
        <v>1098</v>
      </c>
      <c r="C1229" s="349"/>
      <c r="D1229" s="349"/>
      <c r="E1229" s="349"/>
      <c r="F1229" s="349"/>
      <c r="G1229" s="400"/>
    </row>
    <row r="1230" spans="1:7" s="930" customFormat="1" x14ac:dyDescent="0.2">
      <c r="A1230" s="463">
        <v>1208</v>
      </c>
      <c r="B1230" s="436" t="s">
        <v>1099</v>
      </c>
      <c r="C1230" s="332"/>
      <c r="D1230" s="332"/>
      <c r="E1230" s="332"/>
      <c r="F1230" s="332"/>
      <c r="G1230" s="554"/>
    </row>
    <row r="1231" spans="1:7" s="3" customFormat="1" ht="30" x14ac:dyDescent="0.2">
      <c r="A1231" s="463">
        <v>1209</v>
      </c>
      <c r="B1231" s="436" t="s">
        <v>1878</v>
      </c>
      <c r="C1231" s="326"/>
      <c r="D1231" s="326"/>
      <c r="E1231" s="326"/>
      <c r="F1231" s="326"/>
      <c r="G1231" s="325"/>
    </row>
    <row r="1232" spans="1:7" s="3" customFormat="1" x14ac:dyDescent="0.2">
      <c r="A1232" s="463">
        <v>1210</v>
      </c>
      <c r="B1232" s="436" t="s">
        <v>2493</v>
      </c>
      <c r="C1232" s="465"/>
      <c r="D1232" s="465"/>
      <c r="E1232" s="465"/>
      <c r="F1232" s="465"/>
      <c r="G1232" s="325"/>
    </row>
    <row r="1233" spans="1:7" s="3" customFormat="1" x14ac:dyDescent="0.2">
      <c r="A1233" s="463">
        <v>1211</v>
      </c>
      <c r="B1233" s="315" t="s">
        <v>2100</v>
      </c>
      <c r="C1233" s="326"/>
      <c r="D1233" s="326"/>
      <c r="E1233" s="326"/>
      <c r="F1233" s="326"/>
      <c r="G1233" s="325"/>
    </row>
    <row r="1234" spans="1:7" s="3" customFormat="1" x14ac:dyDescent="0.2">
      <c r="A1234" s="463">
        <v>1212</v>
      </c>
      <c r="B1234" s="315" t="s">
        <v>2492</v>
      </c>
      <c r="C1234" s="326"/>
      <c r="D1234" s="326"/>
      <c r="E1234" s="326"/>
      <c r="F1234" s="326"/>
      <c r="G1234" s="325"/>
    </row>
    <row r="1235" spans="1:7" s="3" customFormat="1" x14ac:dyDescent="0.2">
      <c r="A1235" s="463">
        <v>1213</v>
      </c>
      <c r="B1235" s="315" t="s">
        <v>39</v>
      </c>
      <c r="C1235" s="326"/>
      <c r="D1235" s="326"/>
      <c r="E1235" s="326"/>
      <c r="F1235" s="326"/>
      <c r="G1235" s="325"/>
    </row>
    <row r="1236" spans="1:7" s="3" customFormat="1" x14ac:dyDescent="0.2">
      <c r="A1236" s="463">
        <v>1214</v>
      </c>
      <c r="B1236" s="436" t="s">
        <v>2494</v>
      </c>
      <c r="C1236" s="465"/>
      <c r="D1236" s="465"/>
      <c r="E1236" s="465"/>
      <c r="F1236" s="465"/>
      <c r="G1236" s="325"/>
    </row>
    <row r="1237" spans="1:7" s="3" customFormat="1" x14ac:dyDescent="0.2">
      <c r="A1237" s="463">
        <v>1215</v>
      </c>
      <c r="B1237" s="315" t="s">
        <v>2100</v>
      </c>
      <c r="C1237" s="326"/>
      <c r="D1237" s="326"/>
      <c r="E1237" s="326"/>
      <c r="F1237" s="326"/>
      <c r="G1237" s="325"/>
    </row>
    <row r="1238" spans="1:7" s="3" customFormat="1" x14ac:dyDescent="0.2">
      <c r="A1238" s="463">
        <v>1216</v>
      </c>
      <c r="B1238" s="315" t="s">
        <v>2492</v>
      </c>
      <c r="C1238" s="326"/>
      <c r="D1238" s="326"/>
      <c r="E1238" s="326"/>
      <c r="F1238" s="326"/>
      <c r="G1238" s="325"/>
    </row>
    <row r="1239" spans="1:7" s="3" customFormat="1" x14ac:dyDescent="0.2">
      <c r="A1239" s="463">
        <v>1217</v>
      </c>
      <c r="B1239" s="315" t="s">
        <v>39</v>
      </c>
      <c r="C1239" s="326"/>
      <c r="D1239" s="326"/>
      <c r="E1239" s="326"/>
      <c r="F1239" s="326"/>
      <c r="G1239" s="325"/>
    </row>
    <row r="1240" spans="1:7" x14ac:dyDescent="0.2">
      <c r="A1240" s="463">
        <v>1218</v>
      </c>
      <c r="B1240" s="14" t="s">
        <v>1100</v>
      </c>
      <c r="C1240" s="12"/>
      <c r="D1240" s="12"/>
      <c r="E1240" s="12"/>
      <c r="F1240" s="12"/>
      <c r="G1240" s="134"/>
    </row>
    <row r="1241" spans="1:7" x14ac:dyDescent="0.2">
      <c r="A1241" s="463">
        <v>1219</v>
      </c>
      <c r="B1241" s="18" t="s">
        <v>1101</v>
      </c>
      <c r="C1241" s="28"/>
      <c r="D1241" s="28"/>
      <c r="E1241" s="28"/>
      <c r="F1241" s="28"/>
      <c r="G1241" s="56"/>
    </row>
    <row r="1242" spans="1:7" s="302" customFormat="1" x14ac:dyDescent="0.25">
      <c r="A1242" s="463">
        <v>1220</v>
      </c>
      <c r="B1242" s="5" t="s">
        <v>369</v>
      </c>
      <c r="C1242" s="60"/>
      <c r="D1242" s="60"/>
      <c r="E1242" s="60"/>
      <c r="F1242" s="60"/>
      <c r="G1242" s="87"/>
    </row>
    <row r="1243" spans="1:7" s="3" customFormat="1" x14ac:dyDescent="0.2">
      <c r="A1243" s="463">
        <v>1221</v>
      </c>
      <c r="B1243" s="42" t="s">
        <v>1859</v>
      </c>
      <c r="C1243" s="82"/>
      <c r="D1243" s="82"/>
      <c r="E1243" s="82"/>
      <c r="F1243" s="82"/>
      <c r="G1243" s="82"/>
    </row>
    <row r="1244" spans="1:7" s="3" customFormat="1" x14ac:dyDescent="0.2">
      <c r="A1244" s="463">
        <v>1222</v>
      </c>
      <c r="B1244" s="324" t="s">
        <v>1857</v>
      </c>
      <c r="C1244" s="584"/>
      <c r="D1244" s="584"/>
      <c r="E1244" s="584"/>
      <c r="F1244" s="584"/>
      <c r="G1244" s="584"/>
    </row>
    <row r="1245" spans="1:7" s="3" customFormat="1" x14ac:dyDescent="0.2">
      <c r="A1245" s="463">
        <v>1223</v>
      </c>
      <c r="B1245" s="324" t="s">
        <v>1858</v>
      </c>
      <c r="C1245" s="584"/>
      <c r="D1245" s="584"/>
      <c r="E1245" s="584"/>
      <c r="F1245" s="584"/>
      <c r="G1245" s="584"/>
    </row>
    <row r="1246" spans="1:7" s="3" customFormat="1" x14ac:dyDescent="0.2">
      <c r="A1246" s="463">
        <v>1224</v>
      </c>
      <c r="B1246" s="324" t="s">
        <v>2329</v>
      </c>
      <c r="C1246" s="584"/>
      <c r="D1246" s="584"/>
      <c r="E1246" s="584"/>
      <c r="F1246" s="584"/>
      <c r="G1246" s="584"/>
    </row>
    <row r="1247" spans="1:7" s="3" customFormat="1" ht="30" x14ac:dyDescent="0.2">
      <c r="A1247" s="463">
        <v>1225</v>
      </c>
      <c r="B1247" s="324" t="s">
        <v>3103</v>
      </c>
      <c r="C1247" s="465"/>
      <c r="D1247" s="465"/>
      <c r="E1247" s="465"/>
      <c r="F1247" s="465"/>
      <c r="G1247" s="1021"/>
    </row>
    <row r="1248" spans="1:7" s="3" customFormat="1" x14ac:dyDescent="0.2">
      <c r="A1248" s="463">
        <v>1226</v>
      </c>
      <c r="B1248" s="315" t="s">
        <v>2496</v>
      </c>
      <c r="C1248" s="584"/>
      <c r="D1248" s="584"/>
      <c r="E1248" s="584"/>
      <c r="F1248" s="584"/>
      <c r="G1248" s="1021"/>
    </row>
    <row r="1249" spans="1:7" s="3" customFormat="1" x14ac:dyDescent="0.2">
      <c r="A1249" s="463">
        <v>1227</v>
      </c>
      <c r="B1249" s="315" t="s">
        <v>538</v>
      </c>
      <c r="C1249" s="584"/>
      <c r="D1249" s="584"/>
      <c r="E1249" s="584"/>
      <c r="F1249" s="584"/>
      <c r="G1249" s="1021"/>
    </row>
    <row r="1250" spans="1:7" s="3" customFormat="1" x14ac:dyDescent="0.2">
      <c r="A1250" s="463">
        <v>1228</v>
      </c>
      <c r="B1250" s="315" t="s">
        <v>2495</v>
      </c>
      <c r="C1250" s="584"/>
      <c r="D1250" s="584"/>
      <c r="E1250" s="584"/>
      <c r="F1250" s="584"/>
      <c r="G1250" s="1021"/>
    </row>
    <row r="1251" spans="1:7" s="3" customFormat="1" x14ac:dyDescent="0.2">
      <c r="A1251" s="463">
        <v>1229</v>
      </c>
      <c r="B1251" s="315" t="s">
        <v>1950</v>
      </c>
      <c r="C1251" s="584"/>
      <c r="D1251" s="584"/>
      <c r="E1251" s="584"/>
      <c r="F1251" s="584"/>
      <c r="G1251" s="1021"/>
    </row>
    <row r="1252" spans="1:7" s="3" customFormat="1" x14ac:dyDescent="0.2">
      <c r="A1252" s="463">
        <v>1230</v>
      </c>
      <c r="B1252" s="315" t="s">
        <v>539</v>
      </c>
      <c r="C1252" s="584"/>
      <c r="D1252" s="584"/>
      <c r="E1252" s="584"/>
      <c r="F1252" s="584"/>
      <c r="G1252" s="1021"/>
    </row>
    <row r="1253" spans="1:7" s="3" customFormat="1" x14ac:dyDescent="0.2">
      <c r="A1253" s="463">
        <v>1231</v>
      </c>
      <c r="B1253" s="315" t="s">
        <v>2497</v>
      </c>
      <c r="C1253" s="584"/>
      <c r="D1253" s="584"/>
      <c r="E1253" s="584"/>
      <c r="F1253" s="584"/>
      <c r="G1253" s="1021"/>
    </row>
    <row r="1254" spans="1:7" s="3" customFormat="1" x14ac:dyDescent="0.2">
      <c r="A1254" s="463">
        <v>1232</v>
      </c>
      <c r="B1254" s="315" t="s">
        <v>2498</v>
      </c>
      <c r="C1254" s="584"/>
      <c r="D1254" s="584"/>
      <c r="E1254" s="584"/>
      <c r="F1254" s="584"/>
      <c r="G1254" s="1021"/>
    </row>
    <row r="1255" spans="1:7" s="619" customFormat="1" x14ac:dyDescent="0.2">
      <c r="A1255" s="463">
        <v>1233</v>
      </c>
      <c r="B1255" s="628" t="s">
        <v>3104</v>
      </c>
      <c r="C1255" s="465"/>
      <c r="D1255" s="465"/>
      <c r="E1255" s="465"/>
      <c r="F1255" s="465"/>
      <c r="G1255" s="693"/>
    </row>
    <row r="1256" spans="1:7" s="619" customFormat="1" x14ac:dyDescent="0.2">
      <c r="A1256" s="463">
        <v>1234</v>
      </c>
      <c r="B1256" s="727" t="s">
        <v>628</v>
      </c>
      <c r="C1256" s="692"/>
      <c r="D1256" s="692"/>
      <c r="E1256" s="692"/>
      <c r="F1256" s="692"/>
      <c r="G1256" s="693"/>
    </row>
    <row r="1257" spans="1:7" s="619" customFormat="1" x14ac:dyDescent="0.2">
      <c r="A1257" s="463">
        <v>1235</v>
      </c>
      <c r="B1257" s="727" t="s">
        <v>2499</v>
      </c>
      <c r="C1257" s="692"/>
      <c r="D1257" s="692"/>
      <c r="E1257" s="692"/>
      <c r="F1257" s="692"/>
      <c r="G1257" s="693"/>
    </row>
    <row r="1258" spans="1:7" s="619" customFormat="1" x14ac:dyDescent="0.2">
      <c r="A1258" s="463">
        <v>1236</v>
      </c>
      <c r="B1258" s="727" t="s">
        <v>2500</v>
      </c>
      <c r="C1258" s="692"/>
      <c r="D1258" s="692"/>
      <c r="E1258" s="692"/>
      <c r="F1258" s="692"/>
      <c r="G1258" s="693"/>
    </row>
    <row r="1259" spans="1:7" s="619" customFormat="1" x14ac:dyDescent="0.2">
      <c r="A1259" s="463">
        <v>1237</v>
      </c>
      <c r="B1259" s="628" t="s">
        <v>3105</v>
      </c>
      <c r="C1259" s="465"/>
      <c r="D1259" s="465"/>
      <c r="E1259" s="465"/>
      <c r="F1259" s="465"/>
      <c r="G1259" s="693"/>
    </row>
    <row r="1260" spans="1:7" s="619" customFormat="1" x14ac:dyDescent="0.2">
      <c r="A1260" s="463">
        <v>1238</v>
      </c>
      <c r="B1260" s="727" t="s">
        <v>627</v>
      </c>
      <c r="C1260" s="692"/>
      <c r="D1260" s="692"/>
      <c r="E1260" s="692"/>
      <c r="F1260" s="692"/>
      <c r="G1260" s="693"/>
    </row>
    <row r="1261" spans="1:7" s="619" customFormat="1" x14ac:dyDescent="0.2">
      <c r="A1261" s="463">
        <v>1239</v>
      </c>
      <c r="B1261" s="727" t="s">
        <v>628</v>
      </c>
      <c r="C1261" s="692"/>
      <c r="D1261" s="692"/>
      <c r="E1261" s="692"/>
      <c r="F1261" s="692"/>
      <c r="G1261" s="693"/>
    </row>
    <row r="1262" spans="1:7" s="619" customFormat="1" x14ac:dyDescent="0.2">
      <c r="A1262" s="463">
        <v>1240</v>
      </c>
      <c r="B1262" s="727" t="s">
        <v>2522</v>
      </c>
      <c r="C1262" s="692"/>
      <c r="D1262" s="692"/>
      <c r="E1262" s="692"/>
      <c r="F1262" s="692"/>
      <c r="G1262" s="693"/>
    </row>
    <row r="1263" spans="1:7" s="619" customFormat="1" x14ac:dyDescent="0.2">
      <c r="A1263" s="463">
        <v>1241</v>
      </c>
      <c r="B1263" s="727" t="s">
        <v>2523</v>
      </c>
      <c r="C1263" s="692"/>
      <c r="D1263" s="692"/>
      <c r="E1263" s="692"/>
      <c r="F1263" s="692"/>
      <c r="G1263" s="693"/>
    </row>
    <row r="1264" spans="1:7" s="3" customFormat="1" ht="30" x14ac:dyDescent="0.2">
      <c r="A1264" s="463">
        <v>1242</v>
      </c>
      <c r="B1264" s="42" t="s">
        <v>2501</v>
      </c>
      <c r="C1264" s="465"/>
      <c r="D1264" s="465"/>
      <c r="E1264" s="465"/>
      <c r="F1264" s="465"/>
      <c r="G1264" s="83"/>
    </row>
    <row r="1265" spans="1:7" s="3" customFormat="1" x14ac:dyDescent="0.2">
      <c r="A1265" s="463">
        <v>1243</v>
      </c>
      <c r="B1265" s="315" t="s">
        <v>2502</v>
      </c>
      <c r="C1265" s="584"/>
      <c r="D1265" s="584"/>
      <c r="E1265" s="584"/>
      <c r="F1265" s="584"/>
      <c r="G1265" s="585"/>
    </row>
    <row r="1266" spans="1:7" s="3" customFormat="1" x14ac:dyDescent="0.2">
      <c r="A1266" s="463">
        <v>1244</v>
      </c>
      <c r="B1266" s="315" t="s">
        <v>2060</v>
      </c>
      <c r="C1266" s="584"/>
      <c r="D1266" s="584"/>
      <c r="E1266" s="584"/>
      <c r="F1266" s="584"/>
      <c r="G1266" s="585"/>
    </row>
    <row r="1267" spans="1:7" s="3" customFormat="1" x14ac:dyDescent="0.2">
      <c r="A1267" s="463">
        <v>1245</v>
      </c>
      <c r="B1267" s="315" t="s">
        <v>2524</v>
      </c>
      <c r="C1267" s="584"/>
      <c r="D1267" s="584"/>
      <c r="E1267" s="584"/>
      <c r="F1267" s="584"/>
      <c r="G1267" s="585"/>
    </row>
    <row r="1268" spans="1:7" s="3" customFormat="1" ht="45" x14ac:dyDescent="0.2">
      <c r="A1268" s="463">
        <v>1246</v>
      </c>
      <c r="B1268" s="42" t="s">
        <v>370</v>
      </c>
      <c r="C1268" s="82"/>
      <c r="D1268" s="82"/>
      <c r="E1268" s="82"/>
      <c r="F1268" s="82"/>
      <c r="G1268" s="83"/>
    </row>
    <row r="1269" spans="1:7" s="3" customFormat="1" x14ac:dyDescent="0.2">
      <c r="A1269" s="463">
        <v>1247</v>
      </c>
      <c r="B1269" s="42" t="s">
        <v>2330</v>
      </c>
      <c r="C1269" s="584"/>
      <c r="D1269" s="584"/>
      <c r="E1269" s="584"/>
      <c r="F1269" s="584"/>
      <c r="G1269" s="585"/>
    </row>
    <row r="1270" spans="1:7" s="3" customFormat="1" ht="30" x14ac:dyDescent="0.2">
      <c r="A1270" s="463">
        <v>1248</v>
      </c>
      <c r="B1270" s="324" t="s">
        <v>2331</v>
      </c>
      <c r="C1270" s="584"/>
      <c r="D1270" s="584"/>
      <c r="E1270" s="584"/>
      <c r="F1270" s="584"/>
      <c r="G1270" s="585"/>
    </row>
    <row r="1271" spans="1:7" s="319" customFormat="1" x14ac:dyDescent="0.2">
      <c r="A1271" s="463">
        <v>1249</v>
      </c>
      <c r="B1271" s="324" t="s">
        <v>2059</v>
      </c>
      <c r="C1271" s="936"/>
      <c r="D1271" s="936"/>
      <c r="E1271" s="936"/>
      <c r="F1271" s="936"/>
      <c r="G1271" s="585"/>
    </row>
    <row r="1272" spans="1:7" s="3" customFormat="1" x14ac:dyDescent="0.2">
      <c r="A1272" s="463">
        <v>1250</v>
      </c>
      <c r="B1272" s="315" t="s">
        <v>2055</v>
      </c>
      <c r="C1272" s="584"/>
      <c r="D1272" s="584"/>
      <c r="E1272" s="584"/>
      <c r="F1272" s="584"/>
      <c r="G1272" s="585"/>
    </row>
    <row r="1273" spans="1:7" s="3" customFormat="1" x14ac:dyDescent="0.2">
      <c r="A1273" s="463">
        <v>1251</v>
      </c>
      <c r="B1273" s="315" t="s">
        <v>2279</v>
      </c>
      <c r="C1273" s="584"/>
      <c r="D1273" s="584"/>
      <c r="E1273" s="584"/>
      <c r="F1273" s="584"/>
      <c r="G1273" s="585"/>
    </row>
    <row r="1274" spans="1:7" s="3" customFormat="1" x14ac:dyDescent="0.2">
      <c r="A1274" s="463">
        <v>1252</v>
      </c>
      <c r="B1274" s="315" t="s">
        <v>2113</v>
      </c>
      <c r="C1274" s="584"/>
      <c r="D1274" s="584"/>
      <c r="E1274" s="584"/>
      <c r="F1274" s="584"/>
      <c r="G1274" s="585"/>
    </row>
    <row r="1275" spans="1:7" s="3" customFormat="1" x14ac:dyDescent="0.2">
      <c r="A1275" s="463">
        <v>1253</v>
      </c>
      <c r="B1275" s="315" t="s">
        <v>2056</v>
      </c>
      <c r="C1275" s="584"/>
      <c r="D1275" s="584"/>
      <c r="E1275" s="584"/>
      <c r="F1275" s="584"/>
      <c r="G1275" s="585"/>
    </row>
    <row r="1276" spans="1:7" s="3" customFormat="1" x14ac:dyDescent="0.2">
      <c r="A1276" s="463">
        <v>1254</v>
      </c>
      <c r="B1276" s="315" t="s">
        <v>2057</v>
      </c>
      <c r="C1276" s="584"/>
      <c r="D1276" s="584"/>
      <c r="E1276" s="584"/>
      <c r="F1276" s="584"/>
      <c r="G1276" s="585"/>
    </row>
    <row r="1277" spans="1:7" s="3" customFormat="1" x14ac:dyDescent="0.2">
      <c r="A1277" s="463">
        <v>1255</v>
      </c>
      <c r="B1277" s="315" t="s">
        <v>2058</v>
      </c>
      <c r="C1277" s="584"/>
      <c r="D1277" s="584"/>
      <c r="E1277" s="584"/>
      <c r="F1277" s="584"/>
      <c r="G1277" s="585"/>
    </row>
    <row r="1278" spans="1:7" s="929" customFormat="1" ht="60" x14ac:dyDescent="0.2">
      <c r="A1278" s="463">
        <v>1256</v>
      </c>
      <c r="B1278" s="42" t="s">
        <v>895</v>
      </c>
      <c r="C1278" s="79"/>
      <c r="D1278" s="79"/>
      <c r="E1278" s="79"/>
      <c r="F1278" s="79"/>
      <c r="G1278" s="80"/>
    </row>
    <row r="1279" spans="1:7" x14ac:dyDescent="0.2">
      <c r="A1279" s="463">
        <v>1257</v>
      </c>
      <c r="B1279" s="324" t="s">
        <v>2062</v>
      </c>
      <c r="C1279" s="936"/>
      <c r="D1279" s="936"/>
      <c r="E1279" s="936"/>
      <c r="F1279" s="936"/>
      <c r="G1279" s="585"/>
    </row>
    <row r="1280" spans="1:7" s="3" customFormat="1" x14ac:dyDescent="0.2">
      <c r="A1280" s="463">
        <v>1258</v>
      </c>
      <c r="B1280" s="315" t="s">
        <v>2060</v>
      </c>
      <c r="C1280" s="584"/>
      <c r="D1280" s="584"/>
      <c r="E1280" s="584"/>
      <c r="F1280" s="584"/>
      <c r="G1280" s="585"/>
    </row>
    <row r="1281" spans="1:7" s="3" customFormat="1" x14ac:dyDescent="0.2">
      <c r="A1281" s="463">
        <v>1259</v>
      </c>
      <c r="B1281" s="315" t="s">
        <v>2061</v>
      </c>
      <c r="C1281" s="584"/>
      <c r="D1281" s="584"/>
      <c r="E1281" s="584"/>
      <c r="F1281" s="584"/>
      <c r="G1281" s="585"/>
    </row>
    <row r="1282" spans="1:7" ht="30" x14ac:dyDescent="0.2">
      <c r="A1282" s="463">
        <v>1260</v>
      </c>
      <c r="B1282" s="42" t="s">
        <v>371</v>
      </c>
      <c r="C1282" s="63"/>
      <c r="D1282" s="63"/>
      <c r="E1282" s="63"/>
      <c r="F1282" s="63"/>
      <c r="G1282" s="64"/>
    </row>
    <row r="1283" spans="1:7" s="302" customFormat="1" x14ac:dyDescent="0.25">
      <c r="A1283" s="463">
        <v>1261</v>
      </c>
      <c r="B1283" s="620" t="s">
        <v>2332</v>
      </c>
      <c r="C1283" s="391"/>
      <c r="D1283" s="391"/>
      <c r="E1283" s="391"/>
      <c r="F1283" s="391"/>
      <c r="G1283" s="392"/>
    </row>
    <row r="1284" spans="1:7" s="302" customFormat="1" x14ac:dyDescent="0.25">
      <c r="A1284" s="463">
        <v>1262</v>
      </c>
      <c r="B1284" s="620" t="s">
        <v>2880</v>
      </c>
      <c r="C1284" s="391"/>
      <c r="D1284" s="391"/>
      <c r="E1284" s="391"/>
      <c r="F1284" s="391"/>
      <c r="G1284" s="392"/>
    </row>
    <row r="1285" spans="1:7" s="302" customFormat="1" x14ac:dyDescent="0.25">
      <c r="A1285" s="463">
        <v>1263</v>
      </c>
      <c r="B1285" s="620" t="s">
        <v>2333</v>
      </c>
      <c r="C1285" s="936"/>
      <c r="D1285" s="936"/>
      <c r="E1285" s="936"/>
      <c r="F1285" s="936"/>
      <c r="G1285" s="392"/>
    </row>
    <row r="1286" spans="1:7" s="302" customFormat="1" x14ac:dyDescent="0.25">
      <c r="A1286" s="463">
        <v>1264</v>
      </c>
      <c r="B1286" s="579" t="s">
        <v>48</v>
      </c>
      <c r="C1286" s="391"/>
      <c r="D1286" s="391"/>
      <c r="E1286" s="391"/>
      <c r="F1286" s="391"/>
      <c r="G1286" s="392"/>
    </row>
    <row r="1287" spans="1:7" s="302" customFormat="1" x14ac:dyDescent="0.25">
      <c r="A1287" s="463">
        <v>1265</v>
      </c>
      <c r="B1287" s="579" t="s">
        <v>492</v>
      </c>
      <c r="C1287" s="391"/>
      <c r="D1287" s="391"/>
      <c r="E1287" s="391"/>
      <c r="F1287" s="391"/>
      <c r="G1287" s="392"/>
    </row>
    <row r="1288" spans="1:7" s="319" customFormat="1" x14ac:dyDescent="0.2">
      <c r="A1288" s="463">
        <v>1266</v>
      </c>
      <c r="B1288" s="1022" t="s">
        <v>372</v>
      </c>
      <c r="C1288" s="1009"/>
      <c r="D1288" s="1009"/>
      <c r="E1288" s="1009"/>
      <c r="F1288" s="1009"/>
      <c r="G1288" s="1023"/>
    </row>
    <row r="1289" spans="1:7" s="583" customFormat="1" ht="45" x14ac:dyDescent="0.2">
      <c r="A1289" s="463">
        <v>1267</v>
      </c>
      <c r="B1289" s="42" t="s">
        <v>3040</v>
      </c>
      <c r="C1289" s="28"/>
      <c r="D1289" s="28"/>
      <c r="E1289" s="28"/>
      <c r="F1289" s="28"/>
      <c r="G1289" s="59"/>
    </row>
    <row r="1290" spans="1:7" s="1028" customFormat="1" ht="60" x14ac:dyDescent="0.2">
      <c r="A1290" s="463">
        <v>1268</v>
      </c>
      <c r="B1290" s="42" t="s">
        <v>3041</v>
      </c>
      <c r="C1290" s="332"/>
      <c r="D1290" s="332"/>
      <c r="E1290" s="332"/>
      <c r="F1290" s="332"/>
      <c r="G1290" s="301"/>
    </row>
    <row r="1291" spans="1:7" s="1030" customFormat="1" ht="45" x14ac:dyDescent="0.2">
      <c r="A1291" s="463">
        <v>1269</v>
      </c>
      <c r="B1291" s="324" t="s">
        <v>2858</v>
      </c>
      <c r="C1291" s="332"/>
      <c r="D1291" s="332"/>
      <c r="E1291" s="332"/>
      <c r="F1291" s="332"/>
      <c r="G1291" s="301"/>
    </row>
    <row r="1292" spans="1:7" ht="45" x14ac:dyDescent="0.2">
      <c r="A1292" s="463">
        <v>1270</v>
      </c>
      <c r="B1292" s="54" t="s">
        <v>1168</v>
      </c>
      <c r="C1292" s="332"/>
      <c r="D1292" s="332"/>
      <c r="E1292" s="332"/>
      <c r="F1292" s="332"/>
      <c r="G1292" s="301"/>
    </row>
    <row r="1293" spans="1:7" s="319" customFormat="1" ht="30" x14ac:dyDescent="0.2">
      <c r="A1293" s="463">
        <v>1271</v>
      </c>
      <c r="B1293" s="240" t="s">
        <v>903</v>
      </c>
      <c r="C1293" s="349"/>
      <c r="D1293" s="349"/>
      <c r="E1293" s="349"/>
      <c r="F1293" s="349"/>
      <c r="G1293" s="238"/>
    </row>
    <row r="1294" spans="1:7" s="319" customFormat="1" ht="30" x14ac:dyDescent="0.2">
      <c r="A1294" s="463">
        <v>1272</v>
      </c>
      <c r="B1294" s="455" t="s">
        <v>812</v>
      </c>
      <c r="C1294" s="450"/>
      <c r="D1294" s="450"/>
      <c r="E1294" s="450"/>
      <c r="F1294" s="450"/>
      <c r="G1294" s="449"/>
    </row>
    <row r="1295" spans="1:7" s="506" customFormat="1" ht="30" x14ac:dyDescent="0.2">
      <c r="A1295" s="463">
        <v>1273</v>
      </c>
      <c r="B1295" s="455" t="s">
        <v>813</v>
      </c>
      <c r="C1295" s="450"/>
      <c r="D1295" s="450"/>
      <c r="E1295" s="450"/>
      <c r="F1295" s="450"/>
      <c r="G1295" s="449"/>
    </row>
    <row r="1296" spans="1:7" s="435" customFormat="1" ht="30" x14ac:dyDescent="0.2">
      <c r="A1296" s="463">
        <v>1274</v>
      </c>
      <c r="B1296" s="117" t="s">
        <v>1167</v>
      </c>
      <c r="C1296" s="93"/>
      <c r="D1296" s="93"/>
      <c r="E1296" s="93"/>
      <c r="F1296" s="93"/>
      <c r="G1296" s="98"/>
    </row>
    <row r="1297" spans="1:7" ht="30" x14ac:dyDescent="0.2">
      <c r="A1297" s="463">
        <v>1275</v>
      </c>
      <c r="B1297" s="117" t="s">
        <v>488</v>
      </c>
      <c r="C1297" s="93"/>
      <c r="D1297" s="93"/>
      <c r="E1297" s="93"/>
      <c r="F1297" s="93"/>
      <c r="G1297" s="98"/>
    </row>
    <row r="1298" spans="1:7" s="319" customFormat="1" ht="30" x14ac:dyDescent="0.2">
      <c r="A1298" s="463">
        <v>1276</v>
      </c>
      <c r="B1298" s="117" t="s">
        <v>373</v>
      </c>
      <c r="C1298" s="93"/>
      <c r="D1298" s="93"/>
      <c r="E1298" s="93"/>
      <c r="F1298" s="93"/>
      <c r="G1298" s="98"/>
    </row>
    <row r="1299" spans="1:7" s="3" customFormat="1" ht="30" x14ac:dyDescent="0.2">
      <c r="A1299" s="463">
        <v>1277</v>
      </c>
      <c r="B1299" s="324" t="s">
        <v>2503</v>
      </c>
      <c r="C1299" s="326"/>
      <c r="D1299" s="326"/>
      <c r="E1299" s="326"/>
      <c r="F1299" s="326"/>
      <c r="G1299" s="317"/>
    </row>
    <row r="1300" spans="1:7" s="3" customFormat="1" ht="30" x14ac:dyDescent="0.2">
      <c r="A1300" s="463">
        <v>1278</v>
      </c>
      <c r="B1300" s="324" t="s">
        <v>2063</v>
      </c>
      <c r="C1300" s="326"/>
      <c r="D1300" s="326"/>
      <c r="E1300" s="326"/>
      <c r="F1300" s="326"/>
      <c r="G1300" s="317"/>
    </row>
    <row r="1301" spans="1:7" s="3" customFormat="1" ht="30" x14ac:dyDescent="0.2">
      <c r="A1301" s="463">
        <v>1279</v>
      </c>
      <c r="B1301" s="324" t="s">
        <v>1987</v>
      </c>
      <c r="C1301" s="326"/>
      <c r="D1301" s="326"/>
      <c r="E1301" s="326"/>
      <c r="F1301" s="326"/>
      <c r="G1301" s="317"/>
    </row>
    <row r="1302" spans="1:7" s="302" customFormat="1" x14ac:dyDescent="0.25">
      <c r="A1302" s="463">
        <v>1280</v>
      </c>
      <c r="B1302" s="5" t="s">
        <v>1180</v>
      </c>
      <c r="C1302" s="5"/>
      <c r="D1302" s="5"/>
      <c r="E1302" s="5"/>
      <c r="F1302" s="5"/>
      <c r="G1302" s="5"/>
    </row>
    <row r="1303" spans="1:7" s="319" customFormat="1" x14ac:dyDescent="0.2">
      <c r="A1303" s="463">
        <v>1281</v>
      </c>
      <c r="B1303" s="586" t="s">
        <v>1172</v>
      </c>
      <c r="C1303" s="586"/>
      <c r="D1303" s="586"/>
      <c r="E1303" s="586"/>
      <c r="F1303" s="586"/>
      <c r="G1303" s="586"/>
    </row>
    <row r="1304" spans="1:7" s="583" customFormat="1" x14ac:dyDescent="0.2">
      <c r="A1304" s="463">
        <v>1282</v>
      </c>
      <c r="B1304" s="381" t="s">
        <v>1226</v>
      </c>
      <c r="C1304" s="429"/>
      <c r="D1304" s="429"/>
      <c r="E1304" s="429"/>
      <c r="F1304" s="429"/>
      <c r="G1304" s="43"/>
    </row>
    <row r="1305" spans="1:7" s="583" customFormat="1" ht="30" x14ac:dyDescent="0.2">
      <c r="A1305" s="463">
        <v>1283</v>
      </c>
      <c r="B1305" s="13" t="s">
        <v>1170</v>
      </c>
      <c r="C1305" s="326"/>
      <c r="D1305" s="326"/>
      <c r="E1305" s="326"/>
      <c r="F1305" s="326"/>
      <c r="G1305" s="317"/>
    </row>
    <row r="1306" spans="1:7" ht="30" x14ac:dyDescent="0.2">
      <c r="A1306" s="463">
        <v>1284</v>
      </c>
      <c r="B1306" s="315" t="s">
        <v>1227</v>
      </c>
      <c r="C1306" s="326"/>
      <c r="D1306" s="326"/>
      <c r="E1306" s="326"/>
      <c r="F1306" s="326"/>
      <c r="G1306" s="317"/>
    </row>
    <row r="1307" spans="1:7" ht="30" x14ac:dyDescent="0.25">
      <c r="A1307" s="463">
        <v>1285</v>
      </c>
      <c r="B1307" s="42" t="s">
        <v>389</v>
      </c>
      <c r="C1307" s="465"/>
      <c r="D1307" s="465"/>
      <c r="E1307" s="465"/>
      <c r="F1307" s="465"/>
      <c r="G1307" s="10"/>
    </row>
    <row r="1308" spans="1:7" s="319" customFormat="1" x14ac:dyDescent="0.2">
      <c r="A1308" s="463">
        <v>1286</v>
      </c>
      <c r="B1308" s="13" t="s">
        <v>390</v>
      </c>
      <c r="C1308" s="12"/>
      <c r="D1308" s="12"/>
      <c r="E1308" s="12"/>
      <c r="F1308" s="12"/>
      <c r="G1308" s="134"/>
    </row>
    <row r="1309" spans="1:7" s="1024" customFormat="1" x14ac:dyDescent="0.2">
      <c r="A1309" s="463">
        <v>1287</v>
      </c>
      <c r="B1309" s="13" t="s">
        <v>2386</v>
      </c>
      <c r="C1309" s="326"/>
      <c r="D1309" s="326"/>
      <c r="E1309" s="326"/>
      <c r="F1309" s="326"/>
      <c r="G1309" s="325"/>
    </row>
    <row r="1310" spans="1:7" s="319" customFormat="1" x14ac:dyDescent="0.2">
      <c r="A1310" s="463">
        <v>1288</v>
      </c>
      <c r="B1310" s="13" t="s">
        <v>391</v>
      </c>
      <c r="C1310" s="12"/>
      <c r="D1310" s="12"/>
      <c r="E1310" s="12"/>
      <c r="F1310" s="12"/>
      <c r="G1310" s="57"/>
    </row>
    <row r="1311" spans="1:7" s="319" customFormat="1" x14ac:dyDescent="0.2">
      <c r="A1311" s="463">
        <v>1289</v>
      </c>
      <c r="B1311" s="13" t="s">
        <v>392</v>
      </c>
      <c r="C1311" s="28"/>
      <c r="D1311" s="28"/>
      <c r="E1311" s="28"/>
      <c r="F1311" s="28"/>
      <c r="G1311" s="56"/>
    </row>
    <row r="1312" spans="1:7" x14ac:dyDescent="0.2">
      <c r="A1312" s="463">
        <v>1290</v>
      </c>
      <c r="B1312" s="13" t="s">
        <v>393</v>
      </c>
      <c r="C1312" s="28"/>
      <c r="D1312" s="28"/>
      <c r="E1312" s="28"/>
      <c r="F1312" s="28"/>
      <c r="G1312" s="56"/>
    </row>
    <row r="1313" spans="1:7" s="302" customFormat="1" x14ac:dyDescent="0.2">
      <c r="A1313" s="463">
        <v>1291</v>
      </c>
      <c r="B1313" s="13" t="s">
        <v>394</v>
      </c>
      <c r="C1313" s="28"/>
      <c r="D1313" s="28"/>
      <c r="E1313" s="28"/>
      <c r="F1313" s="28"/>
      <c r="G1313" s="56"/>
    </row>
    <row r="1314" spans="1:7" x14ac:dyDescent="0.2">
      <c r="A1314" s="463">
        <v>1292</v>
      </c>
      <c r="B1314" s="315" t="s">
        <v>1179</v>
      </c>
      <c r="C1314" s="332"/>
      <c r="D1314" s="332"/>
      <c r="E1314" s="332"/>
      <c r="F1314" s="332"/>
      <c r="G1314" s="554"/>
    </row>
    <row r="1315" spans="1:7" x14ac:dyDescent="0.2">
      <c r="A1315" s="463">
        <v>1293</v>
      </c>
      <c r="B1315" s="13" t="s">
        <v>395</v>
      </c>
      <c r="C1315" s="28"/>
      <c r="D1315" s="28"/>
      <c r="E1315" s="28"/>
      <c r="F1315" s="28"/>
      <c r="G1315" s="56"/>
    </row>
    <row r="1316" spans="1:7" x14ac:dyDescent="0.2">
      <c r="A1316" s="463">
        <v>1294</v>
      </c>
      <c r="B1316" s="1167" t="s">
        <v>490</v>
      </c>
      <c r="C1316" s="156"/>
      <c r="D1316" s="156"/>
      <c r="E1316" s="156"/>
      <c r="F1316" s="156"/>
      <c r="G1316" s="555"/>
    </row>
    <row r="1317" spans="1:7" s="302" customFormat="1" x14ac:dyDescent="0.2">
      <c r="A1317" s="463">
        <v>1295</v>
      </c>
      <c r="B1317" s="1148" t="s">
        <v>1024</v>
      </c>
      <c r="C1317" s="528"/>
      <c r="D1317" s="528"/>
      <c r="E1317" s="528"/>
      <c r="F1317" s="528"/>
      <c r="G1317" s="533"/>
    </row>
    <row r="1318" spans="1:7" s="302" customFormat="1" x14ac:dyDescent="0.2">
      <c r="A1318" s="463">
        <v>1296</v>
      </c>
      <c r="B1318" s="1148" t="s">
        <v>2387</v>
      </c>
      <c r="C1318" s="332"/>
      <c r="D1318" s="332"/>
      <c r="E1318" s="332"/>
      <c r="F1318" s="332"/>
      <c r="G1318" s="323"/>
    </row>
    <row r="1319" spans="1:7" s="319" customFormat="1" x14ac:dyDescent="0.25">
      <c r="A1319" s="463">
        <v>1297</v>
      </c>
      <c r="B1319" s="13" t="s">
        <v>1819</v>
      </c>
      <c r="C1319" s="326"/>
      <c r="D1319" s="326"/>
      <c r="E1319" s="326"/>
      <c r="F1319" s="326"/>
      <c r="G1319" s="440"/>
    </row>
    <row r="1320" spans="1:7" s="506" customFormat="1" x14ac:dyDescent="0.2">
      <c r="A1320" s="463">
        <v>1298</v>
      </c>
      <c r="B1320" s="13" t="s">
        <v>396</v>
      </c>
      <c r="C1320" s="12"/>
      <c r="D1320" s="12"/>
      <c r="E1320" s="12"/>
      <c r="F1320" s="12"/>
      <c r="G1320" s="57"/>
    </row>
    <row r="1321" spans="1:7" x14ac:dyDescent="0.2">
      <c r="A1321" s="463">
        <v>1299</v>
      </c>
      <c r="B1321" s="13" t="s">
        <v>1171</v>
      </c>
      <c r="C1321" s="12"/>
      <c r="D1321" s="12"/>
      <c r="E1321" s="12"/>
      <c r="F1321" s="12"/>
      <c r="G1321" s="134"/>
    </row>
    <row r="1322" spans="1:7" s="302" customFormat="1" x14ac:dyDescent="0.2">
      <c r="A1322" s="463">
        <v>1300</v>
      </c>
      <c r="B1322" s="13" t="s">
        <v>397</v>
      </c>
      <c r="C1322" s="12"/>
      <c r="D1322" s="12"/>
      <c r="E1322" s="12"/>
      <c r="F1322" s="12"/>
      <c r="G1322" s="134"/>
    </row>
    <row r="1323" spans="1:7" x14ac:dyDescent="0.2">
      <c r="A1323" s="463">
        <v>1301</v>
      </c>
      <c r="B1323" s="13" t="s">
        <v>2389</v>
      </c>
      <c r="C1323" s="28"/>
      <c r="D1323" s="28"/>
      <c r="E1323" s="28"/>
      <c r="F1323" s="28"/>
      <c r="G1323" s="56"/>
    </row>
    <row r="1324" spans="1:7" s="302" customFormat="1" x14ac:dyDescent="0.2">
      <c r="A1324" s="463">
        <v>1302</v>
      </c>
      <c r="B1324" s="13" t="s">
        <v>2388</v>
      </c>
      <c r="C1324" s="332"/>
      <c r="D1324" s="332"/>
      <c r="E1324" s="332"/>
      <c r="F1324" s="332"/>
      <c r="G1324" s="554"/>
    </row>
    <row r="1325" spans="1:7" s="302" customFormat="1" x14ac:dyDescent="0.2">
      <c r="A1325" s="463">
        <v>1303</v>
      </c>
      <c r="B1325" s="55" t="s">
        <v>398</v>
      </c>
      <c r="C1325" s="28"/>
      <c r="D1325" s="28"/>
      <c r="E1325" s="28"/>
      <c r="F1325" s="28"/>
      <c r="G1325" s="56"/>
    </row>
    <row r="1326" spans="1:7" x14ac:dyDescent="0.2">
      <c r="A1326" s="463">
        <v>1304</v>
      </c>
      <c r="B1326" s="155" t="s">
        <v>491</v>
      </c>
      <c r="C1326" s="156"/>
      <c r="D1326" s="156"/>
      <c r="E1326" s="156"/>
      <c r="F1326" s="156"/>
      <c r="G1326" s="556"/>
    </row>
    <row r="1327" spans="1:7" x14ac:dyDescent="0.2">
      <c r="A1327" s="463">
        <v>1305</v>
      </c>
      <c r="B1327" s="55" t="s">
        <v>399</v>
      </c>
      <c r="C1327" s="28"/>
      <c r="D1327" s="28"/>
      <c r="E1327" s="28"/>
      <c r="F1327" s="28"/>
      <c r="G1327" s="56"/>
    </row>
    <row r="1328" spans="1:7" x14ac:dyDescent="0.2">
      <c r="A1328" s="463">
        <v>1306</v>
      </c>
      <c r="B1328" s="55" t="s">
        <v>400</v>
      </c>
      <c r="C1328" s="28"/>
      <c r="D1328" s="28"/>
      <c r="E1328" s="28"/>
      <c r="F1328" s="28"/>
      <c r="G1328" s="56"/>
    </row>
    <row r="1329" spans="1:7" x14ac:dyDescent="0.2">
      <c r="A1329" s="463">
        <v>1307</v>
      </c>
      <c r="B1329" s="13" t="s">
        <v>401</v>
      </c>
      <c r="C1329" s="12"/>
      <c r="D1329" s="12"/>
      <c r="E1329" s="12"/>
      <c r="F1329" s="12"/>
      <c r="G1329" s="134"/>
    </row>
    <row r="1330" spans="1:7" x14ac:dyDescent="0.2">
      <c r="A1330" s="463">
        <v>1308</v>
      </c>
      <c r="B1330" s="13" t="s">
        <v>402</v>
      </c>
      <c r="C1330" s="465"/>
      <c r="D1330" s="465"/>
      <c r="E1330" s="465"/>
      <c r="F1330" s="465"/>
      <c r="G1330" s="57"/>
    </row>
    <row r="1331" spans="1:7" x14ac:dyDescent="0.2">
      <c r="A1331" s="463">
        <v>1309</v>
      </c>
      <c r="B1331" s="136" t="s">
        <v>403</v>
      </c>
      <c r="C1331" s="12"/>
      <c r="D1331" s="12"/>
      <c r="E1331" s="12"/>
      <c r="F1331" s="12"/>
      <c r="G1331" s="57"/>
    </row>
    <row r="1332" spans="1:7" x14ac:dyDescent="0.2">
      <c r="A1332" s="463">
        <v>1310</v>
      </c>
      <c r="B1332" s="136" t="s">
        <v>52</v>
      </c>
      <c r="C1332" s="12"/>
      <c r="D1332" s="12"/>
      <c r="E1332" s="12"/>
      <c r="F1332" s="12"/>
      <c r="G1332" s="57"/>
    </row>
    <row r="1333" spans="1:7" s="506" customFormat="1" x14ac:dyDescent="0.2">
      <c r="A1333" s="463">
        <v>1311</v>
      </c>
      <c r="B1333" s="136" t="s">
        <v>404</v>
      </c>
      <c r="C1333" s="12"/>
      <c r="D1333" s="12"/>
      <c r="E1333" s="12"/>
      <c r="F1333" s="12"/>
      <c r="G1333" s="57"/>
    </row>
    <row r="1334" spans="1:7" s="319" customFormat="1" x14ac:dyDescent="0.2">
      <c r="A1334" s="463">
        <v>1312</v>
      </c>
      <c r="B1334" s="13" t="s">
        <v>405</v>
      </c>
      <c r="C1334" s="12"/>
      <c r="D1334" s="12"/>
      <c r="E1334" s="12"/>
      <c r="F1334" s="12"/>
      <c r="G1334" s="134"/>
    </row>
    <row r="1335" spans="1:7" s="506" customFormat="1" ht="30" x14ac:dyDescent="0.2">
      <c r="A1335" s="463">
        <v>1313</v>
      </c>
      <c r="B1335" s="14" t="s">
        <v>410</v>
      </c>
      <c r="C1335" s="465"/>
      <c r="D1335" s="465"/>
      <c r="E1335" s="465"/>
      <c r="F1335" s="465"/>
      <c r="G1335" s="134"/>
    </row>
    <row r="1336" spans="1:7" s="319" customFormat="1" x14ac:dyDescent="0.2">
      <c r="A1336" s="463">
        <v>1314</v>
      </c>
      <c r="B1336" s="13" t="s">
        <v>492</v>
      </c>
      <c r="C1336" s="12"/>
      <c r="D1336" s="12"/>
      <c r="E1336" s="12"/>
      <c r="F1336" s="12"/>
      <c r="G1336" s="134"/>
    </row>
    <row r="1337" spans="1:7" s="583" customFormat="1" x14ac:dyDescent="0.2">
      <c r="A1337" s="463">
        <v>1315</v>
      </c>
      <c r="B1337" s="13" t="s">
        <v>1920</v>
      </c>
      <c r="C1337" s="12"/>
      <c r="D1337" s="12"/>
      <c r="E1337" s="12"/>
      <c r="F1337" s="12"/>
      <c r="G1337" s="134"/>
    </row>
    <row r="1338" spans="1:7" s="1028" customFormat="1" x14ac:dyDescent="0.2">
      <c r="A1338" s="463">
        <v>1316</v>
      </c>
      <c r="B1338" s="315" t="s">
        <v>1921</v>
      </c>
      <c r="C1338" s="326"/>
      <c r="D1338" s="326"/>
      <c r="E1338" s="326"/>
      <c r="F1338" s="326"/>
      <c r="G1338" s="325"/>
    </row>
    <row r="1339" spans="1:7" s="1028" customFormat="1" x14ac:dyDescent="0.2">
      <c r="A1339" s="463">
        <v>1317</v>
      </c>
      <c r="B1339" s="315" t="s">
        <v>492</v>
      </c>
      <c r="C1339" s="326"/>
      <c r="D1339" s="326"/>
      <c r="E1339" s="326"/>
      <c r="F1339" s="326"/>
      <c r="G1339" s="325"/>
    </row>
    <row r="1340" spans="1:7" s="1024" customFormat="1" x14ac:dyDescent="0.2">
      <c r="A1340" s="463">
        <v>1318</v>
      </c>
      <c r="B1340" s="315" t="s">
        <v>404</v>
      </c>
      <c r="C1340" s="326"/>
      <c r="D1340" s="326"/>
      <c r="E1340" s="326"/>
      <c r="F1340" s="326"/>
      <c r="G1340" s="325"/>
    </row>
    <row r="1341" spans="1:7" s="1024" customFormat="1" x14ac:dyDescent="0.2">
      <c r="A1341" s="463">
        <v>1319</v>
      </c>
      <c r="B1341" s="315" t="s">
        <v>2390</v>
      </c>
      <c r="C1341" s="326"/>
      <c r="D1341" s="326"/>
      <c r="E1341" s="326"/>
      <c r="F1341" s="326"/>
      <c r="G1341" s="325"/>
    </row>
    <row r="1342" spans="1:7" s="1024" customFormat="1" x14ac:dyDescent="0.2">
      <c r="A1342" s="463">
        <v>1320</v>
      </c>
      <c r="B1342" s="315" t="s">
        <v>2504</v>
      </c>
      <c r="C1342" s="326"/>
      <c r="D1342" s="326"/>
      <c r="E1342" s="326"/>
      <c r="F1342" s="326"/>
      <c r="G1342" s="325"/>
    </row>
    <row r="1343" spans="1:7" s="1024" customFormat="1" x14ac:dyDescent="0.2">
      <c r="A1343" s="463">
        <v>1321</v>
      </c>
      <c r="B1343" s="315" t="s">
        <v>2391</v>
      </c>
      <c r="C1343" s="326"/>
      <c r="D1343" s="326"/>
      <c r="E1343" s="326"/>
      <c r="F1343" s="326"/>
      <c r="G1343" s="325"/>
    </row>
    <row r="1344" spans="1:7" s="583" customFormat="1" ht="30" x14ac:dyDescent="0.2">
      <c r="A1344" s="463">
        <v>1322</v>
      </c>
      <c r="B1344" s="436" t="s">
        <v>2392</v>
      </c>
      <c r="C1344" s="613"/>
      <c r="D1344" s="613"/>
      <c r="E1344" s="613"/>
      <c r="F1344" s="613"/>
      <c r="G1344" s="325"/>
    </row>
    <row r="1345" spans="1:7" s="1024" customFormat="1" x14ac:dyDescent="0.2">
      <c r="A1345" s="463">
        <v>1323</v>
      </c>
      <c r="B1345" s="315" t="s">
        <v>2393</v>
      </c>
      <c r="C1345" s="326"/>
      <c r="D1345" s="326"/>
      <c r="E1345" s="326"/>
      <c r="F1345" s="326"/>
      <c r="G1345" s="325"/>
    </row>
    <row r="1346" spans="1:7" s="1024" customFormat="1" x14ac:dyDescent="0.2">
      <c r="A1346" s="463">
        <v>1324</v>
      </c>
      <c r="B1346" s="315" t="s">
        <v>2391</v>
      </c>
      <c r="C1346" s="326"/>
      <c r="D1346" s="326"/>
      <c r="E1346" s="326"/>
      <c r="F1346" s="326"/>
      <c r="G1346" s="325"/>
    </row>
    <row r="1347" spans="1:7" ht="30" x14ac:dyDescent="0.2">
      <c r="A1347" s="463">
        <v>1325</v>
      </c>
      <c r="B1347" s="139" t="s">
        <v>411</v>
      </c>
      <c r="C1347" s="12"/>
      <c r="D1347" s="12"/>
      <c r="E1347" s="12"/>
      <c r="F1347" s="12"/>
      <c r="G1347" s="134"/>
    </row>
    <row r="1348" spans="1:7" ht="30" x14ac:dyDescent="0.2">
      <c r="A1348" s="463">
        <v>1326</v>
      </c>
      <c r="B1348" s="14" t="s">
        <v>412</v>
      </c>
      <c r="C1348" s="465"/>
      <c r="D1348" s="465"/>
      <c r="E1348" s="465"/>
      <c r="F1348" s="465"/>
      <c r="G1348" s="134"/>
    </row>
    <row r="1349" spans="1:7" x14ac:dyDescent="0.2">
      <c r="A1349" s="463">
        <v>1327</v>
      </c>
      <c r="B1349" s="13" t="s">
        <v>413</v>
      </c>
      <c r="C1349" s="12"/>
      <c r="D1349" s="12"/>
      <c r="E1349" s="12"/>
      <c r="F1349" s="12"/>
      <c r="G1349" s="134"/>
    </row>
    <row r="1350" spans="1:7" x14ac:dyDescent="0.2">
      <c r="A1350" s="463">
        <v>1328</v>
      </c>
      <c r="B1350" s="13" t="s">
        <v>414</v>
      </c>
      <c r="C1350" s="12"/>
      <c r="D1350" s="12"/>
      <c r="E1350" s="12"/>
      <c r="F1350" s="12"/>
      <c r="G1350" s="134"/>
    </row>
    <row r="1351" spans="1:7" ht="45" x14ac:dyDescent="0.2">
      <c r="A1351" s="463">
        <v>1329</v>
      </c>
      <c r="B1351" s="42" t="s">
        <v>493</v>
      </c>
      <c r="C1351" s="465"/>
      <c r="D1351" s="465"/>
      <c r="E1351" s="465"/>
      <c r="F1351" s="465"/>
      <c r="G1351" s="134"/>
    </row>
    <row r="1352" spans="1:7" x14ac:dyDescent="0.2">
      <c r="A1352" s="463">
        <v>1330</v>
      </c>
      <c r="B1352" s="13" t="s">
        <v>2336</v>
      </c>
      <c r="C1352" s="12"/>
      <c r="D1352" s="12"/>
      <c r="E1352" s="12"/>
      <c r="F1352" s="12"/>
      <c r="G1352" s="56"/>
    </row>
    <row r="1353" spans="1:7" x14ac:dyDescent="0.2">
      <c r="A1353" s="463">
        <v>1331</v>
      </c>
      <c r="B1353" s="13" t="s">
        <v>406</v>
      </c>
      <c r="C1353" s="12"/>
      <c r="D1353" s="12"/>
      <c r="E1353" s="12"/>
      <c r="F1353" s="12"/>
      <c r="G1353" s="134"/>
    </row>
    <row r="1354" spans="1:7" x14ac:dyDescent="0.2">
      <c r="A1354" s="463">
        <v>1332</v>
      </c>
      <c r="B1354" s="13" t="s">
        <v>415</v>
      </c>
      <c r="C1354" s="12"/>
      <c r="D1354" s="12"/>
      <c r="E1354" s="12"/>
      <c r="F1354" s="12"/>
      <c r="G1354" s="134"/>
    </row>
    <row r="1355" spans="1:7" x14ac:dyDescent="0.2">
      <c r="A1355" s="463">
        <v>1333</v>
      </c>
      <c r="B1355" s="13" t="s">
        <v>52</v>
      </c>
      <c r="C1355" s="12"/>
      <c r="D1355" s="12"/>
      <c r="E1355" s="12"/>
      <c r="F1355" s="12"/>
      <c r="G1355" s="134"/>
    </row>
    <row r="1356" spans="1:7" x14ac:dyDescent="0.2">
      <c r="A1356" s="463">
        <v>1334</v>
      </c>
      <c r="B1356" s="13" t="s">
        <v>416</v>
      </c>
      <c r="C1356" s="12"/>
      <c r="D1356" s="12"/>
      <c r="E1356" s="12"/>
      <c r="F1356" s="12"/>
      <c r="G1356" s="134"/>
    </row>
    <row r="1357" spans="1:7" x14ac:dyDescent="0.2">
      <c r="A1357" s="463">
        <v>1335</v>
      </c>
      <c r="B1357" s="13" t="s">
        <v>417</v>
      </c>
      <c r="C1357" s="12"/>
      <c r="D1357" s="12"/>
      <c r="E1357" s="12"/>
      <c r="F1357" s="12"/>
      <c r="G1357" s="134"/>
    </row>
    <row r="1358" spans="1:7" x14ac:dyDescent="0.2">
      <c r="A1358" s="463">
        <v>1336</v>
      </c>
      <c r="B1358" s="13" t="s">
        <v>30</v>
      </c>
      <c r="C1358" s="12"/>
      <c r="D1358" s="12"/>
      <c r="E1358" s="12"/>
      <c r="F1358" s="12"/>
      <c r="G1358" s="134"/>
    </row>
    <row r="1359" spans="1:7" x14ac:dyDescent="0.2">
      <c r="A1359" s="463">
        <v>1337</v>
      </c>
      <c r="B1359" s="13" t="s">
        <v>9</v>
      </c>
      <c r="C1359" s="12"/>
      <c r="D1359" s="12"/>
      <c r="E1359" s="12"/>
      <c r="F1359" s="12"/>
      <c r="G1359" s="134"/>
    </row>
    <row r="1360" spans="1:7" s="302" customFormat="1" x14ac:dyDescent="0.2">
      <c r="A1360" s="463">
        <v>1338</v>
      </c>
      <c r="B1360" s="315" t="s">
        <v>2289</v>
      </c>
      <c r="C1360" s="326"/>
      <c r="D1360" s="326"/>
      <c r="E1360" s="326"/>
      <c r="F1360" s="326"/>
      <c r="G1360" s="325"/>
    </row>
    <row r="1361" spans="1:7" s="302" customFormat="1" ht="30" x14ac:dyDescent="0.2">
      <c r="A1361" s="463">
        <v>1339</v>
      </c>
      <c r="B1361" s="42" t="s">
        <v>2394</v>
      </c>
      <c r="C1361" s="613"/>
      <c r="D1361" s="613"/>
      <c r="E1361" s="613"/>
      <c r="F1361" s="613"/>
      <c r="G1361" s="325"/>
    </row>
    <row r="1362" spans="1:7" s="302" customFormat="1" x14ac:dyDescent="0.2">
      <c r="A1362" s="463">
        <v>1340</v>
      </c>
      <c r="B1362" s="13" t="s">
        <v>2336</v>
      </c>
      <c r="C1362" s="326"/>
      <c r="D1362" s="326"/>
      <c r="E1362" s="326"/>
      <c r="F1362" s="326"/>
      <c r="G1362" s="325"/>
    </row>
    <row r="1363" spans="1:7" s="302" customFormat="1" x14ac:dyDescent="0.2">
      <c r="A1363" s="463">
        <v>1341</v>
      </c>
      <c r="B1363" s="13" t="s">
        <v>406</v>
      </c>
      <c r="C1363" s="326"/>
      <c r="D1363" s="326"/>
      <c r="E1363" s="326"/>
      <c r="F1363" s="326"/>
      <c r="G1363" s="325"/>
    </row>
    <row r="1364" spans="1:7" s="302" customFormat="1" x14ac:dyDescent="0.2">
      <c r="A1364" s="463">
        <v>1342</v>
      </c>
      <c r="B1364" s="13" t="s">
        <v>415</v>
      </c>
      <c r="C1364" s="326"/>
      <c r="D1364" s="326"/>
      <c r="E1364" s="326"/>
      <c r="F1364" s="326"/>
      <c r="G1364" s="325"/>
    </row>
    <row r="1365" spans="1:7" s="302" customFormat="1" x14ac:dyDescent="0.2">
      <c r="A1365" s="463">
        <v>1343</v>
      </c>
      <c r="B1365" s="13" t="s">
        <v>52</v>
      </c>
      <c r="C1365" s="326"/>
      <c r="D1365" s="326"/>
      <c r="E1365" s="326"/>
      <c r="F1365" s="326"/>
      <c r="G1365" s="325"/>
    </row>
    <row r="1366" spans="1:7" s="302" customFormat="1" x14ac:dyDescent="0.2">
      <c r="A1366" s="463">
        <v>1344</v>
      </c>
      <c r="B1366" s="13" t="s">
        <v>416</v>
      </c>
      <c r="C1366" s="326"/>
      <c r="D1366" s="326"/>
      <c r="E1366" s="326"/>
      <c r="F1366" s="326"/>
      <c r="G1366" s="325"/>
    </row>
    <row r="1367" spans="1:7" s="302" customFormat="1" x14ac:dyDescent="0.2">
      <c r="A1367" s="463">
        <v>1345</v>
      </c>
      <c r="B1367" s="13" t="s">
        <v>417</v>
      </c>
      <c r="C1367" s="326"/>
      <c r="D1367" s="326"/>
      <c r="E1367" s="326"/>
      <c r="F1367" s="326"/>
      <c r="G1367" s="325"/>
    </row>
    <row r="1368" spans="1:7" s="302" customFormat="1" x14ac:dyDescent="0.2">
      <c r="A1368" s="463">
        <v>1346</v>
      </c>
      <c r="B1368" s="13" t="s">
        <v>30</v>
      </c>
      <c r="C1368" s="326"/>
      <c r="D1368" s="326"/>
      <c r="E1368" s="326"/>
      <c r="F1368" s="326"/>
      <c r="G1368" s="325"/>
    </row>
    <row r="1369" spans="1:7" s="302" customFormat="1" x14ac:dyDescent="0.2">
      <c r="A1369" s="463">
        <v>1347</v>
      </c>
      <c r="B1369" s="13" t="s">
        <v>9</v>
      </c>
      <c r="C1369" s="326"/>
      <c r="D1369" s="326"/>
      <c r="E1369" s="326"/>
      <c r="F1369" s="326"/>
      <c r="G1369" s="325"/>
    </row>
    <row r="1370" spans="1:7" s="302" customFormat="1" x14ac:dyDescent="0.2">
      <c r="A1370" s="463">
        <v>1348</v>
      </c>
      <c r="B1370" s="315" t="s">
        <v>2289</v>
      </c>
      <c r="C1370" s="326"/>
      <c r="D1370" s="326"/>
      <c r="E1370" s="326"/>
      <c r="F1370" s="326"/>
      <c r="G1370" s="325"/>
    </row>
    <row r="1371" spans="1:7" s="302" customFormat="1" x14ac:dyDescent="0.2">
      <c r="A1371" s="463">
        <v>1349</v>
      </c>
      <c r="B1371" s="436" t="s">
        <v>2505</v>
      </c>
      <c r="C1371" s="613"/>
      <c r="D1371" s="613"/>
      <c r="E1371" s="613"/>
      <c r="F1371" s="613"/>
      <c r="G1371" s="325"/>
    </row>
    <row r="1372" spans="1:7" s="302" customFormat="1" x14ac:dyDescent="0.2">
      <c r="A1372" s="463">
        <v>1350</v>
      </c>
      <c r="B1372" s="13" t="s">
        <v>2336</v>
      </c>
      <c r="C1372" s="326"/>
      <c r="D1372" s="326"/>
      <c r="E1372" s="326"/>
      <c r="F1372" s="326"/>
      <c r="G1372" s="325"/>
    </row>
    <row r="1373" spans="1:7" s="302" customFormat="1" x14ac:dyDescent="0.2">
      <c r="A1373" s="463">
        <v>1351</v>
      </c>
      <c r="B1373" s="13" t="s">
        <v>406</v>
      </c>
      <c r="C1373" s="326"/>
      <c r="D1373" s="326"/>
      <c r="E1373" s="326"/>
      <c r="F1373" s="326"/>
      <c r="G1373" s="325"/>
    </row>
    <row r="1374" spans="1:7" s="302" customFormat="1" x14ac:dyDescent="0.2">
      <c r="A1374" s="463">
        <v>1352</v>
      </c>
      <c r="B1374" s="13" t="s">
        <v>415</v>
      </c>
      <c r="C1374" s="326"/>
      <c r="D1374" s="326"/>
      <c r="E1374" s="326"/>
      <c r="F1374" s="326"/>
      <c r="G1374" s="325"/>
    </row>
    <row r="1375" spans="1:7" s="302" customFormat="1" x14ac:dyDescent="0.2">
      <c r="A1375" s="463">
        <v>1353</v>
      </c>
      <c r="B1375" s="13" t="s">
        <v>52</v>
      </c>
      <c r="C1375" s="326"/>
      <c r="D1375" s="326"/>
      <c r="E1375" s="326"/>
      <c r="F1375" s="326"/>
      <c r="G1375" s="325"/>
    </row>
    <row r="1376" spans="1:7" s="302" customFormat="1" x14ac:dyDescent="0.2">
      <c r="A1376" s="463">
        <v>1354</v>
      </c>
      <c r="B1376" s="13" t="s">
        <v>416</v>
      </c>
      <c r="C1376" s="326"/>
      <c r="D1376" s="326"/>
      <c r="E1376" s="326"/>
      <c r="F1376" s="326"/>
      <c r="G1376" s="325"/>
    </row>
    <row r="1377" spans="1:7" s="302" customFormat="1" x14ac:dyDescent="0.2">
      <c r="A1377" s="463">
        <v>1355</v>
      </c>
      <c r="B1377" s="13" t="s">
        <v>417</v>
      </c>
      <c r="C1377" s="326"/>
      <c r="D1377" s="326"/>
      <c r="E1377" s="326"/>
      <c r="F1377" s="326"/>
      <c r="G1377" s="325"/>
    </row>
    <row r="1378" spans="1:7" s="302" customFormat="1" x14ac:dyDescent="0.2">
      <c r="A1378" s="463">
        <v>1356</v>
      </c>
      <c r="B1378" s="13" t="s">
        <v>30</v>
      </c>
      <c r="C1378" s="326"/>
      <c r="D1378" s="326"/>
      <c r="E1378" s="326"/>
      <c r="F1378" s="326"/>
      <c r="G1378" s="325"/>
    </row>
    <row r="1379" spans="1:7" s="302" customFormat="1" x14ac:dyDescent="0.2">
      <c r="A1379" s="463">
        <v>1357</v>
      </c>
      <c r="B1379" s="13" t="s">
        <v>9</v>
      </c>
      <c r="C1379" s="326"/>
      <c r="D1379" s="326"/>
      <c r="E1379" s="326"/>
      <c r="F1379" s="326"/>
      <c r="G1379" s="325"/>
    </row>
    <row r="1380" spans="1:7" s="302" customFormat="1" x14ac:dyDescent="0.2">
      <c r="A1380" s="463">
        <v>1358</v>
      </c>
      <c r="B1380" s="315" t="s">
        <v>2289</v>
      </c>
      <c r="C1380" s="326"/>
      <c r="D1380" s="326"/>
      <c r="E1380" s="326"/>
      <c r="F1380" s="326"/>
      <c r="G1380" s="325"/>
    </row>
    <row r="1381" spans="1:7" ht="30" x14ac:dyDescent="0.2">
      <c r="A1381" s="463">
        <v>1359</v>
      </c>
      <c r="B1381" s="436" t="s">
        <v>978</v>
      </c>
      <c r="C1381" s="465"/>
      <c r="D1381" s="465"/>
      <c r="E1381" s="465"/>
      <c r="F1381" s="465"/>
      <c r="G1381" s="325"/>
    </row>
    <row r="1382" spans="1:7" x14ac:dyDescent="0.2">
      <c r="A1382" s="463">
        <v>1360</v>
      </c>
      <c r="B1382" s="315" t="s">
        <v>979</v>
      </c>
      <c r="C1382" s="326"/>
      <c r="D1382" s="326"/>
      <c r="E1382" s="326"/>
      <c r="F1382" s="326"/>
      <c r="G1382" s="325"/>
    </row>
    <row r="1383" spans="1:7" x14ac:dyDescent="0.2">
      <c r="A1383" s="463">
        <v>1361</v>
      </c>
      <c r="B1383" s="315" t="s">
        <v>36</v>
      </c>
      <c r="C1383" s="326"/>
      <c r="D1383" s="326"/>
      <c r="E1383" s="326"/>
      <c r="F1383" s="326"/>
      <c r="G1383" s="325"/>
    </row>
    <row r="1384" spans="1:7" x14ac:dyDescent="0.2">
      <c r="A1384" s="463">
        <v>1362</v>
      </c>
      <c r="B1384" s="315" t="s">
        <v>980</v>
      </c>
      <c r="C1384" s="326"/>
      <c r="D1384" s="326"/>
      <c r="E1384" s="326"/>
      <c r="F1384" s="326"/>
      <c r="G1384" s="325"/>
    </row>
    <row r="1385" spans="1:7" s="319" customFormat="1" x14ac:dyDescent="0.2">
      <c r="A1385" s="463">
        <v>1363</v>
      </c>
      <c r="B1385" s="315" t="s">
        <v>981</v>
      </c>
      <c r="C1385" s="326"/>
      <c r="D1385" s="326"/>
      <c r="E1385" s="326"/>
      <c r="F1385" s="326"/>
      <c r="G1385" s="325"/>
    </row>
    <row r="1386" spans="1:7" s="523" customFormat="1" ht="30" x14ac:dyDescent="0.2">
      <c r="A1386" s="463">
        <v>1364</v>
      </c>
      <c r="B1386" s="14" t="s">
        <v>816</v>
      </c>
      <c r="C1386" s="28"/>
      <c r="D1386" s="28"/>
      <c r="E1386" s="28"/>
      <c r="F1386" s="28"/>
      <c r="G1386" s="59"/>
    </row>
    <row r="1387" spans="1:7" s="319" customFormat="1" ht="45" x14ac:dyDescent="0.2">
      <c r="A1387" s="463">
        <v>1365</v>
      </c>
      <c r="B1387" s="18" t="s">
        <v>925</v>
      </c>
      <c r="C1387" s="28"/>
      <c r="D1387" s="28"/>
      <c r="E1387" s="28"/>
      <c r="F1387" s="28"/>
      <c r="G1387" s="59"/>
    </row>
    <row r="1388" spans="1:7" s="583" customFormat="1" x14ac:dyDescent="0.2">
      <c r="A1388" s="463">
        <v>1366</v>
      </c>
      <c r="B1388" s="586" t="s">
        <v>1169</v>
      </c>
      <c r="C1388" s="586"/>
      <c r="D1388" s="586"/>
      <c r="E1388" s="586"/>
      <c r="F1388" s="586"/>
      <c r="G1388" s="586"/>
    </row>
    <row r="1389" spans="1:7" s="3" customFormat="1" ht="30" x14ac:dyDescent="0.25">
      <c r="A1389" s="463">
        <v>1367</v>
      </c>
      <c r="B1389" s="922" t="s">
        <v>2561</v>
      </c>
      <c r="C1389" s="458"/>
      <c r="D1389" s="458"/>
      <c r="E1389" s="458"/>
      <c r="F1389" s="458"/>
      <c r="G1389" s="1027"/>
    </row>
    <row r="1390" spans="1:7" s="3" customFormat="1" ht="30" x14ac:dyDescent="0.25">
      <c r="A1390" s="463">
        <v>1368</v>
      </c>
      <c r="B1390" s="922" t="s">
        <v>2562</v>
      </c>
      <c r="C1390" s="923"/>
      <c r="D1390" s="923"/>
      <c r="E1390" s="923"/>
      <c r="F1390" s="923"/>
      <c r="G1390" s="924"/>
    </row>
    <row r="1391" spans="1:7" ht="45" x14ac:dyDescent="0.25">
      <c r="A1391" s="463">
        <v>1369</v>
      </c>
      <c r="B1391" s="922" t="s">
        <v>2563</v>
      </c>
      <c r="C1391" s="923"/>
      <c r="D1391" s="923"/>
      <c r="E1391" s="923"/>
      <c r="F1391" s="923"/>
      <c r="G1391" s="1027"/>
    </row>
    <row r="1392" spans="1:7" s="302" customFormat="1" x14ac:dyDescent="0.2">
      <c r="A1392" s="463">
        <v>1370</v>
      </c>
      <c r="B1392" s="1168" t="s">
        <v>2395</v>
      </c>
      <c r="C1392" s="563"/>
      <c r="D1392" s="563"/>
      <c r="E1392" s="563"/>
      <c r="F1392" s="563"/>
      <c r="G1392" s="513"/>
    </row>
    <row r="1393" spans="1:7" s="302" customFormat="1" x14ac:dyDescent="0.2">
      <c r="A1393" s="463">
        <v>1371</v>
      </c>
      <c r="B1393" s="946" t="s">
        <v>58</v>
      </c>
      <c r="C1393" s="326"/>
      <c r="D1393" s="326"/>
      <c r="E1393" s="326"/>
      <c r="F1393" s="326"/>
      <c r="G1393" s="301"/>
    </row>
    <row r="1394" spans="1:7" x14ac:dyDescent="0.2">
      <c r="A1394" s="463">
        <v>1372</v>
      </c>
      <c r="B1394" s="946" t="s">
        <v>1176</v>
      </c>
      <c r="C1394" s="326"/>
      <c r="D1394" s="326"/>
      <c r="E1394" s="326"/>
      <c r="F1394" s="326"/>
      <c r="G1394" s="301"/>
    </row>
    <row r="1395" spans="1:7" s="302" customFormat="1" x14ac:dyDescent="0.2">
      <c r="A1395" s="463">
        <v>1373</v>
      </c>
      <c r="B1395" s="1169" t="s">
        <v>9</v>
      </c>
      <c r="C1395" s="528"/>
      <c r="D1395" s="528"/>
      <c r="E1395" s="528"/>
      <c r="F1395" s="528"/>
      <c r="G1395" s="513"/>
    </row>
    <row r="1396" spans="1:7" x14ac:dyDescent="0.2">
      <c r="A1396" s="463">
        <v>1374</v>
      </c>
      <c r="B1396" s="946" t="s">
        <v>1822</v>
      </c>
      <c r="C1396" s="332"/>
      <c r="D1396" s="332"/>
      <c r="E1396" s="332"/>
      <c r="F1396" s="332"/>
      <c r="G1396" s="301"/>
    </row>
    <row r="1397" spans="1:7" s="302" customFormat="1" x14ac:dyDescent="0.2">
      <c r="A1397" s="463">
        <v>1375</v>
      </c>
      <c r="B1397" s="946" t="s">
        <v>1504</v>
      </c>
      <c r="C1397" s="332"/>
      <c r="D1397" s="332"/>
      <c r="E1397" s="332"/>
      <c r="F1397" s="332"/>
      <c r="G1397" s="301"/>
    </row>
    <row r="1398" spans="1:7" s="302" customFormat="1" x14ac:dyDescent="0.2">
      <c r="A1398" s="463">
        <v>1376</v>
      </c>
      <c r="B1398" s="1169" t="s">
        <v>2279</v>
      </c>
      <c r="C1398" s="528"/>
      <c r="D1398" s="528"/>
      <c r="E1398" s="528"/>
      <c r="F1398" s="528"/>
      <c r="G1398" s="513"/>
    </row>
    <row r="1399" spans="1:7" s="302" customFormat="1" x14ac:dyDescent="0.2">
      <c r="A1399" s="463">
        <v>1377</v>
      </c>
      <c r="B1399" s="946" t="s">
        <v>2288</v>
      </c>
      <c r="C1399" s="332"/>
      <c r="D1399" s="332"/>
      <c r="E1399" s="332"/>
      <c r="F1399" s="332"/>
      <c r="G1399" s="301"/>
    </row>
    <row r="1400" spans="1:7" x14ac:dyDescent="0.2">
      <c r="A1400" s="463">
        <v>1378</v>
      </c>
      <c r="B1400" s="946" t="s">
        <v>2035</v>
      </c>
      <c r="C1400" s="332"/>
      <c r="D1400" s="332"/>
      <c r="E1400" s="332"/>
      <c r="F1400" s="332"/>
      <c r="G1400" s="301"/>
    </row>
    <row r="1401" spans="1:7" s="302" customFormat="1" x14ac:dyDescent="0.2">
      <c r="A1401" s="463">
        <v>1379</v>
      </c>
      <c r="B1401" s="1169" t="s">
        <v>49</v>
      </c>
      <c r="C1401" s="528"/>
      <c r="D1401" s="528"/>
      <c r="E1401" s="528"/>
      <c r="F1401" s="528"/>
      <c r="G1401" s="513"/>
    </row>
    <row r="1402" spans="1:7" s="302" customFormat="1" x14ac:dyDescent="0.2">
      <c r="A1402" s="463">
        <v>1380</v>
      </c>
      <c r="B1402" s="946" t="s">
        <v>2396</v>
      </c>
      <c r="C1402" s="332"/>
      <c r="D1402" s="332"/>
      <c r="E1402" s="332"/>
      <c r="F1402" s="332"/>
      <c r="G1402" s="301"/>
    </row>
    <row r="1403" spans="1:7" s="302" customFormat="1" x14ac:dyDescent="0.2">
      <c r="A1403" s="463">
        <v>1381</v>
      </c>
      <c r="B1403" s="946" t="s">
        <v>1178</v>
      </c>
      <c r="C1403" s="332"/>
      <c r="D1403" s="332"/>
      <c r="E1403" s="332"/>
      <c r="F1403" s="332"/>
      <c r="G1403" s="301"/>
    </row>
    <row r="1404" spans="1:7" x14ac:dyDescent="0.2">
      <c r="A1404" s="463">
        <v>1382</v>
      </c>
      <c r="B1404" s="946" t="s">
        <v>1177</v>
      </c>
      <c r="C1404" s="332"/>
      <c r="D1404" s="332"/>
      <c r="E1404" s="332"/>
      <c r="F1404" s="332"/>
      <c r="G1404" s="301"/>
    </row>
    <row r="1405" spans="1:7" s="302" customFormat="1" ht="30" x14ac:dyDescent="0.2">
      <c r="A1405" s="463">
        <v>1383</v>
      </c>
      <c r="B1405" s="322" t="s">
        <v>2881</v>
      </c>
      <c r="C1405" s="332"/>
      <c r="D1405" s="332"/>
      <c r="E1405" s="332"/>
      <c r="F1405" s="332"/>
      <c r="G1405" s="301"/>
    </row>
    <row r="1406" spans="1:7" ht="45" x14ac:dyDescent="0.25">
      <c r="A1406" s="463">
        <v>1384</v>
      </c>
      <c r="B1406" s="922" t="s">
        <v>1173</v>
      </c>
      <c r="C1406" s="517"/>
      <c r="D1406" s="517"/>
      <c r="E1406" s="517"/>
      <c r="F1406" s="517"/>
      <c r="G1406" s="459"/>
    </row>
    <row r="1407" spans="1:7" s="302" customFormat="1" x14ac:dyDescent="0.25">
      <c r="A1407" s="463">
        <v>1385</v>
      </c>
      <c r="B1407" s="1170" t="s">
        <v>972</v>
      </c>
      <c r="C1407" s="458"/>
      <c r="D1407" s="458"/>
      <c r="E1407" s="458"/>
      <c r="F1407" s="458"/>
      <c r="G1407" s="459"/>
    </row>
    <row r="1408" spans="1:7" s="302" customFormat="1" x14ac:dyDescent="0.25">
      <c r="A1408" s="463">
        <v>1386</v>
      </c>
      <c r="B1408" s="1170" t="s">
        <v>973</v>
      </c>
      <c r="C1408" s="458"/>
      <c r="D1408" s="458"/>
      <c r="E1408" s="458"/>
      <c r="F1408" s="458"/>
      <c r="G1408" s="459"/>
    </row>
    <row r="1409" spans="1:7" s="302" customFormat="1" ht="30" x14ac:dyDescent="0.25">
      <c r="A1409" s="463">
        <v>1387</v>
      </c>
      <c r="B1409" s="1171" t="s">
        <v>974</v>
      </c>
      <c r="C1409" s="458"/>
      <c r="D1409" s="458"/>
      <c r="E1409" s="458"/>
      <c r="F1409" s="458"/>
      <c r="G1409" s="459"/>
    </row>
    <row r="1410" spans="1:7" s="302" customFormat="1" ht="30" x14ac:dyDescent="0.2">
      <c r="A1410" s="463">
        <v>1388</v>
      </c>
      <c r="B1410" s="14" t="s">
        <v>1804</v>
      </c>
      <c r="C1410" s="465"/>
      <c r="D1410" s="465"/>
      <c r="E1410" s="465"/>
      <c r="F1410" s="465"/>
      <c r="G1410" s="59"/>
    </row>
    <row r="1411" spans="1:7" s="302" customFormat="1" x14ac:dyDescent="0.2">
      <c r="A1411" s="463">
        <v>1389</v>
      </c>
      <c r="B1411" s="13" t="s">
        <v>374</v>
      </c>
      <c r="C1411" s="12"/>
      <c r="D1411" s="12"/>
      <c r="E1411" s="12"/>
      <c r="F1411" s="12"/>
      <c r="G1411" s="43"/>
    </row>
    <row r="1412" spans="1:7" s="302" customFormat="1" x14ac:dyDescent="0.2">
      <c r="A1412" s="463">
        <v>1390</v>
      </c>
      <c r="B1412" s="13" t="s">
        <v>375</v>
      </c>
      <c r="C1412" s="12"/>
      <c r="D1412" s="12"/>
      <c r="E1412" s="12"/>
      <c r="F1412" s="12"/>
      <c r="G1412" s="43"/>
    </row>
    <row r="1413" spans="1:7" s="302" customFormat="1" x14ac:dyDescent="0.2">
      <c r="A1413" s="463">
        <v>1391</v>
      </c>
      <c r="B1413" s="13" t="s">
        <v>376</v>
      </c>
      <c r="C1413" s="12"/>
      <c r="D1413" s="12"/>
      <c r="E1413" s="12"/>
      <c r="F1413" s="12"/>
      <c r="G1413" s="43"/>
    </row>
    <row r="1414" spans="1:7" x14ac:dyDescent="0.2">
      <c r="A1414" s="463">
        <v>1392</v>
      </c>
      <c r="B1414" s="13" t="s">
        <v>377</v>
      </c>
      <c r="C1414" s="12"/>
      <c r="D1414" s="12"/>
      <c r="E1414" s="12"/>
      <c r="F1414" s="12"/>
      <c r="G1414" s="43"/>
    </row>
    <row r="1415" spans="1:7" x14ac:dyDescent="0.2">
      <c r="A1415" s="463">
        <v>1393</v>
      </c>
      <c r="B1415" s="42" t="s">
        <v>814</v>
      </c>
      <c r="C1415" s="429"/>
      <c r="D1415" s="429"/>
      <c r="E1415" s="429"/>
      <c r="F1415" s="429"/>
      <c r="G1415" s="20"/>
    </row>
    <row r="1416" spans="1:7" ht="30" x14ac:dyDescent="0.2">
      <c r="A1416" s="463">
        <v>1394</v>
      </c>
      <c r="B1416" s="13" t="s">
        <v>378</v>
      </c>
      <c r="C1416" s="28"/>
      <c r="D1416" s="28"/>
      <c r="E1416" s="28"/>
      <c r="F1416" s="28"/>
      <c r="G1416" s="20"/>
    </row>
    <row r="1417" spans="1:7" s="302" customFormat="1" x14ac:dyDescent="0.2">
      <c r="A1417" s="463">
        <v>1395</v>
      </c>
      <c r="B1417" s="315" t="s">
        <v>2397</v>
      </c>
      <c r="C1417" s="349"/>
      <c r="D1417" s="349"/>
      <c r="E1417" s="349"/>
      <c r="F1417" s="349"/>
      <c r="G1417" s="383"/>
    </row>
    <row r="1418" spans="1:7" s="302" customFormat="1" x14ac:dyDescent="0.2">
      <c r="A1418" s="463">
        <v>1396</v>
      </c>
      <c r="B1418" s="14" t="s">
        <v>379</v>
      </c>
      <c r="C1418" s="465"/>
      <c r="D1418" s="465"/>
      <c r="E1418" s="465"/>
      <c r="F1418" s="465"/>
      <c r="G1418" s="57"/>
    </row>
    <row r="1419" spans="1:7" s="583" customFormat="1" x14ac:dyDescent="0.2">
      <c r="A1419" s="463">
        <v>1397</v>
      </c>
      <c r="B1419" s="315" t="s">
        <v>380</v>
      </c>
      <c r="C1419" s="332"/>
      <c r="D1419" s="332"/>
      <c r="E1419" s="332"/>
      <c r="F1419" s="332"/>
      <c r="G1419" s="322"/>
    </row>
    <row r="1420" spans="1:7" s="583" customFormat="1" x14ac:dyDescent="0.2">
      <c r="A1420" s="463">
        <v>1398</v>
      </c>
      <c r="B1420" s="13" t="s">
        <v>1805</v>
      </c>
      <c r="C1420" s="28"/>
      <c r="D1420" s="28"/>
      <c r="E1420" s="28"/>
      <c r="F1420" s="28"/>
      <c r="G1420" s="20"/>
    </row>
    <row r="1421" spans="1:7" s="583" customFormat="1" x14ac:dyDescent="0.2">
      <c r="A1421" s="463">
        <v>1399</v>
      </c>
      <c r="B1421" s="13" t="s">
        <v>40</v>
      </c>
      <c r="C1421" s="12"/>
      <c r="D1421" s="12"/>
      <c r="E1421" s="12"/>
      <c r="F1421" s="12"/>
      <c r="G1421" s="57"/>
    </row>
    <row r="1422" spans="1:7" x14ac:dyDescent="0.2">
      <c r="A1422" s="463">
        <v>1400</v>
      </c>
      <c r="B1422" s="13" t="s">
        <v>1752</v>
      </c>
      <c r="C1422" s="12"/>
      <c r="D1422" s="12"/>
      <c r="E1422" s="12"/>
      <c r="F1422" s="12"/>
      <c r="G1422" s="57"/>
    </row>
    <row r="1423" spans="1:7" x14ac:dyDescent="0.2">
      <c r="A1423" s="463">
        <v>1401</v>
      </c>
      <c r="B1423" s="42" t="s">
        <v>381</v>
      </c>
      <c r="C1423" s="465"/>
      <c r="D1423" s="465"/>
      <c r="E1423" s="465"/>
      <c r="F1423" s="465"/>
      <c r="G1423" s="57"/>
    </row>
    <row r="1424" spans="1:7" x14ac:dyDescent="0.2">
      <c r="A1424" s="463">
        <v>1402</v>
      </c>
      <c r="B1424" s="13" t="s">
        <v>382</v>
      </c>
      <c r="C1424" s="12"/>
      <c r="D1424" s="12"/>
      <c r="E1424" s="12"/>
      <c r="F1424" s="12"/>
      <c r="G1424" s="57"/>
    </row>
    <row r="1425" spans="1:7" s="319" customFormat="1" x14ac:dyDescent="0.2">
      <c r="A1425" s="463">
        <v>1403</v>
      </c>
      <c r="B1425" s="13" t="s">
        <v>380</v>
      </c>
      <c r="C1425" s="12"/>
      <c r="D1425" s="12"/>
      <c r="E1425" s="12"/>
      <c r="F1425" s="12"/>
      <c r="G1425" s="57"/>
    </row>
    <row r="1426" spans="1:7" x14ac:dyDescent="0.2">
      <c r="A1426" s="463">
        <v>1404</v>
      </c>
      <c r="B1426" s="13" t="s">
        <v>815</v>
      </c>
      <c r="C1426" s="12"/>
      <c r="D1426" s="12"/>
      <c r="E1426" s="12"/>
      <c r="F1426" s="12"/>
      <c r="G1426" s="43"/>
    </row>
    <row r="1427" spans="1:7" x14ac:dyDescent="0.2">
      <c r="A1427" s="463">
        <v>1405</v>
      </c>
      <c r="B1427" s="13" t="s">
        <v>1805</v>
      </c>
      <c r="C1427" s="28"/>
      <c r="D1427" s="28"/>
      <c r="E1427" s="28"/>
      <c r="F1427" s="28"/>
      <c r="G1427" s="59"/>
    </row>
    <row r="1428" spans="1:7" x14ac:dyDescent="0.2">
      <c r="A1428" s="463">
        <v>1406</v>
      </c>
      <c r="B1428" s="13" t="s">
        <v>33</v>
      </c>
      <c r="C1428" s="12"/>
      <c r="D1428" s="12"/>
      <c r="E1428" s="12"/>
      <c r="F1428" s="12"/>
      <c r="G1428" s="57"/>
    </row>
    <row r="1429" spans="1:7" x14ac:dyDescent="0.2">
      <c r="A1429" s="463">
        <v>1407</v>
      </c>
      <c r="B1429" s="13" t="s">
        <v>2279</v>
      </c>
      <c r="C1429" s="12"/>
      <c r="D1429" s="12"/>
      <c r="E1429" s="12"/>
      <c r="F1429" s="12"/>
      <c r="G1429" s="57"/>
    </row>
    <row r="1430" spans="1:7" s="3" customFormat="1" x14ac:dyDescent="0.2">
      <c r="A1430" s="463">
        <v>1408</v>
      </c>
      <c r="B1430" s="13" t="s">
        <v>1752</v>
      </c>
      <c r="C1430" s="12"/>
      <c r="D1430" s="12"/>
      <c r="E1430" s="12"/>
      <c r="F1430" s="12"/>
      <c r="G1430" s="57"/>
    </row>
    <row r="1431" spans="1:7" s="3" customFormat="1" x14ac:dyDescent="0.25">
      <c r="A1431" s="463">
        <v>1409</v>
      </c>
      <c r="B1431" s="222" t="s">
        <v>383</v>
      </c>
      <c r="C1431" s="219"/>
      <c r="D1431" s="220"/>
      <c r="E1431" s="220"/>
      <c r="F1431" s="220"/>
      <c r="G1431" s="221"/>
    </row>
    <row r="1432" spans="1:7" s="302" customFormat="1" ht="30" x14ac:dyDescent="0.2">
      <c r="A1432" s="463">
        <v>1410</v>
      </c>
      <c r="B1432" s="14" t="s">
        <v>1753</v>
      </c>
      <c r="C1432" s="219"/>
      <c r="D1432" s="141"/>
      <c r="E1432" s="141"/>
      <c r="F1432" s="141"/>
      <c r="G1432" s="57"/>
    </row>
    <row r="1433" spans="1:7" s="302" customFormat="1" ht="30" x14ac:dyDescent="0.2">
      <c r="A1433" s="463">
        <v>1411</v>
      </c>
      <c r="B1433" s="322" t="s">
        <v>2234</v>
      </c>
      <c r="C1433" s="508"/>
      <c r="D1433" s="508"/>
      <c r="E1433" s="508"/>
      <c r="F1433" s="508"/>
      <c r="G1433" s="945"/>
    </row>
    <row r="1434" spans="1:7" s="302" customFormat="1" x14ac:dyDescent="0.2">
      <c r="A1434" s="463">
        <v>1412</v>
      </c>
      <c r="B1434" s="578" t="s">
        <v>1828</v>
      </c>
      <c r="C1434" s="818"/>
      <c r="D1434" s="818"/>
      <c r="E1434" s="818"/>
      <c r="F1434" s="818"/>
      <c r="G1434" s="945"/>
    </row>
    <row r="1435" spans="1:7" s="302" customFormat="1" x14ac:dyDescent="0.2">
      <c r="A1435" s="463">
        <v>1413</v>
      </c>
      <c r="B1435" s="578" t="s">
        <v>1944</v>
      </c>
      <c r="C1435" s="818"/>
      <c r="D1435" s="818"/>
      <c r="E1435" s="818"/>
      <c r="F1435" s="818"/>
      <c r="G1435" s="945"/>
    </row>
    <row r="1436" spans="1:7" s="302" customFormat="1" x14ac:dyDescent="0.2">
      <c r="A1436" s="463">
        <v>1414</v>
      </c>
      <c r="B1436" s="946" t="s">
        <v>2230</v>
      </c>
      <c r="C1436" s="818"/>
      <c r="D1436" s="818"/>
      <c r="E1436" s="818"/>
      <c r="F1436" s="818"/>
      <c r="G1436" s="945"/>
    </row>
    <row r="1437" spans="1:7" s="302" customFormat="1" x14ac:dyDescent="0.2">
      <c r="A1437" s="463">
        <v>1415</v>
      </c>
      <c r="B1437" s="578" t="s">
        <v>297</v>
      </c>
      <c r="C1437" s="818"/>
      <c r="D1437" s="818"/>
      <c r="E1437" s="818"/>
      <c r="F1437" s="818"/>
      <c r="G1437" s="945"/>
    </row>
    <row r="1438" spans="1:7" s="302" customFormat="1" x14ac:dyDescent="0.2">
      <c r="A1438" s="463">
        <v>1416</v>
      </c>
      <c r="B1438" s="946" t="s">
        <v>154</v>
      </c>
      <c r="C1438" s="818"/>
      <c r="D1438" s="818"/>
      <c r="E1438" s="818"/>
      <c r="F1438" s="818"/>
      <c r="G1438" s="945"/>
    </row>
    <row r="1439" spans="1:7" s="302" customFormat="1" x14ac:dyDescent="0.2">
      <c r="A1439" s="463">
        <v>1417</v>
      </c>
      <c r="B1439" s="946" t="s">
        <v>2187</v>
      </c>
      <c r="C1439" s="818"/>
      <c r="D1439" s="818"/>
      <c r="E1439" s="818"/>
      <c r="F1439" s="818"/>
      <c r="G1439" s="945"/>
    </row>
    <row r="1440" spans="1:7" s="302" customFormat="1" x14ac:dyDescent="0.2">
      <c r="A1440" s="463">
        <v>1418</v>
      </c>
      <c r="B1440" s="578" t="s">
        <v>1945</v>
      </c>
      <c r="C1440" s="818"/>
      <c r="D1440" s="818"/>
      <c r="E1440" s="818"/>
      <c r="F1440" s="818"/>
      <c r="G1440" s="945"/>
    </row>
    <row r="1441" spans="1:7" s="302" customFormat="1" x14ac:dyDescent="0.2">
      <c r="A1441" s="463">
        <v>1419</v>
      </c>
      <c r="B1441" s="578" t="s">
        <v>2038</v>
      </c>
      <c r="C1441" s="818"/>
      <c r="D1441" s="818"/>
      <c r="E1441" s="818"/>
      <c r="F1441" s="818"/>
      <c r="G1441" s="945"/>
    </row>
    <row r="1442" spans="1:7" s="302" customFormat="1" x14ac:dyDescent="0.2">
      <c r="A1442" s="463">
        <v>1420</v>
      </c>
      <c r="B1442" s="578" t="s">
        <v>2037</v>
      </c>
      <c r="C1442" s="818"/>
      <c r="D1442" s="818"/>
      <c r="E1442" s="818"/>
      <c r="F1442" s="818"/>
      <c r="G1442" s="945"/>
    </row>
    <row r="1443" spans="1:7" s="302" customFormat="1" x14ac:dyDescent="0.2">
      <c r="A1443" s="463">
        <v>1421</v>
      </c>
      <c r="B1443" s="946" t="s">
        <v>2231</v>
      </c>
      <c r="C1443" s="818"/>
      <c r="D1443" s="818"/>
      <c r="E1443" s="818"/>
      <c r="F1443" s="818"/>
      <c r="G1443" s="945"/>
    </row>
    <row r="1444" spans="1:7" s="302" customFormat="1" x14ac:dyDescent="0.2">
      <c r="A1444" s="463">
        <v>1422</v>
      </c>
      <c r="B1444" s="578" t="s">
        <v>1943</v>
      </c>
      <c r="C1444" s="818"/>
      <c r="D1444" s="818"/>
      <c r="E1444" s="818"/>
      <c r="F1444" s="818"/>
      <c r="G1444" s="945"/>
    </row>
    <row r="1445" spans="1:7" s="302" customFormat="1" x14ac:dyDescent="0.2">
      <c r="A1445" s="463">
        <v>1423</v>
      </c>
      <c r="B1445" s="946" t="s">
        <v>2232</v>
      </c>
      <c r="C1445" s="1013"/>
      <c r="D1445" s="1013"/>
      <c r="E1445" s="1013"/>
      <c r="F1445" s="1013"/>
      <c r="G1445" s="945"/>
    </row>
    <row r="1446" spans="1:7" s="3" customFormat="1" x14ac:dyDescent="0.2">
      <c r="A1446" s="463">
        <v>1424</v>
      </c>
      <c r="B1446" s="492" t="s">
        <v>52</v>
      </c>
      <c r="C1446" s="326"/>
      <c r="D1446" s="326"/>
      <c r="E1446" s="326"/>
      <c r="F1446" s="326"/>
      <c r="G1446" s="945"/>
    </row>
    <row r="1447" spans="1:7" s="3" customFormat="1" x14ac:dyDescent="0.2">
      <c r="A1447" s="463">
        <v>1425</v>
      </c>
      <c r="B1447" s="1172" t="s">
        <v>2506</v>
      </c>
      <c r="C1447" s="326"/>
      <c r="D1447" s="326"/>
      <c r="E1447" s="326"/>
      <c r="F1447" s="326"/>
      <c r="G1447" s="945"/>
    </row>
    <row r="1448" spans="1:7" s="3" customFormat="1" x14ac:dyDescent="0.2">
      <c r="A1448" s="463">
        <v>1426</v>
      </c>
      <c r="B1448" s="1172" t="s">
        <v>621</v>
      </c>
      <c r="C1448" s="326"/>
      <c r="D1448" s="326"/>
      <c r="E1448" s="326"/>
      <c r="F1448" s="326"/>
      <c r="G1448" s="945"/>
    </row>
    <row r="1449" spans="1:7" s="3" customFormat="1" x14ac:dyDescent="0.2">
      <c r="A1449" s="463">
        <v>1427</v>
      </c>
      <c r="B1449" s="1172" t="s">
        <v>2336</v>
      </c>
      <c r="C1449" s="326"/>
      <c r="D1449" s="326"/>
      <c r="E1449" s="326"/>
      <c r="F1449" s="326"/>
      <c r="G1449" s="945"/>
    </row>
    <row r="1450" spans="1:7" s="3" customFormat="1" x14ac:dyDescent="0.2">
      <c r="A1450" s="463">
        <v>1428</v>
      </c>
      <c r="B1450" s="1172" t="s">
        <v>2229</v>
      </c>
      <c r="C1450" s="326"/>
      <c r="D1450" s="326"/>
      <c r="E1450" s="326"/>
      <c r="F1450" s="326"/>
      <c r="G1450" s="945"/>
    </row>
    <row r="1451" spans="1:7" s="3" customFormat="1" x14ac:dyDescent="0.2">
      <c r="A1451" s="463">
        <v>1429</v>
      </c>
      <c r="B1451" s="1172" t="s">
        <v>2507</v>
      </c>
      <c r="C1451" s="326"/>
      <c r="D1451" s="326"/>
      <c r="E1451" s="326"/>
      <c r="F1451" s="326"/>
      <c r="G1451" s="945"/>
    </row>
    <row r="1452" spans="1:7" s="3" customFormat="1" x14ac:dyDescent="0.2">
      <c r="A1452" s="463">
        <v>1430</v>
      </c>
      <c r="B1452" s="492" t="s">
        <v>2508</v>
      </c>
      <c r="C1452" s="326"/>
      <c r="D1452" s="326"/>
      <c r="E1452" s="326"/>
      <c r="F1452" s="326"/>
      <c r="G1452" s="945"/>
    </row>
    <row r="1453" spans="1:7" s="3" customFormat="1" x14ac:dyDescent="0.2">
      <c r="A1453" s="463">
        <v>1431</v>
      </c>
      <c r="B1453" s="492" t="s">
        <v>1957</v>
      </c>
      <c r="C1453" s="326"/>
      <c r="D1453" s="326"/>
      <c r="E1453" s="326"/>
      <c r="F1453" s="326"/>
      <c r="G1453" s="945"/>
    </row>
    <row r="1454" spans="1:7" s="3" customFormat="1" x14ac:dyDescent="0.2">
      <c r="A1454" s="463">
        <v>1432</v>
      </c>
      <c r="B1454" s="1172" t="s">
        <v>2509</v>
      </c>
      <c r="C1454" s="326"/>
      <c r="D1454" s="326"/>
      <c r="E1454" s="326"/>
      <c r="F1454" s="326"/>
      <c r="G1454" s="945"/>
    </row>
    <row r="1455" spans="1:7" s="3" customFormat="1" x14ac:dyDescent="0.2">
      <c r="A1455" s="463">
        <v>1433</v>
      </c>
      <c r="B1455" s="1172" t="s">
        <v>2208</v>
      </c>
      <c r="C1455" s="326"/>
      <c r="D1455" s="326"/>
      <c r="E1455" s="326"/>
      <c r="F1455" s="326"/>
      <c r="G1455" s="945"/>
    </row>
    <row r="1456" spans="1:7" s="3" customFormat="1" x14ac:dyDescent="0.2">
      <c r="A1456" s="463">
        <v>1434</v>
      </c>
      <c r="B1456" s="492" t="s">
        <v>2233</v>
      </c>
      <c r="C1456" s="326"/>
      <c r="D1456" s="326"/>
      <c r="E1456" s="326"/>
      <c r="F1456" s="326"/>
      <c r="G1456" s="945"/>
    </row>
    <row r="1457" spans="1:7" s="302" customFormat="1" x14ac:dyDescent="0.25">
      <c r="A1457" s="463">
        <v>1435</v>
      </c>
      <c r="B1457" s="5" t="s">
        <v>1224</v>
      </c>
      <c r="C1457" s="60"/>
      <c r="D1457" s="60"/>
      <c r="E1457" s="60"/>
      <c r="F1457" s="60"/>
      <c r="G1457" s="87"/>
    </row>
    <row r="1458" spans="1:7" s="302" customFormat="1" x14ac:dyDescent="0.2">
      <c r="A1458" s="463">
        <v>1436</v>
      </c>
      <c r="B1458" s="6" t="s">
        <v>418</v>
      </c>
      <c r="C1458" s="138"/>
      <c r="D1458" s="138"/>
      <c r="E1458" s="138"/>
      <c r="F1458" s="138"/>
      <c r="G1458" s="8"/>
    </row>
    <row r="1459" spans="1:7" s="302" customFormat="1" ht="45" x14ac:dyDescent="0.2">
      <c r="A1459" s="463">
        <v>1437</v>
      </c>
      <c r="B1459" s="42" t="s">
        <v>2538</v>
      </c>
      <c r="C1459" s="140"/>
      <c r="D1459" s="135"/>
      <c r="E1459" s="135"/>
      <c r="F1459" s="135"/>
      <c r="G1459" s="59"/>
    </row>
    <row r="1460" spans="1:7" s="302" customFormat="1" ht="30" x14ac:dyDescent="0.2">
      <c r="A1460" s="463">
        <v>1438</v>
      </c>
      <c r="B1460" s="1173" t="s">
        <v>855</v>
      </c>
      <c r="C1460" s="307"/>
      <c r="D1460" s="308"/>
      <c r="E1460" s="308"/>
      <c r="F1460" s="308"/>
      <c r="G1460" s="301"/>
    </row>
    <row r="1461" spans="1:7" s="302" customFormat="1" x14ac:dyDescent="0.2">
      <c r="A1461" s="463">
        <v>1439</v>
      </c>
      <c r="B1461" s="324" t="s">
        <v>2541</v>
      </c>
      <c r="C1461" s="613"/>
      <c r="D1461" s="613"/>
      <c r="E1461" s="613"/>
      <c r="F1461" s="613"/>
      <c r="G1461" s="301"/>
    </row>
    <row r="1462" spans="1:7" s="302" customFormat="1" x14ac:dyDescent="0.2">
      <c r="A1462" s="463">
        <v>1440</v>
      </c>
      <c r="B1462" s="315" t="s">
        <v>2542</v>
      </c>
      <c r="C1462" s="307"/>
      <c r="D1462" s="308"/>
      <c r="E1462" s="308"/>
      <c r="F1462" s="308"/>
      <c r="G1462" s="301"/>
    </row>
    <row r="1463" spans="1:7" s="302" customFormat="1" x14ac:dyDescent="0.2">
      <c r="A1463" s="463">
        <v>1441</v>
      </c>
      <c r="B1463" s="315" t="s">
        <v>2514</v>
      </c>
      <c r="C1463" s="307"/>
      <c r="D1463" s="308"/>
      <c r="E1463" s="308"/>
      <c r="F1463" s="308"/>
      <c r="G1463" s="301"/>
    </row>
    <row r="1464" spans="1:7" s="302" customFormat="1" x14ac:dyDescent="0.2">
      <c r="A1464" s="463">
        <v>1442</v>
      </c>
      <c r="B1464" s="315" t="s">
        <v>2515</v>
      </c>
      <c r="C1464" s="307"/>
      <c r="D1464" s="308"/>
      <c r="E1464" s="308"/>
      <c r="F1464" s="308"/>
      <c r="G1464" s="301"/>
    </row>
    <row r="1465" spans="1:7" s="302" customFormat="1" ht="30" x14ac:dyDescent="0.2">
      <c r="A1465" s="463">
        <v>1443</v>
      </c>
      <c r="B1465" s="315" t="s">
        <v>2516</v>
      </c>
      <c r="C1465" s="307"/>
      <c r="D1465" s="308"/>
      <c r="E1465" s="308"/>
      <c r="F1465" s="308"/>
      <c r="G1465" s="301"/>
    </row>
    <row r="1466" spans="1:7" s="302" customFormat="1" x14ac:dyDescent="0.2">
      <c r="A1466" s="463">
        <v>1444</v>
      </c>
      <c r="B1466" s="324" t="s">
        <v>2513</v>
      </c>
      <c r="C1466" s="613"/>
      <c r="D1466" s="613"/>
      <c r="E1466" s="613"/>
      <c r="F1466" s="613"/>
      <c r="G1466" s="301"/>
    </row>
    <row r="1467" spans="1:7" s="302" customFormat="1" x14ac:dyDescent="0.2">
      <c r="A1467" s="463">
        <v>1445</v>
      </c>
      <c r="B1467" s="315" t="s">
        <v>2360</v>
      </c>
      <c r="C1467" s="307"/>
      <c r="D1467" s="308"/>
      <c r="E1467" s="308"/>
      <c r="F1467" s="308"/>
      <c r="G1467" s="301"/>
    </row>
    <row r="1468" spans="1:7" s="302" customFormat="1" x14ac:dyDescent="0.2">
      <c r="A1468" s="463">
        <v>1446</v>
      </c>
      <c r="B1468" s="315" t="s">
        <v>2510</v>
      </c>
      <c r="C1468" s="307"/>
      <c r="D1468" s="308"/>
      <c r="E1468" s="308"/>
      <c r="F1468" s="308"/>
      <c r="G1468" s="301"/>
    </row>
    <row r="1469" spans="1:7" s="302" customFormat="1" x14ac:dyDescent="0.2">
      <c r="A1469" s="463">
        <v>1447</v>
      </c>
      <c r="B1469" s="315" t="s">
        <v>2511</v>
      </c>
      <c r="C1469" s="307"/>
      <c r="D1469" s="308"/>
      <c r="E1469" s="308"/>
      <c r="F1469" s="308"/>
      <c r="G1469" s="301"/>
    </row>
    <row r="1470" spans="1:7" s="302" customFormat="1" x14ac:dyDescent="0.2">
      <c r="A1470" s="463">
        <v>1448</v>
      </c>
      <c r="B1470" s="315" t="s">
        <v>2512</v>
      </c>
      <c r="C1470" s="307"/>
      <c r="D1470" s="308"/>
      <c r="E1470" s="308"/>
      <c r="F1470" s="308"/>
      <c r="G1470" s="301"/>
    </row>
    <row r="1471" spans="1:7" ht="30" x14ac:dyDescent="0.2">
      <c r="A1471" s="463">
        <v>1449</v>
      </c>
      <c r="B1471" s="42" t="s">
        <v>419</v>
      </c>
      <c r="C1471" s="465"/>
      <c r="D1471" s="465"/>
      <c r="E1471" s="465"/>
      <c r="F1471" s="465"/>
      <c r="G1471" s="43"/>
    </row>
    <row r="1472" spans="1:7" x14ac:dyDescent="0.2">
      <c r="A1472" s="463">
        <v>1450</v>
      </c>
      <c r="B1472" s="13" t="s">
        <v>817</v>
      </c>
      <c r="C1472" s="140"/>
      <c r="D1472" s="135"/>
      <c r="E1472" s="135"/>
      <c r="F1472" s="135"/>
      <c r="G1472" s="59"/>
    </row>
    <row r="1473" spans="1:7" x14ac:dyDescent="0.2">
      <c r="A1473" s="463">
        <v>1451</v>
      </c>
      <c r="B1473" s="13" t="s">
        <v>818</v>
      </c>
      <c r="C1473" s="140"/>
      <c r="D1473" s="135"/>
      <c r="E1473" s="135"/>
      <c r="F1473" s="135"/>
      <c r="G1473" s="59"/>
    </row>
    <row r="1474" spans="1:7" ht="30" x14ac:dyDescent="0.2">
      <c r="A1474" s="463">
        <v>1452</v>
      </c>
      <c r="B1474" s="948" t="s">
        <v>2398</v>
      </c>
      <c r="C1474" s="557"/>
      <c r="D1474" s="558"/>
      <c r="E1474" s="558"/>
      <c r="F1474" s="558"/>
      <c r="G1474" s="513"/>
    </row>
    <row r="1475" spans="1:7" x14ac:dyDescent="0.2">
      <c r="A1475" s="463">
        <v>1453</v>
      </c>
      <c r="B1475" s="14" t="s">
        <v>420</v>
      </c>
      <c r="C1475" s="140"/>
      <c r="D1475" s="135"/>
      <c r="E1475" s="135"/>
      <c r="F1475" s="135"/>
      <c r="G1475" s="43"/>
    </row>
    <row r="1476" spans="1:7" x14ac:dyDescent="0.2">
      <c r="A1476" s="463">
        <v>1454</v>
      </c>
      <c r="B1476" s="14" t="s">
        <v>421</v>
      </c>
      <c r="C1476" s="140"/>
      <c r="D1476" s="135"/>
      <c r="E1476" s="135"/>
      <c r="F1476" s="135"/>
      <c r="G1476" s="43"/>
    </row>
    <row r="1477" spans="1:7" s="302" customFormat="1" x14ac:dyDescent="0.2">
      <c r="A1477" s="463">
        <v>1455</v>
      </c>
      <c r="B1477" s="240" t="s">
        <v>889</v>
      </c>
      <c r="C1477" s="465"/>
      <c r="D1477" s="465"/>
      <c r="E1477" s="465"/>
      <c r="F1477" s="465"/>
      <c r="G1477" s="301"/>
    </row>
    <row r="1478" spans="1:7" s="302" customFormat="1" x14ac:dyDescent="0.2">
      <c r="A1478" s="463">
        <v>1456</v>
      </c>
      <c r="B1478" s="304" t="s">
        <v>880</v>
      </c>
      <c r="C1478" s="307"/>
      <c r="D1478" s="308"/>
      <c r="E1478" s="308"/>
      <c r="F1478" s="308"/>
      <c r="G1478" s="301"/>
    </row>
    <row r="1479" spans="1:7" s="302" customFormat="1" x14ac:dyDescent="0.2">
      <c r="A1479" s="463">
        <v>1457</v>
      </c>
      <c r="B1479" s="304" t="s">
        <v>884</v>
      </c>
      <c r="C1479" s="307"/>
      <c r="D1479" s="308"/>
      <c r="E1479" s="308"/>
      <c r="F1479" s="308"/>
      <c r="G1479" s="301"/>
    </row>
    <row r="1480" spans="1:7" x14ac:dyDescent="0.2">
      <c r="A1480" s="463">
        <v>1458</v>
      </c>
      <c r="B1480" s="304" t="s">
        <v>885</v>
      </c>
      <c r="C1480" s="307"/>
      <c r="D1480" s="308"/>
      <c r="E1480" s="308"/>
      <c r="F1480" s="308"/>
      <c r="G1480" s="301"/>
    </row>
    <row r="1481" spans="1:7" x14ac:dyDescent="0.2">
      <c r="A1481" s="463">
        <v>1459</v>
      </c>
      <c r="B1481" s="304" t="s">
        <v>886</v>
      </c>
      <c r="C1481" s="307"/>
      <c r="D1481" s="308"/>
      <c r="E1481" s="308"/>
      <c r="F1481" s="308"/>
      <c r="G1481" s="301"/>
    </row>
    <row r="1482" spans="1:7" s="319" customFormat="1" x14ac:dyDescent="0.2">
      <c r="A1482" s="463">
        <v>1460</v>
      </c>
      <c r="B1482" s="304" t="s">
        <v>887</v>
      </c>
      <c r="C1482" s="307"/>
      <c r="D1482" s="308"/>
      <c r="E1482" s="308"/>
      <c r="F1482" s="308"/>
      <c r="G1482" s="301"/>
    </row>
    <row r="1483" spans="1:7" s="319" customFormat="1" x14ac:dyDescent="0.2">
      <c r="A1483" s="463">
        <v>1461</v>
      </c>
      <c r="B1483" s="304" t="s">
        <v>2544</v>
      </c>
      <c r="C1483" s="613"/>
      <c r="D1483" s="613"/>
      <c r="E1483" s="613"/>
      <c r="F1483" s="613"/>
      <c r="G1483" s="301"/>
    </row>
    <row r="1484" spans="1:7" s="1024" customFormat="1" x14ac:dyDescent="0.2">
      <c r="A1484" s="463">
        <v>1462</v>
      </c>
      <c r="B1484" s="1133" t="s">
        <v>1328</v>
      </c>
      <c r="C1484" s="307"/>
      <c r="D1484" s="308"/>
      <c r="E1484" s="308"/>
      <c r="F1484" s="308"/>
      <c r="G1484" s="301"/>
    </row>
    <row r="1485" spans="1:7" s="1024" customFormat="1" x14ac:dyDescent="0.2">
      <c r="A1485" s="463">
        <v>1463</v>
      </c>
      <c r="B1485" s="1133" t="s">
        <v>2400</v>
      </c>
      <c r="C1485" s="307"/>
      <c r="D1485" s="308"/>
      <c r="E1485" s="308"/>
      <c r="F1485" s="308"/>
      <c r="G1485" s="301"/>
    </row>
    <row r="1486" spans="1:7" s="1024" customFormat="1" x14ac:dyDescent="0.2">
      <c r="A1486" s="463">
        <v>1464</v>
      </c>
      <c r="B1486" s="1133" t="s">
        <v>2399</v>
      </c>
      <c r="C1486" s="307"/>
      <c r="D1486" s="308"/>
      <c r="E1486" s="308"/>
      <c r="F1486" s="308"/>
      <c r="G1486" s="301"/>
    </row>
    <row r="1487" spans="1:7" s="319" customFormat="1" x14ac:dyDescent="0.2">
      <c r="A1487" s="463">
        <v>1465</v>
      </c>
      <c r="B1487" s="304" t="s">
        <v>881</v>
      </c>
      <c r="C1487" s="307"/>
      <c r="D1487" s="308"/>
      <c r="E1487" s="308"/>
      <c r="F1487" s="308"/>
      <c r="G1487" s="301"/>
    </row>
    <row r="1488" spans="1:7" s="319" customFormat="1" x14ac:dyDescent="0.2">
      <c r="A1488" s="463">
        <v>1466</v>
      </c>
      <c r="B1488" s="304" t="s">
        <v>882</v>
      </c>
      <c r="C1488" s="307"/>
      <c r="D1488" s="308"/>
      <c r="E1488" s="308"/>
      <c r="F1488" s="308"/>
      <c r="G1488" s="301"/>
    </row>
    <row r="1489" spans="1:7" s="319" customFormat="1" x14ac:dyDescent="0.2">
      <c r="A1489" s="463">
        <v>1467</v>
      </c>
      <c r="B1489" s="304" t="s">
        <v>883</v>
      </c>
      <c r="C1489" s="307"/>
      <c r="D1489" s="308"/>
      <c r="E1489" s="308"/>
      <c r="F1489" s="308"/>
      <c r="G1489" s="301"/>
    </row>
    <row r="1490" spans="1:7" s="319" customFormat="1" x14ac:dyDescent="0.2">
      <c r="A1490" s="463">
        <v>1468</v>
      </c>
      <c r="B1490" s="304" t="s">
        <v>888</v>
      </c>
      <c r="C1490" s="378"/>
      <c r="D1490" s="19"/>
      <c r="E1490" s="19"/>
      <c r="F1490" s="19"/>
      <c r="G1490" s="59"/>
    </row>
    <row r="1491" spans="1:7" s="319" customFormat="1" ht="30" x14ac:dyDescent="0.2">
      <c r="A1491" s="463">
        <v>1469</v>
      </c>
      <c r="B1491" s="54" t="s">
        <v>422</v>
      </c>
      <c r="C1491" s="378"/>
      <c r="D1491" s="19"/>
      <c r="E1491" s="19"/>
      <c r="F1491" s="19"/>
      <c r="G1491" s="59"/>
    </row>
    <row r="1492" spans="1:7" s="319" customFormat="1" ht="30" x14ac:dyDescent="0.2">
      <c r="A1492" s="463">
        <v>1470</v>
      </c>
      <c r="B1492" s="18" t="s">
        <v>423</v>
      </c>
      <c r="C1492" s="378"/>
      <c r="D1492" s="19"/>
      <c r="E1492" s="19"/>
      <c r="F1492" s="19"/>
      <c r="G1492" s="59"/>
    </row>
    <row r="1493" spans="1:7" s="319" customFormat="1" ht="30" x14ac:dyDescent="0.2">
      <c r="A1493" s="463">
        <v>1471</v>
      </c>
      <c r="B1493" s="117" t="s">
        <v>494</v>
      </c>
      <c r="C1493" s="140"/>
      <c r="D1493" s="135"/>
      <c r="E1493" s="135"/>
      <c r="F1493" s="135"/>
      <c r="G1493" s="43"/>
    </row>
    <row r="1494" spans="1:7" s="319" customFormat="1" ht="30" x14ac:dyDescent="0.2">
      <c r="A1494" s="463">
        <v>1472</v>
      </c>
      <c r="B1494" s="14" t="s">
        <v>424</v>
      </c>
      <c r="C1494" s="140"/>
      <c r="D1494" s="141"/>
      <c r="E1494" s="141"/>
      <c r="F1494" s="141"/>
      <c r="G1494" s="43"/>
    </row>
    <row r="1495" spans="1:7" s="319" customFormat="1" ht="45" x14ac:dyDescent="0.2">
      <c r="A1495" s="463">
        <v>1473</v>
      </c>
      <c r="B1495" s="14" t="s">
        <v>2545</v>
      </c>
      <c r="C1495" s="140"/>
      <c r="D1495" s="141"/>
      <c r="E1495" s="141"/>
      <c r="F1495" s="141"/>
      <c r="G1495" s="43"/>
    </row>
    <row r="1496" spans="1:7" s="319" customFormat="1" x14ac:dyDescent="0.2">
      <c r="A1496" s="463">
        <v>1474</v>
      </c>
      <c r="B1496" s="54" t="s">
        <v>1060</v>
      </c>
      <c r="C1496" s="378"/>
      <c r="D1496" s="19"/>
      <c r="E1496" s="19"/>
      <c r="F1496" s="19"/>
      <c r="G1496" s="59"/>
    </row>
    <row r="1497" spans="1:7" s="319" customFormat="1" x14ac:dyDescent="0.2">
      <c r="A1497" s="463">
        <v>1475</v>
      </c>
      <c r="B1497" s="142" t="s">
        <v>425</v>
      </c>
      <c r="C1497" s="140"/>
      <c r="D1497" s="143"/>
      <c r="E1497" s="143"/>
      <c r="F1497" s="143"/>
      <c r="G1497" s="144"/>
    </row>
    <row r="1498" spans="1:7" ht="30" x14ac:dyDescent="0.2">
      <c r="A1498" s="463">
        <v>1476</v>
      </c>
      <c r="B1498" s="128" t="s">
        <v>426</v>
      </c>
      <c r="C1498" s="140"/>
      <c r="D1498" s="143"/>
      <c r="E1498" s="143"/>
      <c r="F1498" s="143"/>
      <c r="G1498" s="144"/>
    </row>
    <row r="1499" spans="1:7" s="302" customFormat="1" ht="30" x14ac:dyDescent="0.2">
      <c r="A1499" s="463">
        <v>1477</v>
      </c>
      <c r="B1499" s="128" t="s">
        <v>495</v>
      </c>
      <c r="C1499" s="140"/>
      <c r="D1499" s="143"/>
      <c r="E1499" s="143"/>
      <c r="F1499" s="143"/>
      <c r="G1499" s="518"/>
    </row>
    <row r="1500" spans="1:7" x14ac:dyDescent="0.2">
      <c r="A1500" s="463">
        <v>1478</v>
      </c>
      <c r="B1500" s="128" t="s">
        <v>1813</v>
      </c>
      <c r="C1500" s="299"/>
      <c r="D1500" s="928"/>
      <c r="E1500" s="928"/>
      <c r="F1500" s="928"/>
      <c r="G1500" s="375"/>
    </row>
    <row r="1501" spans="1:7" x14ac:dyDescent="0.2">
      <c r="A1501" s="463">
        <v>1479</v>
      </c>
      <c r="B1501" s="6" t="s">
        <v>427</v>
      </c>
      <c r="C1501" s="138"/>
      <c r="D1501" s="138"/>
      <c r="E1501" s="138"/>
      <c r="F1501" s="138"/>
      <c r="G1501" s="8"/>
    </row>
    <row r="1502" spans="1:7" ht="30" x14ac:dyDescent="0.2">
      <c r="A1502" s="463">
        <v>1480</v>
      </c>
      <c r="B1502" s="54" t="s">
        <v>821</v>
      </c>
      <c r="C1502" s="378"/>
      <c r="D1502" s="19"/>
      <c r="E1502" s="19"/>
      <c r="F1502" s="19"/>
      <c r="G1502" s="59"/>
    </row>
    <row r="1503" spans="1:7" x14ac:dyDescent="0.2">
      <c r="A1503" s="463">
        <v>1481</v>
      </c>
      <c r="B1503" s="18" t="s">
        <v>1182</v>
      </c>
      <c r="C1503" s="378"/>
      <c r="D1503" s="19"/>
      <c r="E1503" s="19"/>
      <c r="F1503" s="19"/>
      <c r="G1503" s="59"/>
    </row>
    <row r="1504" spans="1:7" ht="30" x14ac:dyDescent="0.2">
      <c r="A1504" s="463">
        <v>1482</v>
      </c>
      <c r="B1504" s="275" t="s">
        <v>1183</v>
      </c>
      <c r="C1504" s="303"/>
      <c r="D1504" s="244"/>
      <c r="E1504" s="244"/>
      <c r="F1504" s="244"/>
      <c r="G1504" s="238"/>
    </row>
    <row r="1505" spans="1:7" s="319" customFormat="1" ht="30" x14ac:dyDescent="0.2">
      <c r="A1505" s="463">
        <v>1483</v>
      </c>
      <c r="B1505" s="14" t="s">
        <v>1184</v>
      </c>
      <c r="C1505" s="140"/>
      <c r="D1505" s="135"/>
      <c r="E1505" s="135"/>
      <c r="F1505" s="135"/>
      <c r="G1505" s="43"/>
    </row>
    <row r="1506" spans="1:7" ht="30" x14ac:dyDescent="0.2">
      <c r="A1506" s="463">
        <v>1484</v>
      </c>
      <c r="B1506" s="14" t="s">
        <v>1185</v>
      </c>
      <c r="C1506" s="140"/>
      <c r="D1506" s="135"/>
      <c r="E1506" s="135"/>
      <c r="F1506" s="135"/>
      <c r="G1506" s="146"/>
    </row>
    <row r="1507" spans="1:7" s="302" customFormat="1" ht="30" x14ac:dyDescent="0.2">
      <c r="A1507" s="463">
        <v>1485</v>
      </c>
      <c r="B1507" s="42" t="s">
        <v>428</v>
      </c>
      <c r="C1507" s="140"/>
      <c r="D1507" s="135"/>
      <c r="E1507" s="135"/>
      <c r="F1507" s="135"/>
      <c r="G1507" s="43"/>
    </row>
    <row r="1508" spans="1:7" s="302" customFormat="1" x14ac:dyDescent="0.2">
      <c r="A1508" s="463">
        <v>1486</v>
      </c>
      <c r="B1508" s="22" t="s">
        <v>429</v>
      </c>
      <c r="C1508" s="140"/>
      <c r="D1508" s="145"/>
      <c r="E1508" s="145"/>
      <c r="F1508" s="145"/>
      <c r="G1508" s="147"/>
    </row>
    <row r="1509" spans="1:7" x14ac:dyDescent="0.2">
      <c r="A1509" s="463">
        <v>1487</v>
      </c>
      <c r="B1509" s="364" t="s">
        <v>496</v>
      </c>
      <c r="C1509" s="299"/>
      <c r="D1509" s="417"/>
      <c r="E1509" s="417"/>
      <c r="F1509" s="417"/>
      <c r="G1509" s="334"/>
    </row>
    <row r="1510" spans="1:7" s="319" customFormat="1" x14ac:dyDescent="0.2">
      <c r="A1510" s="463">
        <v>1488</v>
      </c>
      <c r="B1510" s="343" t="s">
        <v>878</v>
      </c>
      <c r="C1510" s="307"/>
      <c r="D1510" s="417"/>
      <c r="E1510" s="417"/>
      <c r="F1510" s="417"/>
      <c r="G1510" s="334"/>
    </row>
    <row r="1511" spans="1:7" ht="30" x14ac:dyDescent="0.2">
      <c r="A1511" s="463">
        <v>1489</v>
      </c>
      <c r="B1511" s="343" t="s">
        <v>879</v>
      </c>
      <c r="C1511" s="307"/>
      <c r="D1511" s="417"/>
      <c r="E1511" s="417"/>
      <c r="F1511" s="417"/>
      <c r="G1511" s="334"/>
    </row>
    <row r="1512" spans="1:7" ht="30" x14ac:dyDescent="0.2">
      <c r="A1512" s="463">
        <v>1490</v>
      </c>
      <c r="B1512" s="42" t="s">
        <v>430</v>
      </c>
      <c r="C1512" s="140"/>
      <c r="D1512" s="135"/>
      <c r="E1512" s="135"/>
      <c r="F1512" s="135"/>
      <c r="G1512" s="43"/>
    </row>
    <row r="1513" spans="1:7" s="302" customFormat="1" ht="45" x14ac:dyDescent="0.2">
      <c r="A1513" s="463">
        <v>1491</v>
      </c>
      <c r="B1513" s="14" t="s">
        <v>431</v>
      </c>
      <c r="C1513" s="140"/>
      <c r="D1513" s="135"/>
      <c r="E1513" s="135"/>
      <c r="F1513" s="135"/>
      <c r="G1513" s="43"/>
    </row>
    <row r="1514" spans="1:7" s="319" customFormat="1" ht="30" x14ac:dyDescent="0.2">
      <c r="A1514" s="463">
        <v>1492</v>
      </c>
      <c r="B1514" s="275" t="s">
        <v>822</v>
      </c>
      <c r="C1514" s="303"/>
      <c r="D1514" s="244"/>
      <c r="E1514" s="244"/>
      <c r="F1514" s="244"/>
      <c r="G1514" s="238"/>
    </row>
    <row r="1515" spans="1:7" s="319" customFormat="1" ht="30" x14ac:dyDescent="0.2">
      <c r="A1515" s="463">
        <v>1493</v>
      </c>
      <c r="B1515" s="42" t="s">
        <v>432</v>
      </c>
      <c r="C1515" s="140"/>
      <c r="D1515" s="135"/>
      <c r="E1515" s="135"/>
      <c r="F1515" s="135"/>
      <c r="G1515" s="43"/>
    </row>
    <row r="1516" spans="1:7" ht="30" x14ac:dyDescent="0.2">
      <c r="A1516" s="463">
        <v>1494</v>
      </c>
      <c r="B1516" s="54" t="s">
        <v>823</v>
      </c>
      <c r="C1516" s="303"/>
      <c r="D1516" s="244"/>
      <c r="E1516" s="244"/>
      <c r="F1516" s="244"/>
      <c r="G1516" s="238"/>
    </row>
    <row r="1517" spans="1:7" ht="30" x14ac:dyDescent="0.2">
      <c r="A1517" s="463">
        <v>1495</v>
      </c>
      <c r="B1517" s="42" t="s">
        <v>1186</v>
      </c>
      <c r="C1517" s="140"/>
      <c r="D1517" s="135"/>
      <c r="E1517" s="135"/>
      <c r="F1517" s="135"/>
      <c r="G1517" s="43"/>
    </row>
    <row r="1518" spans="1:7" s="3" customFormat="1" x14ac:dyDescent="0.2">
      <c r="A1518" s="463">
        <v>1496</v>
      </c>
      <c r="B1518" s="324" t="s">
        <v>2525</v>
      </c>
      <c r="C1518" s="299"/>
      <c r="D1518" s="316"/>
      <c r="E1518" s="316"/>
      <c r="F1518" s="316"/>
      <c r="G1518" s="317"/>
    </row>
    <row r="1519" spans="1:7" x14ac:dyDescent="0.2">
      <c r="A1519" s="463">
        <v>1497</v>
      </c>
      <c r="B1519" s="6" t="s">
        <v>433</v>
      </c>
      <c r="C1519" s="138"/>
      <c r="D1519" s="138"/>
      <c r="E1519" s="138"/>
      <c r="F1519" s="138"/>
      <c r="G1519" s="8"/>
    </row>
    <row r="1520" spans="1:7" s="319" customFormat="1" ht="30" x14ac:dyDescent="0.2">
      <c r="A1520" s="463">
        <v>1498</v>
      </c>
      <c r="B1520" s="42" t="s">
        <v>434</v>
      </c>
      <c r="C1520" s="140"/>
      <c r="D1520" s="135"/>
      <c r="E1520" s="135"/>
      <c r="F1520" s="135"/>
      <c r="G1520" s="43"/>
    </row>
    <row r="1521" spans="1:7" s="506" customFormat="1" ht="30" x14ac:dyDescent="0.2">
      <c r="A1521" s="463">
        <v>1499</v>
      </c>
      <c r="B1521" s="1173" t="s">
        <v>2404</v>
      </c>
      <c r="C1521" s="613"/>
      <c r="D1521" s="613"/>
      <c r="E1521" s="613"/>
      <c r="F1521" s="613"/>
      <c r="G1521" s="301"/>
    </row>
    <row r="1522" spans="1:7" s="1024" customFormat="1" x14ac:dyDescent="0.2">
      <c r="A1522" s="463">
        <v>1500</v>
      </c>
      <c r="B1522" s="315" t="s">
        <v>2402</v>
      </c>
      <c r="C1522" s="307"/>
      <c r="D1522" s="308"/>
      <c r="E1522" s="308"/>
      <c r="F1522" s="308"/>
      <c r="G1522" s="301"/>
    </row>
    <row r="1523" spans="1:7" s="1024" customFormat="1" x14ac:dyDescent="0.2">
      <c r="A1523" s="463">
        <v>1501</v>
      </c>
      <c r="B1523" s="315" t="s">
        <v>2403</v>
      </c>
      <c r="C1523" s="307"/>
      <c r="D1523" s="308"/>
      <c r="E1523" s="308"/>
      <c r="F1523" s="308"/>
      <c r="G1523" s="301"/>
    </row>
    <row r="1524" spans="1:7" ht="30" x14ac:dyDescent="0.2">
      <c r="A1524" s="463">
        <v>1502</v>
      </c>
      <c r="B1524" s="42" t="s">
        <v>825</v>
      </c>
      <c r="C1524" s="465"/>
      <c r="D1524" s="465"/>
      <c r="E1524" s="465"/>
      <c r="F1524" s="465"/>
      <c r="G1524" s="59"/>
    </row>
    <row r="1525" spans="1:7" s="319" customFormat="1" x14ac:dyDescent="0.2">
      <c r="A1525" s="463">
        <v>1503</v>
      </c>
      <c r="B1525" s="226" t="s">
        <v>827</v>
      </c>
      <c r="C1525" s="303"/>
      <c r="D1525" s="244"/>
      <c r="E1525" s="244"/>
      <c r="F1525" s="244"/>
      <c r="G1525" s="238"/>
    </row>
    <row r="1526" spans="1:7" x14ac:dyDescent="0.2">
      <c r="A1526" s="463">
        <v>1504</v>
      </c>
      <c r="B1526" s="226" t="s">
        <v>826</v>
      </c>
      <c r="C1526" s="303"/>
      <c r="D1526" s="244"/>
      <c r="E1526" s="244"/>
      <c r="F1526" s="244"/>
      <c r="G1526" s="238"/>
    </row>
    <row r="1527" spans="1:7" x14ac:dyDescent="0.2">
      <c r="A1527" s="463">
        <v>1505</v>
      </c>
      <c r="B1527" s="226" t="s">
        <v>828</v>
      </c>
      <c r="C1527" s="303"/>
      <c r="D1527" s="244"/>
      <c r="E1527" s="244"/>
      <c r="F1527" s="244"/>
      <c r="G1527" s="238"/>
    </row>
    <row r="1528" spans="1:7" x14ac:dyDescent="0.2">
      <c r="A1528" s="463">
        <v>1506</v>
      </c>
      <c r="B1528" s="226" t="s">
        <v>540</v>
      </c>
      <c r="C1528" s="303"/>
      <c r="D1528" s="244"/>
      <c r="E1528" s="244"/>
      <c r="F1528" s="244"/>
      <c r="G1528" s="238"/>
    </row>
    <row r="1529" spans="1:7" s="302" customFormat="1" x14ac:dyDescent="0.2">
      <c r="A1529" s="463">
        <v>1507</v>
      </c>
      <c r="B1529" s="315" t="s">
        <v>2401</v>
      </c>
      <c r="C1529" s="307"/>
      <c r="D1529" s="308"/>
      <c r="E1529" s="308"/>
      <c r="F1529" s="308"/>
      <c r="G1529" s="301"/>
    </row>
    <row r="1530" spans="1:7" s="319" customFormat="1" ht="30" x14ac:dyDescent="0.2">
      <c r="A1530" s="463">
        <v>1508</v>
      </c>
      <c r="B1530" s="42" t="s">
        <v>435</v>
      </c>
      <c r="C1530" s="140"/>
      <c r="D1530" s="141"/>
      <c r="E1530" s="141"/>
      <c r="F1530" s="141"/>
      <c r="G1530" s="43"/>
    </row>
    <row r="1531" spans="1:7" s="319" customFormat="1" ht="30" x14ac:dyDescent="0.2">
      <c r="A1531" s="463">
        <v>1509</v>
      </c>
      <c r="B1531" s="42" t="s">
        <v>436</v>
      </c>
      <c r="C1531" s="140"/>
      <c r="D1531" s="135"/>
      <c r="E1531" s="135"/>
      <c r="F1531" s="135"/>
      <c r="G1531" s="43"/>
    </row>
    <row r="1532" spans="1:7" s="319" customFormat="1" ht="30" x14ac:dyDescent="0.2">
      <c r="A1532" s="463">
        <v>1510</v>
      </c>
      <c r="B1532" s="324" t="s">
        <v>982</v>
      </c>
      <c r="C1532" s="299"/>
      <c r="D1532" s="300"/>
      <c r="E1532" s="300"/>
      <c r="F1532" s="300"/>
      <c r="G1532" s="317"/>
    </row>
    <row r="1533" spans="1:7" s="319" customFormat="1" ht="30" x14ac:dyDescent="0.2">
      <c r="A1533" s="463">
        <v>1511</v>
      </c>
      <c r="B1533" s="14" t="s">
        <v>437</v>
      </c>
      <c r="C1533" s="140"/>
      <c r="D1533" s="141"/>
      <c r="E1533" s="141"/>
      <c r="F1533" s="141"/>
      <c r="G1533" s="43"/>
    </row>
    <row r="1534" spans="1:7" s="319" customFormat="1" ht="30" x14ac:dyDescent="0.2">
      <c r="A1534" s="463">
        <v>1512</v>
      </c>
      <c r="B1534" s="14" t="s">
        <v>438</v>
      </c>
      <c r="C1534" s="140"/>
      <c r="D1534" s="135"/>
      <c r="E1534" s="135"/>
      <c r="F1534" s="135"/>
      <c r="G1534" s="43"/>
    </row>
    <row r="1535" spans="1:7" ht="30" x14ac:dyDescent="0.2">
      <c r="A1535" s="463">
        <v>1513</v>
      </c>
      <c r="B1535" s="14" t="s">
        <v>440</v>
      </c>
      <c r="C1535" s="140"/>
      <c r="D1535" s="135"/>
      <c r="E1535" s="135"/>
      <c r="F1535" s="135"/>
      <c r="G1535" s="43"/>
    </row>
    <row r="1536" spans="1:7" s="302" customFormat="1" ht="30" x14ac:dyDescent="0.2">
      <c r="A1536" s="463">
        <v>1514</v>
      </c>
      <c r="B1536" s="240" t="s">
        <v>829</v>
      </c>
      <c r="C1536" s="303"/>
      <c r="D1536" s="244"/>
      <c r="E1536" s="244"/>
      <c r="F1536" s="244"/>
      <c r="G1536" s="238"/>
    </row>
    <row r="1537" spans="1:7" x14ac:dyDescent="0.2">
      <c r="A1537" s="463">
        <v>1515</v>
      </c>
      <c r="B1537" s="42" t="s">
        <v>441</v>
      </c>
      <c r="C1537" s="140"/>
      <c r="D1537" s="135"/>
      <c r="E1537" s="135"/>
      <c r="F1537" s="135"/>
      <c r="G1537" s="43"/>
    </row>
    <row r="1538" spans="1:7" x14ac:dyDescent="0.2">
      <c r="A1538" s="463">
        <v>1516</v>
      </c>
      <c r="B1538" s="42" t="s">
        <v>442</v>
      </c>
      <c r="C1538" s="140"/>
      <c r="D1538" s="135"/>
      <c r="E1538" s="135"/>
      <c r="F1538" s="135"/>
      <c r="G1538" s="43"/>
    </row>
    <row r="1539" spans="1:7" x14ac:dyDescent="0.2">
      <c r="A1539" s="463">
        <v>1517</v>
      </c>
      <c r="B1539" s="14" t="s">
        <v>1187</v>
      </c>
      <c r="C1539" s="140"/>
      <c r="D1539" s="135"/>
      <c r="E1539" s="135"/>
      <c r="F1539" s="135"/>
      <c r="G1539" s="43"/>
    </row>
    <row r="1540" spans="1:7" x14ac:dyDescent="0.2">
      <c r="A1540" s="463">
        <v>1518</v>
      </c>
      <c r="B1540" s="14" t="s">
        <v>1188</v>
      </c>
      <c r="C1540" s="140"/>
      <c r="D1540" s="135"/>
      <c r="E1540" s="135"/>
      <c r="F1540" s="135"/>
      <c r="G1540" s="43"/>
    </row>
    <row r="1541" spans="1:7" s="302" customFormat="1" x14ac:dyDescent="0.2">
      <c r="A1541" s="463">
        <v>1519</v>
      </c>
      <c r="B1541" s="42" t="s">
        <v>443</v>
      </c>
      <c r="C1541" s="140"/>
      <c r="D1541" s="135"/>
      <c r="E1541" s="135"/>
      <c r="F1541" s="135"/>
      <c r="G1541" s="43"/>
    </row>
    <row r="1542" spans="1:7" x14ac:dyDescent="0.2">
      <c r="A1542" s="463">
        <v>1520</v>
      </c>
      <c r="B1542" s="42" t="s">
        <v>1827</v>
      </c>
      <c r="C1542" s="299"/>
      <c r="D1542" s="300"/>
      <c r="E1542" s="300"/>
      <c r="F1542" s="300"/>
      <c r="G1542" s="317"/>
    </row>
    <row r="1543" spans="1:7" ht="30" x14ac:dyDescent="0.2">
      <c r="A1543" s="463">
        <v>1521</v>
      </c>
      <c r="B1543" s="240" t="s">
        <v>1077</v>
      </c>
      <c r="C1543" s="303"/>
      <c r="D1543" s="244"/>
      <c r="E1543" s="244"/>
      <c r="F1543" s="244"/>
      <c r="G1543" s="238"/>
    </row>
    <row r="1544" spans="1:7" x14ac:dyDescent="0.2">
      <c r="A1544" s="463">
        <v>1522</v>
      </c>
      <c r="B1544" s="54" t="s">
        <v>830</v>
      </c>
      <c r="C1544" s="378"/>
      <c r="D1544" s="19"/>
      <c r="E1544" s="19"/>
      <c r="F1544" s="19"/>
      <c r="G1544" s="59"/>
    </row>
    <row r="1545" spans="1:7" x14ac:dyDescent="0.2">
      <c r="A1545" s="463">
        <v>1523</v>
      </c>
      <c r="B1545" s="42" t="s">
        <v>444</v>
      </c>
      <c r="C1545" s="140"/>
      <c r="D1545" s="141"/>
      <c r="E1545" s="141"/>
      <c r="F1545" s="141"/>
      <c r="G1545" s="43"/>
    </row>
    <row r="1546" spans="1:7" x14ac:dyDescent="0.25">
      <c r="A1546" s="463">
        <v>1524</v>
      </c>
      <c r="B1546" s="5" t="s">
        <v>445</v>
      </c>
      <c r="C1546" s="60"/>
      <c r="D1546" s="60"/>
      <c r="E1546" s="60"/>
      <c r="F1546" s="60"/>
      <c r="G1546" s="87"/>
    </row>
    <row r="1547" spans="1:7" x14ac:dyDescent="0.2">
      <c r="A1547" s="463">
        <v>1525</v>
      </c>
      <c r="B1547" s="6" t="s">
        <v>446</v>
      </c>
      <c r="C1547" s="7"/>
      <c r="D1547" s="7"/>
      <c r="E1547" s="7"/>
      <c r="F1547" s="7"/>
      <c r="G1547" s="8"/>
    </row>
    <row r="1548" spans="1:7" x14ac:dyDescent="0.2">
      <c r="A1548" s="463">
        <v>1526</v>
      </c>
      <c r="B1548" s="596" t="s">
        <v>1241</v>
      </c>
      <c r="C1548" s="12"/>
      <c r="D1548" s="12"/>
      <c r="E1548" s="12"/>
      <c r="F1548" s="12"/>
      <c r="G1548" s="46"/>
    </row>
    <row r="1549" spans="1:7" s="319" customFormat="1" x14ac:dyDescent="0.2">
      <c r="A1549" s="463">
        <v>1527</v>
      </c>
      <c r="B1549" s="124" t="s">
        <v>447</v>
      </c>
      <c r="C1549" s="465"/>
      <c r="D1549" s="465"/>
      <c r="E1549" s="465"/>
      <c r="F1549" s="465"/>
      <c r="G1549" s="43"/>
    </row>
    <row r="1550" spans="1:7" x14ac:dyDescent="0.2">
      <c r="A1550" s="463">
        <v>1528</v>
      </c>
      <c r="B1550" s="418" t="s">
        <v>2036</v>
      </c>
      <c r="C1550" s="349"/>
      <c r="D1550" s="349"/>
      <c r="E1550" s="349"/>
      <c r="F1550" s="349"/>
      <c r="G1550" s="238"/>
    </row>
    <row r="1551" spans="1:7" s="319" customFormat="1" x14ac:dyDescent="0.2">
      <c r="A1551" s="463">
        <v>1529</v>
      </c>
      <c r="B1551" s="419" t="s">
        <v>448</v>
      </c>
      <c r="C1551" s="410"/>
      <c r="D1551" s="28"/>
      <c r="E1551" s="28"/>
      <c r="F1551" s="28"/>
      <c r="G1551" s="59"/>
    </row>
    <row r="1552" spans="1:7" x14ac:dyDescent="0.2">
      <c r="A1552" s="463">
        <v>1530</v>
      </c>
      <c r="B1552" s="419" t="s">
        <v>449</v>
      </c>
      <c r="C1552" s="410"/>
      <c r="D1552" s="28"/>
      <c r="E1552" s="28"/>
      <c r="F1552" s="28"/>
      <c r="G1552" s="59"/>
    </row>
    <row r="1553" spans="1:7" x14ac:dyDescent="0.2">
      <c r="A1553" s="463">
        <v>1531</v>
      </c>
      <c r="B1553" s="418" t="s">
        <v>831</v>
      </c>
      <c r="C1553" s="382"/>
      <c r="D1553" s="349"/>
      <c r="E1553" s="349"/>
      <c r="F1553" s="349"/>
      <c r="G1553" s="238"/>
    </row>
    <row r="1554" spans="1:7" x14ac:dyDescent="0.2">
      <c r="A1554" s="463">
        <v>1532</v>
      </c>
      <c r="B1554" s="418" t="s">
        <v>832</v>
      </c>
      <c r="C1554" s="382"/>
      <c r="D1554" s="349"/>
      <c r="E1554" s="349"/>
      <c r="F1554" s="349"/>
      <c r="G1554" s="238"/>
    </row>
    <row r="1555" spans="1:7" ht="30" x14ac:dyDescent="0.2">
      <c r="A1555" s="463">
        <v>1533</v>
      </c>
      <c r="B1555" s="418" t="s">
        <v>1887</v>
      </c>
      <c r="C1555" s="382"/>
      <c r="D1555" s="349"/>
      <c r="E1555" s="349"/>
      <c r="F1555" s="349"/>
      <c r="G1555" s="238"/>
    </row>
    <row r="1556" spans="1:7" s="319" customFormat="1" ht="30" x14ac:dyDescent="0.2">
      <c r="A1556" s="463">
        <v>1534</v>
      </c>
      <c r="B1556" s="418" t="s">
        <v>833</v>
      </c>
      <c r="C1556" s="382"/>
      <c r="D1556" s="349"/>
      <c r="E1556" s="349"/>
      <c r="F1556" s="349"/>
      <c r="G1556" s="238"/>
    </row>
    <row r="1557" spans="1:7" s="319" customFormat="1" x14ac:dyDescent="0.2">
      <c r="A1557" s="463">
        <v>1535</v>
      </c>
      <c r="B1557" s="419" t="s">
        <v>1754</v>
      </c>
      <c r="C1557" s="410"/>
      <c r="D1557" s="28"/>
      <c r="E1557" s="28"/>
      <c r="F1557" s="28"/>
      <c r="G1557" s="59"/>
    </row>
    <row r="1558" spans="1:7" s="319" customFormat="1" x14ac:dyDescent="0.2">
      <c r="A1558" s="463">
        <v>1536</v>
      </c>
      <c r="B1558" s="148" t="s">
        <v>1901</v>
      </c>
      <c r="C1558" s="82"/>
      <c r="D1558" s="12"/>
      <c r="E1558" s="12"/>
      <c r="F1558" s="12"/>
      <c r="G1558" s="43"/>
    </row>
    <row r="1559" spans="1:7" s="319" customFormat="1" x14ac:dyDescent="0.2">
      <c r="A1559" s="463">
        <v>1537</v>
      </c>
      <c r="B1559" s="148" t="s">
        <v>116</v>
      </c>
      <c r="C1559" s="82"/>
      <c r="D1559" s="12"/>
      <c r="E1559" s="12"/>
      <c r="F1559" s="12"/>
      <c r="G1559" s="43"/>
    </row>
    <row r="1560" spans="1:7" s="319" customFormat="1" ht="30" x14ac:dyDescent="0.2">
      <c r="A1560" s="463">
        <v>1538</v>
      </c>
      <c r="B1560" s="148" t="s">
        <v>450</v>
      </c>
      <c r="C1560" s="82"/>
      <c r="D1560" s="12"/>
      <c r="E1560" s="12"/>
      <c r="F1560" s="12"/>
      <c r="G1560" s="43"/>
    </row>
    <row r="1561" spans="1:7" s="930" customFormat="1" x14ac:dyDescent="0.2">
      <c r="A1561" s="463">
        <v>1539</v>
      </c>
      <c r="B1561" s="148" t="s">
        <v>1886</v>
      </c>
      <c r="C1561" s="82"/>
      <c r="D1561" s="12"/>
      <c r="E1561" s="12"/>
      <c r="F1561" s="12"/>
      <c r="G1561" s="43"/>
    </row>
    <row r="1562" spans="1:7" s="930" customFormat="1" x14ac:dyDescent="0.2">
      <c r="A1562" s="463">
        <v>1540</v>
      </c>
      <c r="B1562" s="967" t="s">
        <v>1899</v>
      </c>
      <c r="C1562" s="465"/>
      <c r="D1562" s="465"/>
      <c r="E1562" s="465"/>
      <c r="F1562" s="465"/>
      <c r="G1562" s="317"/>
    </row>
    <row r="1563" spans="1:7" s="3" customFormat="1" x14ac:dyDescent="0.2">
      <c r="A1563" s="463">
        <v>1541</v>
      </c>
      <c r="B1563" s="148" t="s">
        <v>39</v>
      </c>
      <c r="C1563" s="326"/>
      <c r="D1563" s="326"/>
      <c r="E1563" s="326"/>
      <c r="F1563" s="326"/>
      <c r="G1563" s="317"/>
    </row>
    <row r="1564" spans="1:7" s="3" customFormat="1" x14ac:dyDescent="0.2">
      <c r="A1564" s="463">
        <v>1542</v>
      </c>
      <c r="B1564" s="148" t="s">
        <v>37</v>
      </c>
      <c r="C1564" s="326"/>
      <c r="D1564" s="326"/>
      <c r="E1564" s="326"/>
      <c r="F1564" s="326"/>
      <c r="G1564" s="317"/>
    </row>
    <row r="1565" spans="1:7" s="3" customFormat="1" ht="30" x14ac:dyDescent="0.2">
      <c r="A1565" s="463">
        <v>1543</v>
      </c>
      <c r="B1565" s="148" t="s">
        <v>1904</v>
      </c>
      <c r="C1565" s="326"/>
      <c r="D1565" s="326"/>
      <c r="E1565" s="326"/>
      <c r="F1565" s="326"/>
      <c r="G1565" s="317"/>
    </row>
    <row r="1566" spans="1:7" s="3" customFormat="1" x14ac:dyDescent="0.2">
      <c r="A1566" s="463">
        <v>1544</v>
      </c>
      <c r="B1566" s="148" t="s">
        <v>2064</v>
      </c>
      <c r="C1566" s="326"/>
      <c r="D1566" s="326"/>
      <c r="E1566" s="326"/>
      <c r="F1566" s="326"/>
      <c r="G1566" s="317"/>
    </row>
    <row r="1567" spans="1:7" s="3" customFormat="1" x14ac:dyDescent="0.2">
      <c r="A1567" s="463">
        <v>1545</v>
      </c>
      <c r="B1567" s="148" t="s">
        <v>1902</v>
      </c>
      <c r="C1567" s="326"/>
      <c r="D1567" s="326"/>
      <c r="E1567" s="326"/>
      <c r="F1567" s="326"/>
      <c r="G1567" s="317"/>
    </row>
    <row r="1568" spans="1:7" s="3" customFormat="1" x14ac:dyDescent="0.2">
      <c r="A1568" s="463">
        <v>1546</v>
      </c>
      <c r="B1568" s="148" t="s">
        <v>1903</v>
      </c>
      <c r="C1568" s="326"/>
      <c r="D1568" s="326"/>
      <c r="E1568" s="326"/>
      <c r="F1568" s="326"/>
      <c r="G1568" s="317"/>
    </row>
    <row r="1569" spans="1:7" s="3" customFormat="1" x14ac:dyDescent="0.2">
      <c r="A1569" s="463">
        <v>1547</v>
      </c>
      <c r="B1569" s="148" t="s">
        <v>1905</v>
      </c>
      <c r="C1569" s="326"/>
      <c r="D1569" s="326"/>
      <c r="E1569" s="326"/>
      <c r="F1569" s="326"/>
      <c r="G1569" s="317"/>
    </row>
    <row r="1570" spans="1:7" s="3" customFormat="1" x14ac:dyDescent="0.2">
      <c r="A1570" s="463">
        <v>1548</v>
      </c>
      <c r="B1570" s="148" t="s">
        <v>1906</v>
      </c>
      <c r="C1570" s="326"/>
      <c r="D1570" s="326"/>
      <c r="E1570" s="326"/>
      <c r="F1570" s="326"/>
      <c r="G1570" s="317"/>
    </row>
    <row r="1571" spans="1:7" s="3" customFormat="1" x14ac:dyDescent="0.2">
      <c r="A1571" s="463">
        <v>1549</v>
      </c>
      <c r="B1571" s="148" t="s">
        <v>2019</v>
      </c>
      <c r="C1571" s="326"/>
      <c r="D1571" s="326"/>
      <c r="E1571" s="326"/>
      <c r="F1571" s="326"/>
      <c r="G1571" s="317"/>
    </row>
    <row r="1572" spans="1:7" s="3" customFormat="1" x14ac:dyDescent="0.2">
      <c r="A1572" s="463">
        <v>1550</v>
      </c>
      <c r="B1572" s="148" t="s">
        <v>1907</v>
      </c>
      <c r="C1572" s="326"/>
      <c r="D1572" s="326"/>
      <c r="E1572" s="326"/>
      <c r="F1572" s="326"/>
      <c r="G1572" s="317"/>
    </row>
    <row r="1573" spans="1:7" s="3" customFormat="1" x14ac:dyDescent="0.2">
      <c r="A1573" s="463">
        <v>1551</v>
      </c>
      <c r="B1573" s="148" t="s">
        <v>1908</v>
      </c>
      <c r="C1573" s="326"/>
      <c r="D1573" s="326"/>
      <c r="E1573" s="326"/>
      <c r="F1573" s="326"/>
      <c r="G1573" s="317"/>
    </row>
    <row r="1574" spans="1:7" s="3" customFormat="1" x14ac:dyDescent="0.2">
      <c r="A1574" s="463">
        <v>1552</v>
      </c>
      <c r="B1574" s="148" t="s">
        <v>40</v>
      </c>
      <c r="C1574" s="326"/>
      <c r="D1574" s="326"/>
      <c r="E1574" s="326"/>
      <c r="F1574" s="326"/>
      <c r="G1574" s="317"/>
    </row>
    <row r="1575" spans="1:7" s="3" customFormat="1" x14ac:dyDescent="0.2">
      <c r="A1575" s="463">
        <v>1553</v>
      </c>
      <c r="B1575" s="148" t="s">
        <v>1909</v>
      </c>
      <c r="C1575" s="326"/>
      <c r="D1575" s="326"/>
      <c r="E1575" s="326"/>
      <c r="F1575" s="326"/>
      <c r="G1575" s="317"/>
    </row>
    <row r="1576" spans="1:7" s="3" customFormat="1" x14ac:dyDescent="0.2">
      <c r="A1576" s="463">
        <v>1554</v>
      </c>
      <c r="B1576" s="148" t="s">
        <v>1900</v>
      </c>
      <c r="C1576" s="326"/>
      <c r="D1576" s="326"/>
      <c r="E1576" s="326"/>
      <c r="F1576" s="326"/>
      <c r="G1576" s="317"/>
    </row>
    <row r="1577" spans="1:7" s="3" customFormat="1" x14ac:dyDescent="0.2">
      <c r="A1577" s="463">
        <v>1555</v>
      </c>
      <c r="B1577" s="967" t="s">
        <v>1006</v>
      </c>
      <c r="C1577" s="968"/>
      <c r="D1577" s="158"/>
      <c r="E1577" s="158"/>
      <c r="F1577" s="158"/>
      <c r="G1577" s="969"/>
    </row>
    <row r="1578" spans="1:7" s="3" customFormat="1" ht="30" x14ac:dyDescent="0.2">
      <c r="A1578" s="463">
        <v>1556</v>
      </c>
      <c r="B1578" s="149" t="s">
        <v>1061</v>
      </c>
      <c r="C1578" s="82"/>
      <c r="D1578" s="82"/>
      <c r="E1578" s="82"/>
      <c r="F1578" s="82"/>
      <c r="G1578" s="83"/>
    </row>
    <row r="1579" spans="1:7" s="3" customFormat="1" ht="30" x14ac:dyDescent="0.2">
      <c r="A1579" s="463">
        <v>1557</v>
      </c>
      <c r="B1579" s="970" t="s">
        <v>1062</v>
      </c>
      <c r="C1579" s="971"/>
      <c r="D1579" s="971"/>
      <c r="E1579" s="971"/>
      <c r="F1579" s="971"/>
      <c r="G1579" s="972"/>
    </row>
    <row r="1580" spans="1:7" s="3" customFormat="1" x14ac:dyDescent="0.2">
      <c r="A1580" s="463">
        <v>1558</v>
      </c>
      <c r="B1580" s="149" t="s">
        <v>451</v>
      </c>
      <c r="C1580" s="82"/>
      <c r="D1580" s="12"/>
      <c r="E1580" s="12"/>
      <c r="F1580" s="12"/>
      <c r="G1580" s="43"/>
    </row>
    <row r="1581" spans="1:7" s="3" customFormat="1" ht="30" x14ac:dyDescent="0.2">
      <c r="A1581" s="463">
        <v>1559</v>
      </c>
      <c r="B1581" s="124" t="s">
        <v>452</v>
      </c>
      <c r="C1581" s="82"/>
      <c r="D1581" s="82"/>
      <c r="E1581" s="82"/>
      <c r="F1581" s="82"/>
      <c r="G1581" s="83"/>
    </row>
    <row r="1582" spans="1:7" s="3" customFormat="1" ht="30" x14ac:dyDescent="0.2">
      <c r="A1582" s="463">
        <v>1560</v>
      </c>
      <c r="B1582" s="973" t="s">
        <v>1879</v>
      </c>
      <c r="C1582" s="584"/>
      <c r="D1582" s="584"/>
      <c r="E1582" s="584"/>
      <c r="F1582" s="584"/>
      <c r="G1582" s="585"/>
    </row>
    <row r="1583" spans="1:7" s="3" customFormat="1" ht="30" x14ac:dyDescent="0.2">
      <c r="A1583" s="463">
        <v>1561</v>
      </c>
      <c r="B1583" s="973" t="s">
        <v>1880</v>
      </c>
      <c r="C1583" s="584"/>
      <c r="D1583" s="584"/>
      <c r="E1583" s="584"/>
      <c r="F1583" s="584"/>
      <c r="G1583" s="585"/>
    </row>
    <row r="1584" spans="1:7" s="3" customFormat="1" ht="30" x14ac:dyDescent="0.2">
      <c r="A1584" s="463">
        <v>1562</v>
      </c>
      <c r="B1584" s="973" t="s">
        <v>1881</v>
      </c>
      <c r="C1584" s="584"/>
      <c r="D1584" s="584"/>
      <c r="E1584" s="584"/>
      <c r="F1584" s="584"/>
      <c r="G1584" s="585"/>
    </row>
    <row r="1585" spans="1:7" x14ac:dyDescent="0.2">
      <c r="A1585" s="463">
        <v>1563</v>
      </c>
      <c r="B1585" s="6" t="s">
        <v>453</v>
      </c>
      <c r="C1585" s="7"/>
      <c r="D1585" s="7"/>
      <c r="E1585" s="7"/>
      <c r="F1585" s="7"/>
      <c r="G1585" s="8"/>
    </row>
    <row r="1586" spans="1:7" x14ac:dyDescent="0.2">
      <c r="A1586" s="463">
        <v>1564</v>
      </c>
      <c r="B1586" s="18" t="s">
        <v>834</v>
      </c>
      <c r="C1586" s="28"/>
      <c r="D1586" s="28"/>
      <c r="E1586" s="28"/>
      <c r="F1586" s="28"/>
      <c r="G1586" s="59"/>
    </row>
    <row r="1587" spans="1:7" s="302" customFormat="1" x14ac:dyDescent="0.25">
      <c r="A1587" s="463">
        <v>1565</v>
      </c>
      <c r="B1587" s="18" t="s">
        <v>454</v>
      </c>
      <c r="C1587" s="28"/>
      <c r="D1587" s="28"/>
      <c r="E1587" s="28"/>
      <c r="F1587" s="28"/>
      <c r="G1587" s="53"/>
    </row>
    <row r="1588" spans="1:7" ht="30" x14ac:dyDescent="0.2">
      <c r="A1588" s="463">
        <v>1566</v>
      </c>
      <c r="B1588" s="18" t="s">
        <v>835</v>
      </c>
      <c r="C1588" s="28"/>
      <c r="D1588" s="28"/>
      <c r="E1588" s="28"/>
      <c r="F1588" s="28"/>
      <c r="G1588" s="59"/>
    </row>
    <row r="1589" spans="1:7" ht="30" x14ac:dyDescent="0.2">
      <c r="A1589" s="463">
        <v>1567</v>
      </c>
      <c r="B1589" s="18" t="s">
        <v>836</v>
      </c>
      <c r="C1589" s="28"/>
      <c r="D1589" s="28"/>
      <c r="E1589" s="28"/>
      <c r="F1589" s="28"/>
      <c r="G1589" s="59"/>
    </row>
    <row r="1590" spans="1:7" s="319" customFormat="1" x14ac:dyDescent="0.2">
      <c r="A1590" s="463">
        <v>1568</v>
      </c>
      <c r="B1590" s="420" t="s">
        <v>837</v>
      </c>
      <c r="C1590" s="465"/>
      <c r="D1590" s="465"/>
      <c r="E1590" s="465"/>
      <c r="F1590" s="465"/>
      <c r="G1590" s="17"/>
    </row>
    <row r="1591" spans="1:7" s="319" customFormat="1" x14ac:dyDescent="0.2">
      <c r="A1591" s="463">
        <v>1569</v>
      </c>
      <c r="B1591" s="150" t="s">
        <v>455</v>
      </c>
      <c r="C1591" s="9"/>
      <c r="D1591" s="16"/>
      <c r="E1591" s="16"/>
      <c r="F1591" s="16"/>
      <c r="G1591" s="17"/>
    </row>
    <row r="1592" spans="1:7" s="319" customFormat="1" x14ac:dyDescent="0.2">
      <c r="A1592" s="463">
        <v>1570</v>
      </c>
      <c r="B1592" s="150" t="s">
        <v>456</v>
      </c>
      <c r="C1592" s="9"/>
      <c r="D1592" s="16"/>
      <c r="E1592" s="16"/>
      <c r="F1592" s="16"/>
      <c r="G1592" s="17"/>
    </row>
    <row r="1593" spans="1:7" s="319" customFormat="1" x14ac:dyDescent="0.2">
      <c r="A1593" s="463">
        <v>1571</v>
      </c>
      <c r="B1593" s="150" t="s">
        <v>457</v>
      </c>
      <c r="C1593" s="9"/>
      <c r="D1593" s="16"/>
      <c r="E1593" s="16"/>
      <c r="F1593" s="16"/>
      <c r="G1593" s="17"/>
    </row>
    <row r="1594" spans="1:7" x14ac:dyDescent="0.2">
      <c r="A1594" s="463">
        <v>1572</v>
      </c>
      <c r="B1594" s="6" t="s">
        <v>1890</v>
      </c>
      <c r="C1594" s="138"/>
      <c r="D1594" s="138"/>
      <c r="E1594" s="138"/>
      <c r="F1594" s="138"/>
      <c r="G1594" s="8"/>
    </row>
    <row r="1595" spans="1:7" s="319" customFormat="1" x14ac:dyDescent="0.2">
      <c r="A1595" s="463">
        <v>1573</v>
      </c>
      <c r="B1595" s="423" t="s">
        <v>1243</v>
      </c>
      <c r="C1595" s="465"/>
      <c r="D1595" s="465"/>
      <c r="E1595" s="465"/>
      <c r="F1595" s="465"/>
      <c r="G1595" s="17"/>
    </row>
    <row r="1596" spans="1:7" x14ac:dyDescent="0.2">
      <c r="A1596" s="463">
        <v>1574</v>
      </c>
      <c r="B1596" s="424" t="s">
        <v>1805</v>
      </c>
      <c r="C1596" s="384"/>
      <c r="D1596" s="16"/>
      <c r="E1596" s="16"/>
      <c r="F1596" s="16"/>
      <c r="G1596" s="17"/>
    </row>
    <row r="1597" spans="1:7" s="302" customFormat="1" x14ac:dyDescent="0.2">
      <c r="A1597" s="463">
        <v>1575</v>
      </c>
      <c r="B1597" s="559" t="s">
        <v>37</v>
      </c>
      <c r="C1597" s="560"/>
      <c r="D1597" s="561"/>
      <c r="E1597" s="561"/>
      <c r="F1597" s="561"/>
      <c r="G1597" s="562"/>
    </row>
    <row r="1598" spans="1:7" ht="30" x14ac:dyDescent="0.2">
      <c r="A1598" s="463">
        <v>1576</v>
      </c>
      <c r="B1598" s="425" t="s">
        <v>795</v>
      </c>
      <c r="C1598" s="385"/>
      <c r="D1598" s="426"/>
      <c r="E1598" s="426"/>
      <c r="F1598" s="426"/>
      <c r="G1598" s="427"/>
    </row>
    <row r="1599" spans="1:7" s="431" customFormat="1" x14ac:dyDescent="0.2">
      <c r="A1599" s="463">
        <v>1577</v>
      </c>
      <c r="B1599" s="425" t="s">
        <v>404</v>
      </c>
      <c r="C1599" s="385"/>
      <c r="D1599" s="426"/>
      <c r="E1599" s="426"/>
      <c r="F1599" s="426"/>
      <c r="G1599" s="427"/>
    </row>
    <row r="1600" spans="1:7" s="319" customFormat="1" x14ac:dyDescent="0.2">
      <c r="A1600" s="463">
        <v>1578</v>
      </c>
      <c r="B1600" s="424" t="s">
        <v>297</v>
      </c>
      <c r="C1600" s="384"/>
      <c r="D1600" s="16"/>
      <c r="E1600" s="16"/>
      <c r="F1600" s="16"/>
      <c r="G1600" s="17"/>
    </row>
    <row r="1601" spans="1:7" s="583" customFormat="1" x14ac:dyDescent="0.2">
      <c r="A1601" s="463">
        <v>1579</v>
      </c>
      <c r="B1601" s="425" t="s">
        <v>904</v>
      </c>
      <c r="C1601" s="385"/>
      <c r="D1601" s="426"/>
      <c r="E1601" s="426"/>
      <c r="F1601" s="426"/>
      <c r="G1601" s="427"/>
    </row>
    <row r="1602" spans="1:7" s="319" customFormat="1" ht="30" x14ac:dyDescent="0.2">
      <c r="A1602" s="463">
        <v>1580</v>
      </c>
      <c r="B1602" s="428" t="s">
        <v>838</v>
      </c>
      <c r="C1602" s="386"/>
      <c r="D1602" s="421"/>
      <c r="E1602" s="421"/>
      <c r="F1602" s="421"/>
      <c r="G1602" s="422"/>
    </row>
    <row r="1603" spans="1:7" s="319" customFormat="1" x14ac:dyDescent="0.2">
      <c r="A1603" s="463">
        <v>1581</v>
      </c>
      <c r="B1603" s="151" t="s">
        <v>1189</v>
      </c>
      <c r="C1603" s="9"/>
      <c r="D1603" s="16"/>
      <c r="E1603" s="16"/>
      <c r="F1603" s="16"/>
      <c r="G1603" s="17"/>
    </row>
    <row r="1604" spans="1:7" x14ac:dyDescent="0.2">
      <c r="A1604" s="463">
        <v>1582</v>
      </c>
      <c r="B1604" s="328" t="s">
        <v>1190</v>
      </c>
      <c r="C1604" s="386"/>
      <c r="D1604" s="421"/>
      <c r="E1604" s="421"/>
      <c r="F1604" s="421"/>
      <c r="G1604" s="422"/>
    </row>
    <row r="1605" spans="1:7" s="319" customFormat="1" ht="30" x14ac:dyDescent="0.2">
      <c r="A1605" s="463">
        <v>1583</v>
      </c>
      <c r="B1605" s="151" t="s">
        <v>1191</v>
      </c>
      <c r="C1605" s="9"/>
      <c r="D1605" s="16"/>
      <c r="E1605" s="16"/>
      <c r="F1605" s="16"/>
      <c r="G1605" s="17"/>
    </row>
    <row r="1606" spans="1:7" s="930" customFormat="1" ht="45" x14ac:dyDescent="0.2">
      <c r="A1606" s="463">
        <v>1584</v>
      </c>
      <c r="B1606" s="423" t="s">
        <v>794</v>
      </c>
      <c r="C1606" s="384"/>
      <c r="D1606" s="16"/>
      <c r="E1606" s="16"/>
      <c r="F1606" s="16"/>
      <c r="G1606" s="17"/>
    </row>
    <row r="1607" spans="1:7" s="930" customFormat="1" x14ac:dyDescent="0.2">
      <c r="A1607" s="463">
        <v>1585</v>
      </c>
      <c r="B1607" s="6" t="s">
        <v>1891</v>
      </c>
      <c r="C1607" s="138"/>
      <c r="D1607" s="138"/>
      <c r="E1607" s="138"/>
      <c r="F1607" s="138"/>
      <c r="G1607" s="8"/>
    </row>
    <row r="1608" spans="1:7" s="3" customFormat="1" ht="30" x14ac:dyDescent="0.2">
      <c r="A1608" s="463">
        <v>1586</v>
      </c>
      <c r="B1608" s="974" t="s">
        <v>2066</v>
      </c>
      <c r="C1608" s="613"/>
      <c r="D1608" s="613"/>
      <c r="E1608" s="613"/>
      <c r="F1608" s="613"/>
      <c r="G1608" s="976"/>
    </row>
    <row r="1609" spans="1:7" s="3" customFormat="1" x14ac:dyDescent="0.2">
      <c r="A1609" s="463">
        <v>1587</v>
      </c>
      <c r="B1609" s="977" t="s">
        <v>2029</v>
      </c>
      <c r="C1609" s="955"/>
      <c r="D1609" s="975"/>
      <c r="E1609" s="975"/>
      <c r="F1609" s="975"/>
      <c r="G1609" s="976"/>
    </row>
    <row r="1610" spans="1:7" s="3" customFormat="1" x14ac:dyDescent="0.2">
      <c r="A1610" s="463">
        <v>1588</v>
      </c>
      <c r="B1610" s="977" t="s">
        <v>2065</v>
      </c>
      <c r="C1610" s="955"/>
      <c r="D1610" s="975"/>
      <c r="E1610" s="975"/>
      <c r="F1610" s="975"/>
      <c r="G1610" s="976"/>
    </row>
    <row r="1611" spans="1:7" s="3" customFormat="1" ht="30" x14ac:dyDescent="0.2">
      <c r="A1611" s="463">
        <v>1589</v>
      </c>
      <c r="B1611" s="974" t="s">
        <v>2067</v>
      </c>
      <c r="C1611" s="613"/>
      <c r="D1611" s="613"/>
      <c r="E1611" s="613"/>
      <c r="F1611" s="613"/>
      <c r="G1611" s="976"/>
    </row>
    <row r="1612" spans="1:7" s="3" customFormat="1" x14ac:dyDescent="0.2">
      <c r="A1612" s="463">
        <v>1590</v>
      </c>
      <c r="B1612" s="977" t="s">
        <v>1891</v>
      </c>
      <c r="C1612" s="955"/>
      <c r="D1612" s="975"/>
      <c r="E1612" s="975"/>
      <c r="F1612" s="975"/>
      <c r="G1612" s="976"/>
    </row>
    <row r="1613" spans="1:7" s="3" customFormat="1" x14ac:dyDescent="0.2">
      <c r="A1613" s="463">
        <v>1591</v>
      </c>
      <c r="B1613" s="977" t="s">
        <v>2074</v>
      </c>
      <c r="C1613" s="955"/>
      <c r="D1613" s="975"/>
      <c r="E1613" s="975"/>
      <c r="F1613" s="975"/>
      <c r="G1613" s="976"/>
    </row>
    <row r="1614" spans="1:7" s="3" customFormat="1" ht="30" x14ac:dyDescent="0.2">
      <c r="A1614" s="463">
        <v>1592</v>
      </c>
      <c r="B1614" s="974" t="s">
        <v>2069</v>
      </c>
      <c r="C1614" s="613"/>
      <c r="D1614" s="613"/>
      <c r="E1614" s="613"/>
      <c r="F1614" s="613"/>
      <c r="G1614" s="976"/>
    </row>
    <row r="1615" spans="1:7" s="3" customFormat="1" x14ac:dyDescent="0.2">
      <c r="A1615" s="463">
        <v>1593</v>
      </c>
      <c r="B1615" s="977" t="s">
        <v>2068</v>
      </c>
      <c r="C1615" s="955"/>
      <c r="D1615" s="975"/>
      <c r="E1615" s="975"/>
      <c r="F1615" s="975"/>
      <c r="G1615" s="976"/>
    </row>
    <row r="1616" spans="1:7" s="3" customFormat="1" x14ac:dyDescent="0.2">
      <c r="A1616" s="463">
        <v>1594</v>
      </c>
      <c r="B1616" s="977" t="s">
        <v>2065</v>
      </c>
      <c r="C1616" s="955"/>
      <c r="D1616" s="975"/>
      <c r="E1616" s="975"/>
      <c r="F1616" s="975"/>
      <c r="G1616" s="976"/>
    </row>
    <row r="1617" spans="1:7" s="3" customFormat="1" ht="30" x14ac:dyDescent="0.2">
      <c r="A1617" s="463">
        <v>1595</v>
      </c>
      <c r="B1617" s="974" t="s">
        <v>1888</v>
      </c>
      <c r="C1617" s="955"/>
      <c r="D1617" s="975"/>
      <c r="E1617" s="975"/>
      <c r="F1617" s="975"/>
      <c r="G1617" s="976"/>
    </row>
    <row r="1618" spans="1:7" s="3" customFormat="1" ht="30" x14ac:dyDescent="0.2">
      <c r="A1618" s="463">
        <v>1596</v>
      </c>
      <c r="B1618" s="974" t="s">
        <v>1889</v>
      </c>
      <c r="C1618" s="955"/>
      <c r="D1618" s="975"/>
      <c r="E1618" s="975"/>
      <c r="F1618" s="975"/>
      <c r="G1618" s="976"/>
    </row>
    <row r="1619" spans="1:7" s="3" customFormat="1" ht="30" x14ac:dyDescent="0.2">
      <c r="A1619" s="463">
        <v>1597</v>
      </c>
      <c r="B1619" s="974" t="s">
        <v>1892</v>
      </c>
      <c r="C1619" s="955"/>
      <c r="D1619" s="975"/>
      <c r="E1619" s="975"/>
      <c r="F1619" s="975"/>
      <c r="G1619" s="976"/>
    </row>
    <row r="1620" spans="1:7" s="3" customFormat="1" ht="30" x14ac:dyDescent="0.2">
      <c r="A1620" s="463">
        <v>1598</v>
      </c>
      <c r="B1620" s="974" t="s">
        <v>1893</v>
      </c>
      <c r="C1620" s="955"/>
      <c r="D1620" s="975"/>
      <c r="E1620" s="975"/>
      <c r="F1620" s="975"/>
      <c r="G1620" s="976"/>
    </row>
    <row r="1621" spans="1:7" s="3" customFormat="1" ht="30" x14ac:dyDescent="0.2">
      <c r="A1621" s="463">
        <v>1599</v>
      </c>
      <c r="B1621" s="974" t="s">
        <v>1894</v>
      </c>
      <c r="C1621" s="955"/>
      <c r="D1621" s="955"/>
      <c r="E1621" s="955"/>
      <c r="F1621" s="955"/>
      <c r="G1621" s="955"/>
    </row>
    <row r="1622" spans="1:7" s="3" customFormat="1" ht="30" x14ac:dyDescent="0.2">
      <c r="A1622" s="463">
        <v>1600</v>
      </c>
      <c r="B1622" s="974" t="s">
        <v>1895</v>
      </c>
      <c r="C1622" s="955"/>
      <c r="D1622" s="955"/>
      <c r="E1622" s="955"/>
      <c r="F1622" s="955"/>
      <c r="G1622" s="955"/>
    </row>
    <row r="1623" spans="1:7" s="3" customFormat="1" ht="30" x14ac:dyDescent="0.2">
      <c r="A1623" s="463">
        <v>1601</v>
      </c>
      <c r="B1623" s="974" t="s">
        <v>1897</v>
      </c>
      <c r="C1623" s="955"/>
      <c r="D1623" s="955"/>
      <c r="E1623" s="955"/>
      <c r="F1623" s="955"/>
      <c r="G1623" s="955"/>
    </row>
    <row r="1624" spans="1:7" s="3" customFormat="1" ht="30" x14ac:dyDescent="0.2">
      <c r="A1624" s="463">
        <v>1602</v>
      </c>
      <c r="B1624" s="974" t="s">
        <v>1898</v>
      </c>
      <c r="C1624" s="955"/>
      <c r="D1624" s="955"/>
      <c r="E1624" s="955"/>
      <c r="F1624" s="955"/>
      <c r="G1624" s="955"/>
    </row>
    <row r="1625" spans="1:7" x14ac:dyDescent="0.2">
      <c r="A1625" s="463">
        <v>1603</v>
      </c>
      <c r="B1625" s="6" t="s">
        <v>1120</v>
      </c>
      <c r="C1625" s="7"/>
      <c r="D1625" s="7"/>
      <c r="E1625" s="7"/>
      <c r="F1625" s="7"/>
      <c r="G1625" s="8"/>
    </row>
    <row r="1626" spans="1:7" s="319" customFormat="1" ht="30" x14ac:dyDescent="0.2">
      <c r="A1626" s="463">
        <v>1604</v>
      </c>
      <c r="B1626" s="14" t="s">
        <v>1128</v>
      </c>
      <c r="C1626" s="429"/>
      <c r="D1626" s="429"/>
      <c r="E1626" s="429"/>
      <c r="F1626" s="429"/>
      <c r="G1626" s="20"/>
    </row>
    <row r="1627" spans="1:7" x14ac:dyDescent="0.2">
      <c r="A1627" s="463">
        <v>1605</v>
      </c>
      <c r="B1627" s="55" t="s">
        <v>1125</v>
      </c>
      <c r="C1627" s="28"/>
      <c r="D1627" s="28"/>
      <c r="E1627" s="28"/>
      <c r="F1627" s="28"/>
      <c r="G1627" s="402"/>
    </row>
    <row r="1628" spans="1:7" x14ac:dyDescent="0.2">
      <c r="A1628" s="463">
        <v>1606</v>
      </c>
      <c r="B1628" s="13" t="s">
        <v>202</v>
      </c>
      <c r="C1628" s="12"/>
      <c r="D1628" s="12"/>
      <c r="E1628" s="12"/>
      <c r="F1628" s="12"/>
      <c r="G1628" s="62"/>
    </row>
    <row r="1629" spans="1:7" x14ac:dyDescent="0.2">
      <c r="A1629" s="463">
        <v>1607</v>
      </c>
      <c r="B1629" s="13" t="s">
        <v>203</v>
      </c>
      <c r="C1629" s="12"/>
      <c r="D1629" s="12"/>
      <c r="E1629" s="12"/>
      <c r="F1629" s="12"/>
      <c r="G1629" s="62"/>
    </row>
    <row r="1630" spans="1:7" x14ac:dyDescent="0.2">
      <c r="A1630" s="463">
        <v>1608</v>
      </c>
      <c r="B1630" s="13" t="s">
        <v>204</v>
      </c>
      <c r="C1630" s="12"/>
      <c r="D1630" s="12"/>
      <c r="E1630" s="12"/>
      <c r="F1630" s="12"/>
      <c r="G1630" s="62"/>
    </row>
    <row r="1631" spans="1:7" x14ac:dyDescent="0.2">
      <c r="A1631" s="463">
        <v>1609</v>
      </c>
      <c r="B1631" s="13" t="s">
        <v>205</v>
      </c>
      <c r="C1631" s="12"/>
      <c r="D1631" s="12"/>
      <c r="E1631" s="12"/>
      <c r="F1631" s="12"/>
      <c r="G1631" s="62"/>
    </row>
    <row r="1632" spans="1:7" s="302" customFormat="1" x14ac:dyDescent="0.2">
      <c r="A1632" s="463">
        <v>1610</v>
      </c>
      <c r="B1632" s="13" t="s">
        <v>1126</v>
      </c>
      <c r="C1632" s="12"/>
      <c r="D1632" s="12"/>
      <c r="E1632" s="12"/>
      <c r="F1632" s="12"/>
      <c r="G1632" s="62"/>
    </row>
    <row r="1633" spans="1:7" x14ac:dyDescent="0.2">
      <c r="A1633" s="463">
        <v>1611</v>
      </c>
      <c r="B1633" s="13" t="s">
        <v>844</v>
      </c>
      <c r="C1633" s="12"/>
      <c r="D1633" s="12"/>
      <c r="E1633" s="12"/>
      <c r="F1633" s="12"/>
      <c r="G1633" s="62"/>
    </row>
    <row r="1634" spans="1:7" x14ac:dyDescent="0.2">
      <c r="A1634" s="463">
        <v>1612</v>
      </c>
      <c r="B1634" s="14" t="s">
        <v>1823</v>
      </c>
      <c r="C1634" s="326"/>
      <c r="D1634" s="326"/>
      <c r="E1634" s="326"/>
      <c r="F1634" s="326"/>
      <c r="G1634" s="447"/>
    </row>
    <row r="1635" spans="1:7" ht="30" x14ac:dyDescent="0.2">
      <c r="A1635" s="463">
        <v>1613</v>
      </c>
      <c r="B1635" s="14" t="s">
        <v>1127</v>
      </c>
      <c r="C1635" s="465"/>
      <c r="D1635" s="465"/>
      <c r="E1635" s="465"/>
      <c r="F1635" s="465"/>
      <c r="G1635" s="43"/>
    </row>
    <row r="1636" spans="1:7" s="319" customFormat="1" x14ac:dyDescent="0.2">
      <c r="A1636" s="463">
        <v>1614</v>
      </c>
      <c r="B1636" s="13" t="s">
        <v>45</v>
      </c>
      <c r="C1636" s="12"/>
      <c r="D1636" s="12"/>
      <c r="E1636" s="12"/>
      <c r="F1636" s="12"/>
      <c r="G1636" s="43"/>
    </row>
    <row r="1637" spans="1:7" x14ac:dyDescent="0.2">
      <c r="A1637" s="463">
        <v>1615</v>
      </c>
      <c r="B1637" s="13" t="s">
        <v>466</v>
      </c>
      <c r="C1637" s="12"/>
      <c r="D1637" s="12"/>
      <c r="E1637" s="12"/>
      <c r="F1637" s="12"/>
      <c r="G1637" s="43"/>
    </row>
    <row r="1638" spans="1:7" x14ac:dyDescent="0.2">
      <c r="A1638" s="463">
        <v>1616</v>
      </c>
      <c r="B1638" s="13" t="s">
        <v>467</v>
      </c>
      <c r="C1638" s="12"/>
      <c r="D1638" s="12"/>
      <c r="E1638" s="12"/>
      <c r="F1638" s="12"/>
      <c r="G1638" s="43"/>
    </row>
    <row r="1639" spans="1:7" s="319" customFormat="1" x14ac:dyDescent="0.2">
      <c r="A1639" s="463">
        <v>1617</v>
      </c>
      <c r="B1639" s="13" t="s">
        <v>46</v>
      </c>
      <c r="C1639" s="12"/>
      <c r="D1639" s="12"/>
      <c r="E1639" s="12"/>
      <c r="F1639" s="12"/>
      <c r="G1639" s="43"/>
    </row>
    <row r="1640" spans="1:7" s="319" customFormat="1" x14ac:dyDescent="0.2">
      <c r="A1640" s="463">
        <v>1618</v>
      </c>
      <c r="B1640" s="275" t="s">
        <v>1228</v>
      </c>
      <c r="C1640" s="349"/>
      <c r="D1640" s="349"/>
      <c r="E1640" s="349"/>
      <c r="F1640" s="349"/>
      <c r="G1640" s="383"/>
    </row>
    <row r="1641" spans="1:7" s="506" customFormat="1" ht="30" x14ac:dyDescent="0.25">
      <c r="A1641" s="463">
        <v>1619</v>
      </c>
      <c r="B1641" s="328" t="s">
        <v>1119</v>
      </c>
      <c r="C1641" s="329"/>
      <c r="D1641" s="329"/>
      <c r="E1641" s="329"/>
      <c r="F1641" s="329"/>
      <c r="G1641" s="330"/>
    </row>
    <row r="1642" spans="1:7" s="319" customFormat="1" ht="30" x14ac:dyDescent="0.2">
      <c r="A1642" s="463">
        <v>1620</v>
      </c>
      <c r="B1642" s="14" t="s">
        <v>458</v>
      </c>
      <c r="C1642" s="12"/>
      <c r="D1642" s="12"/>
      <c r="E1642" s="12"/>
      <c r="F1642" s="12"/>
      <c r="G1642" s="43"/>
    </row>
    <row r="1643" spans="1:7" ht="30" x14ac:dyDescent="0.2">
      <c r="A1643" s="463">
        <v>1621</v>
      </c>
      <c r="B1643" s="14" t="s">
        <v>459</v>
      </c>
      <c r="C1643" s="465"/>
      <c r="D1643" s="465"/>
      <c r="E1643" s="465"/>
      <c r="F1643" s="465"/>
      <c r="G1643" s="43"/>
    </row>
    <row r="1644" spans="1:7" s="302" customFormat="1" x14ac:dyDescent="0.2">
      <c r="A1644" s="463">
        <v>1622</v>
      </c>
      <c r="B1644" s="315" t="s">
        <v>2183</v>
      </c>
      <c r="C1644" s="326"/>
      <c r="D1644" s="326"/>
      <c r="E1644" s="326"/>
      <c r="F1644" s="326"/>
      <c r="G1644" s="317"/>
    </row>
    <row r="1645" spans="1:7" x14ac:dyDescent="0.2">
      <c r="A1645" s="463">
        <v>1623</v>
      </c>
      <c r="B1645" s="13" t="s">
        <v>460</v>
      </c>
      <c r="C1645" s="12"/>
      <c r="D1645" s="12"/>
      <c r="E1645" s="12"/>
      <c r="F1645" s="12"/>
      <c r="G1645" s="43"/>
    </row>
    <row r="1646" spans="1:7" x14ac:dyDescent="0.2">
      <c r="A1646" s="463">
        <v>1624</v>
      </c>
      <c r="B1646" s="13" t="s">
        <v>461</v>
      </c>
      <c r="C1646" s="12"/>
      <c r="D1646" s="12"/>
      <c r="E1646" s="12"/>
      <c r="F1646" s="12"/>
      <c r="G1646" s="43"/>
    </row>
    <row r="1647" spans="1:7" x14ac:dyDescent="0.2">
      <c r="A1647" s="463">
        <v>1625</v>
      </c>
      <c r="B1647" s="13" t="s">
        <v>52</v>
      </c>
      <c r="C1647" s="12"/>
      <c r="D1647" s="12"/>
      <c r="E1647" s="12"/>
      <c r="F1647" s="12"/>
      <c r="G1647" s="43"/>
    </row>
    <row r="1648" spans="1:7" x14ac:dyDescent="0.2">
      <c r="A1648" s="463">
        <v>1626</v>
      </c>
      <c r="B1648" s="13" t="s">
        <v>462</v>
      </c>
      <c r="C1648" s="12"/>
      <c r="D1648" s="12"/>
      <c r="E1648" s="12"/>
      <c r="F1648" s="12"/>
      <c r="G1648" s="43"/>
    </row>
    <row r="1649" spans="1:7" x14ac:dyDescent="0.2">
      <c r="A1649" s="463">
        <v>1627</v>
      </c>
      <c r="B1649" s="13" t="s">
        <v>9</v>
      </c>
      <c r="C1649" s="12"/>
      <c r="D1649" s="12"/>
      <c r="E1649" s="12"/>
      <c r="F1649" s="12"/>
      <c r="G1649" s="513"/>
    </row>
    <row r="1650" spans="1:7" ht="30" x14ac:dyDescent="0.2">
      <c r="A1650" s="463">
        <v>1628</v>
      </c>
      <c r="B1650" s="13" t="s">
        <v>1103</v>
      </c>
      <c r="C1650" s="12"/>
      <c r="D1650" s="12"/>
      <c r="E1650" s="12"/>
      <c r="F1650" s="12"/>
      <c r="G1650" s="519"/>
    </row>
    <row r="1651" spans="1:7" s="302" customFormat="1" ht="30" x14ac:dyDescent="0.2">
      <c r="A1651" s="463">
        <v>1629</v>
      </c>
      <c r="B1651" s="436" t="s">
        <v>2859</v>
      </c>
      <c r="C1651" s="326"/>
      <c r="D1651" s="326"/>
      <c r="E1651" s="326"/>
      <c r="F1651" s="326"/>
      <c r="G1651" s="1032"/>
    </row>
    <row r="1652" spans="1:7" s="302" customFormat="1" ht="30" x14ac:dyDescent="0.2">
      <c r="A1652" s="463">
        <v>1630</v>
      </c>
      <c r="B1652" s="436" t="s">
        <v>2882</v>
      </c>
      <c r="C1652" s="326"/>
      <c r="D1652" s="326"/>
      <c r="E1652" s="326"/>
      <c r="F1652" s="326"/>
      <c r="G1652" s="301"/>
    </row>
    <row r="1653" spans="1:7" ht="30" x14ac:dyDescent="0.2">
      <c r="A1653" s="463">
        <v>1631</v>
      </c>
      <c r="B1653" s="14" t="s">
        <v>463</v>
      </c>
      <c r="C1653" s="12"/>
      <c r="D1653" s="12"/>
      <c r="E1653" s="12"/>
      <c r="F1653" s="12"/>
      <c r="G1653" s="43"/>
    </row>
    <row r="1654" spans="1:7" ht="30" x14ac:dyDescent="0.25">
      <c r="A1654" s="463">
        <v>1632</v>
      </c>
      <c r="B1654" s="42" t="s">
        <v>840</v>
      </c>
      <c r="C1654" s="28"/>
      <c r="D1654" s="28"/>
      <c r="E1654" s="28"/>
      <c r="F1654" s="28"/>
      <c r="G1654" s="53"/>
    </row>
    <row r="1655" spans="1:7" s="302" customFormat="1" x14ac:dyDescent="0.25">
      <c r="A1655" s="463">
        <v>1633</v>
      </c>
      <c r="B1655" s="958" t="s">
        <v>2185</v>
      </c>
      <c r="C1655" s="528"/>
      <c r="D1655" s="528"/>
      <c r="E1655" s="528"/>
      <c r="F1655" s="528"/>
      <c r="G1655" s="531"/>
    </row>
    <row r="1656" spans="1:7" s="302" customFormat="1" ht="45" x14ac:dyDescent="0.2">
      <c r="A1656" s="463">
        <v>1634</v>
      </c>
      <c r="B1656" s="124" t="s">
        <v>1755</v>
      </c>
      <c r="C1656" s="82"/>
      <c r="D1656" s="12"/>
      <c r="E1656" s="12"/>
      <c r="F1656" s="12"/>
      <c r="G1656" s="43"/>
    </row>
    <row r="1657" spans="1:7" s="3" customFormat="1" ht="30" x14ac:dyDescent="0.2">
      <c r="A1657" s="463">
        <v>1635</v>
      </c>
      <c r="B1657" s="973" t="s">
        <v>2084</v>
      </c>
      <c r="C1657" s="584"/>
      <c r="D1657" s="326"/>
      <c r="E1657" s="326"/>
      <c r="F1657" s="326"/>
      <c r="G1657" s="317"/>
    </row>
    <row r="1658" spans="1:7" s="3" customFormat="1" x14ac:dyDescent="0.25">
      <c r="A1658" s="463">
        <v>1636</v>
      </c>
      <c r="B1658" s="958" t="s">
        <v>1079</v>
      </c>
      <c r="C1658" s="950"/>
      <c r="D1658" s="950"/>
      <c r="E1658" s="950"/>
      <c r="F1658" s="950"/>
      <c r="G1658" s="959"/>
    </row>
    <row r="1659" spans="1:7" s="3" customFormat="1" ht="30" x14ac:dyDescent="0.25">
      <c r="A1659" s="463">
        <v>1637</v>
      </c>
      <c r="B1659" s="324" t="s">
        <v>2085</v>
      </c>
      <c r="C1659" s="326"/>
      <c r="D1659" s="326"/>
      <c r="E1659" s="326"/>
      <c r="F1659" s="326"/>
      <c r="G1659" s="440"/>
    </row>
    <row r="1660" spans="1:7" s="3" customFormat="1" x14ac:dyDescent="0.25">
      <c r="A1660" s="463">
        <v>1638</v>
      </c>
      <c r="B1660" s="324" t="s">
        <v>2086</v>
      </c>
      <c r="C1660" s="326"/>
      <c r="D1660" s="326"/>
      <c r="E1660" s="326"/>
      <c r="F1660" s="326"/>
      <c r="G1660" s="440"/>
    </row>
    <row r="1661" spans="1:7" x14ac:dyDescent="0.2">
      <c r="A1661" s="463">
        <v>1639</v>
      </c>
      <c r="B1661" s="14" t="s">
        <v>468</v>
      </c>
      <c r="C1661" s="465"/>
      <c r="D1661" s="465"/>
      <c r="E1661" s="465"/>
      <c r="F1661" s="465"/>
      <c r="G1661" s="43"/>
    </row>
    <row r="1662" spans="1:7" ht="30" x14ac:dyDescent="0.2">
      <c r="A1662" s="463">
        <v>1640</v>
      </c>
      <c r="B1662" s="13" t="s">
        <v>464</v>
      </c>
      <c r="C1662" s="349"/>
      <c r="D1662" s="349"/>
      <c r="E1662" s="349"/>
      <c r="F1662" s="349"/>
      <c r="G1662" s="238"/>
    </row>
    <row r="1663" spans="1:7" x14ac:dyDescent="0.2">
      <c r="A1663" s="463">
        <v>1641</v>
      </c>
      <c r="B1663" s="13" t="s">
        <v>465</v>
      </c>
      <c r="C1663" s="349"/>
      <c r="D1663" s="349"/>
      <c r="E1663" s="349"/>
      <c r="F1663" s="349"/>
      <c r="G1663" s="238"/>
    </row>
    <row r="1664" spans="1:7" x14ac:dyDescent="0.2">
      <c r="A1664" s="463">
        <v>1642</v>
      </c>
      <c r="B1664" s="13" t="s">
        <v>976</v>
      </c>
      <c r="C1664" s="349"/>
      <c r="D1664" s="349"/>
      <c r="E1664" s="349"/>
      <c r="F1664" s="349"/>
      <c r="G1664" s="238"/>
    </row>
    <row r="1665" spans="1:7" x14ac:dyDescent="0.2">
      <c r="A1665" s="463">
        <v>1643</v>
      </c>
      <c r="B1665" s="226" t="s">
        <v>839</v>
      </c>
      <c r="C1665" s="349"/>
      <c r="D1665" s="349"/>
      <c r="E1665" s="349"/>
      <c r="F1665" s="349"/>
      <c r="G1665" s="238"/>
    </row>
    <row r="1666" spans="1:7" x14ac:dyDescent="0.2">
      <c r="A1666" s="463">
        <v>1644</v>
      </c>
      <c r="B1666" s="13" t="s">
        <v>977</v>
      </c>
      <c r="C1666" s="12"/>
      <c r="D1666" s="12"/>
      <c r="E1666" s="12"/>
      <c r="F1666" s="12"/>
      <c r="G1666" s="43"/>
    </row>
    <row r="1667" spans="1:7" s="302" customFormat="1" x14ac:dyDescent="0.2">
      <c r="A1667" s="463">
        <v>1645</v>
      </c>
      <c r="B1667" s="14" t="s">
        <v>2518</v>
      </c>
      <c r="C1667" s="613"/>
      <c r="D1667" s="613"/>
      <c r="E1667" s="613"/>
      <c r="F1667" s="613"/>
      <c r="G1667" s="317"/>
    </row>
    <row r="1668" spans="1:7" s="302" customFormat="1" ht="30" x14ac:dyDescent="0.2">
      <c r="A1668" s="463">
        <v>1646</v>
      </c>
      <c r="B1668" s="13" t="s">
        <v>464</v>
      </c>
      <c r="C1668" s="326"/>
      <c r="D1668" s="326"/>
      <c r="E1668" s="326"/>
      <c r="F1668" s="326"/>
      <c r="G1668" s="317"/>
    </row>
    <row r="1669" spans="1:7" s="302" customFormat="1" x14ac:dyDescent="0.2">
      <c r="A1669" s="463">
        <v>1647</v>
      </c>
      <c r="B1669" s="13" t="s">
        <v>465</v>
      </c>
      <c r="C1669" s="326"/>
      <c r="D1669" s="326"/>
      <c r="E1669" s="326"/>
      <c r="F1669" s="326"/>
      <c r="G1669" s="317"/>
    </row>
    <row r="1670" spans="1:7" s="302" customFormat="1" x14ac:dyDescent="0.2">
      <c r="A1670" s="463">
        <v>1648</v>
      </c>
      <c r="B1670" s="13" t="s">
        <v>976</v>
      </c>
      <c r="C1670" s="326"/>
      <c r="D1670" s="326"/>
      <c r="E1670" s="326"/>
      <c r="F1670" s="326"/>
      <c r="G1670" s="317"/>
    </row>
    <row r="1671" spans="1:7" s="302" customFormat="1" x14ac:dyDescent="0.2">
      <c r="A1671" s="463">
        <v>1649</v>
      </c>
      <c r="B1671" s="226" t="s">
        <v>839</v>
      </c>
      <c r="C1671" s="326"/>
      <c r="D1671" s="326"/>
      <c r="E1671" s="326"/>
      <c r="F1671" s="326"/>
      <c r="G1671" s="317"/>
    </row>
    <row r="1672" spans="1:7" s="302" customFormat="1" x14ac:dyDescent="0.2">
      <c r="A1672" s="463">
        <v>1650</v>
      </c>
      <c r="B1672" s="13" t="s">
        <v>977</v>
      </c>
      <c r="C1672" s="326"/>
      <c r="D1672" s="326"/>
      <c r="E1672" s="326"/>
      <c r="F1672" s="326"/>
      <c r="G1672" s="317"/>
    </row>
    <row r="1673" spans="1:7" s="302" customFormat="1" ht="30" x14ac:dyDescent="0.2">
      <c r="A1673" s="463">
        <v>1651</v>
      </c>
      <c r="B1673" s="14" t="s">
        <v>2520</v>
      </c>
      <c r="C1673" s="326"/>
      <c r="D1673" s="326"/>
      <c r="E1673" s="326"/>
      <c r="F1673" s="326"/>
      <c r="G1673" s="317"/>
    </row>
    <row r="1674" spans="1:7" s="302" customFormat="1" ht="30" x14ac:dyDescent="0.2">
      <c r="A1674" s="463">
        <v>1652</v>
      </c>
      <c r="B1674" s="436" t="s">
        <v>2184</v>
      </c>
      <c r="C1674" s="613"/>
      <c r="D1674" s="613"/>
      <c r="E1674" s="613"/>
      <c r="F1674" s="613"/>
      <c r="G1674" s="317"/>
    </row>
    <row r="1675" spans="1:7" s="302" customFormat="1" x14ac:dyDescent="0.2">
      <c r="A1675" s="463">
        <v>1653</v>
      </c>
      <c r="B1675" s="315" t="s">
        <v>49</v>
      </c>
      <c r="C1675" s="326"/>
      <c r="D1675" s="326"/>
      <c r="E1675" s="326"/>
      <c r="F1675" s="326"/>
      <c r="G1675" s="317"/>
    </row>
    <row r="1676" spans="1:7" s="302" customFormat="1" x14ac:dyDescent="0.2">
      <c r="A1676" s="463">
        <v>1654</v>
      </c>
      <c r="B1676" s="315" t="s">
        <v>1486</v>
      </c>
      <c r="C1676" s="326"/>
      <c r="D1676" s="326"/>
      <c r="E1676" s="326"/>
      <c r="F1676" s="326"/>
      <c r="G1676" s="317"/>
    </row>
    <row r="1677" spans="1:7" s="302" customFormat="1" x14ac:dyDescent="0.2">
      <c r="A1677" s="463">
        <v>1655</v>
      </c>
      <c r="B1677" s="315" t="s">
        <v>2519</v>
      </c>
      <c r="C1677" s="326"/>
      <c r="D1677" s="326"/>
      <c r="E1677" s="326"/>
      <c r="F1677" s="326"/>
      <c r="G1677" s="317"/>
    </row>
    <row r="1678" spans="1:7" x14ac:dyDescent="0.2">
      <c r="A1678" s="463">
        <v>1656</v>
      </c>
      <c r="B1678" s="6" t="s">
        <v>469</v>
      </c>
      <c r="C1678" s="7"/>
      <c r="D1678" s="7"/>
      <c r="E1678" s="7"/>
      <c r="F1678" s="7"/>
      <c r="G1678" s="8"/>
    </row>
    <row r="1679" spans="1:7" s="319" customFormat="1" ht="60" x14ac:dyDescent="0.2">
      <c r="A1679" s="463">
        <v>1657</v>
      </c>
      <c r="B1679" s="124" t="s">
        <v>470</v>
      </c>
      <c r="C1679" s="12"/>
      <c r="D1679" s="12"/>
      <c r="E1679" s="12"/>
      <c r="F1679" s="12"/>
      <c r="G1679" s="43"/>
    </row>
    <row r="1680" spans="1:7" s="319" customFormat="1" ht="45" x14ac:dyDescent="0.2">
      <c r="A1680" s="463">
        <v>1658</v>
      </c>
      <c r="B1680" s="124" t="s">
        <v>471</v>
      </c>
      <c r="C1680" s="12"/>
      <c r="D1680" s="12"/>
      <c r="E1680" s="12"/>
      <c r="F1680" s="12"/>
      <c r="G1680" s="43"/>
    </row>
    <row r="1681" spans="1:7" ht="30" x14ac:dyDescent="0.2">
      <c r="A1681" s="463">
        <v>1659</v>
      </c>
      <c r="B1681" s="149" t="s">
        <v>472</v>
      </c>
      <c r="C1681" s="12"/>
      <c r="D1681" s="12"/>
      <c r="E1681" s="12"/>
      <c r="F1681" s="12"/>
      <c r="G1681" s="43"/>
    </row>
    <row r="1682" spans="1:7" ht="30" x14ac:dyDescent="0.2">
      <c r="A1682" s="463">
        <v>1660</v>
      </c>
      <c r="B1682" s="149" t="s">
        <v>473</v>
      </c>
      <c r="C1682" s="12"/>
      <c r="D1682" s="12"/>
      <c r="E1682" s="12"/>
      <c r="F1682" s="12"/>
      <c r="G1682" s="43"/>
    </row>
    <row r="1683" spans="1:7" ht="60" x14ac:dyDescent="0.2">
      <c r="A1683" s="463">
        <v>1661</v>
      </c>
      <c r="B1683" s="54" t="s">
        <v>841</v>
      </c>
      <c r="C1683" s="410"/>
      <c r="D1683" s="410"/>
      <c r="E1683" s="410"/>
      <c r="F1683" s="410"/>
      <c r="G1683" s="411"/>
    </row>
    <row r="1684" spans="1:7" ht="30" x14ac:dyDescent="0.2">
      <c r="A1684" s="463">
        <v>1662</v>
      </c>
      <c r="B1684" s="42" t="s">
        <v>3042</v>
      </c>
      <c r="C1684" s="79"/>
      <c r="D1684" s="79"/>
      <c r="E1684" s="79"/>
      <c r="F1684" s="79"/>
      <c r="G1684" s="80"/>
    </row>
    <row r="1685" spans="1:7" ht="30" x14ac:dyDescent="0.2">
      <c r="A1685" s="463">
        <v>1663</v>
      </c>
      <c r="B1685" s="324" t="s">
        <v>2883</v>
      </c>
      <c r="C1685" s="1006"/>
      <c r="D1685" s="1006"/>
      <c r="E1685" s="1006"/>
      <c r="F1685" s="1006"/>
      <c r="G1685" s="1006"/>
    </row>
    <row r="1686" spans="1:7" s="302" customFormat="1" x14ac:dyDescent="0.2">
      <c r="A1686" s="463">
        <v>1664</v>
      </c>
      <c r="B1686" s="324" t="s">
        <v>3043</v>
      </c>
      <c r="C1686" s="817"/>
      <c r="D1686" s="817"/>
      <c r="E1686" s="817"/>
      <c r="F1686" s="817"/>
      <c r="G1686" s="1007"/>
    </row>
    <row r="1687" spans="1:7" s="3" customFormat="1" ht="30" x14ac:dyDescent="0.2">
      <c r="A1687" s="463">
        <v>1665</v>
      </c>
      <c r="B1687" s="324" t="s">
        <v>1933</v>
      </c>
      <c r="C1687" s="584"/>
      <c r="D1687" s="584"/>
      <c r="E1687" s="584"/>
      <c r="F1687" s="584"/>
      <c r="G1687" s="585"/>
    </row>
    <row r="1688" spans="1:7" s="3" customFormat="1" ht="60" x14ac:dyDescent="0.2">
      <c r="A1688" s="463">
        <v>1666</v>
      </c>
      <c r="B1688" s="324" t="s">
        <v>1934</v>
      </c>
      <c r="C1688" s="584"/>
      <c r="D1688" s="584"/>
      <c r="E1688" s="584"/>
      <c r="F1688" s="584"/>
      <c r="G1688" s="585"/>
    </row>
    <row r="1689" spans="1:7" s="3" customFormat="1" ht="45" x14ac:dyDescent="0.2">
      <c r="A1689" s="463">
        <v>1667</v>
      </c>
      <c r="B1689" s="124" t="s">
        <v>474</v>
      </c>
      <c r="C1689" s="82"/>
      <c r="D1689" s="82"/>
      <c r="E1689" s="82"/>
      <c r="F1689" s="82"/>
      <c r="G1689" s="83"/>
    </row>
    <row r="1690" spans="1:7" ht="30" x14ac:dyDescent="0.2">
      <c r="A1690" s="463">
        <v>1668</v>
      </c>
      <c r="B1690" s="42" t="s">
        <v>1192</v>
      </c>
      <c r="C1690" s="79"/>
      <c r="D1690" s="79"/>
      <c r="E1690" s="79"/>
      <c r="F1690" s="79"/>
      <c r="G1690" s="80"/>
    </row>
    <row r="1691" spans="1:7" ht="30" x14ac:dyDescent="0.25">
      <c r="A1691" s="463">
        <v>1669</v>
      </c>
      <c r="B1691" s="552" t="s">
        <v>1058</v>
      </c>
      <c r="C1691" s="525"/>
      <c r="D1691" s="525"/>
      <c r="E1691" s="525"/>
      <c r="F1691" s="525"/>
      <c r="G1691" s="526"/>
    </row>
  </sheetData>
  <sortState ref="A1537:B1559">
    <sortCondition ref="B1537:B1559"/>
  </sortState>
  <mergeCells count="4">
    <mergeCell ref="A1:G1"/>
    <mergeCell ref="A2:G2"/>
    <mergeCell ref="A3:G3"/>
    <mergeCell ref="A4:G4"/>
  </mergeCells>
  <phoneticPr fontId="15" type="noConversion"/>
  <hyperlinks>
    <hyperlink ref="B8" location="Call_Taking" display="Call_Taking"/>
    <hyperlink ref="B9" location="CAD_Mapping" display="CAD_Mapping"/>
    <hyperlink ref="B10" location="CAD_AVL" display="CAD_AVL"/>
    <hyperlink ref="B11" location="Dispatching" display="Dispatching"/>
    <hyperlink ref="B12" location="Unit_Management" display="Unit_Management"/>
    <hyperlink ref="B13" location="Call_Management" display="Call_Management"/>
    <hyperlink ref="B15" location="Call_Disposition" display="Call_Disposition"/>
    <hyperlink ref="B17" location="Communications_Supervisor_Support" display="Communications_Supervisor_Support"/>
    <hyperlink ref="B18" location="CAD_Reporting_And_Query" display="CAD Reporting and Query Features"/>
    <hyperlink ref="B19" location="Messaging" display="Messaging"/>
    <hyperlink ref="B20" location="CAD_System_Admin" display="CAD_System_Admin"/>
    <hyperlink ref="B16" location="BOLOs" display="BOLOs"/>
    <hyperlink ref="B6" location="Global_CAD_Features" display="Global_CAD_Features"/>
    <hyperlink ref="B14" location="Supplemental_Resource" display="Towed Vehicles"/>
    <hyperlink ref="B7" location="CAD_Event_Number" display="CAD Event Number"/>
  </hyperlinks>
  <pageMargins left="0.7" right="0.7" top="0.75" bottom="0.75" header="0.3" footer="0.3"/>
  <pageSetup fitToHeight="96" orientation="landscape" r:id="rId1"/>
  <headerFooter alignWithMargins="0">
    <oddFooter>&amp;LVentura County RFP# 5694&amp;CPage &amp;P of &amp;N&amp;RCAD Functional Requirements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09"/>
  <sheetViews>
    <sheetView showGridLines="0" topLeftCell="B1" zoomScaleNormal="100" workbookViewId="0">
      <selection activeCell="H18" sqref="H18"/>
    </sheetView>
  </sheetViews>
  <sheetFormatPr defaultRowHeight="12.75" x14ac:dyDescent="0.2"/>
  <cols>
    <col min="1" max="1" width="6.7109375" customWidth="1"/>
    <col min="2" max="2" width="55.7109375" customWidth="1"/>
    <col min="3" max="6" width="4.7109375" customWidth="1"/>
    <col min="7" max="7" width="40.7109375" customWidth="1"/>
  </cols>
  <sheetData>
    <row r="1" spans="1:7" s="302" customFormat="1" ht="15.75" x14ac:dyDescent="0.25">
      <c r="A1" s="1232" t="s">
        <v>3106</v>
      </c>
      <c r="B1" s="1232"/>
      <c r="C1" s="1232"/>
      <c r="D1" s="1232"/>
      <c r="E1" s="1232"/>
      <c r="F1" s="1232"/>
      <c r="G1" s="1232"/>
    </row>
    <row r="2" spans="1:7" s="302" customFormat="1" ht="15.75" x14ac:dyDescent="0.25">
      <c r="A2" s="1232" t="s">
        <v>1727</v>
      </c>
      <c r="B2" s="1232"/>
      <c r="C2" s="1232"/>
      <c r="D2" s="1232"/>
      <c r="E2" s="1232"/>
      <c r="F2" s="1232"/>
      <c r="G2" s="1232"/>
    </row>
    <row r="3" spans="1:7" s="302" customFormat="1" ht="15.75" x14ac:dyDescent="0.25">
      <c r="A3" s="1232"/>
      <c r="B3" s="1232"/>
      <c r="C3" s="1232"/>
      <c r="D3" s="1232"/>
      <c r="E3" s="1232"/>
      <c r="F3" s="1232"/>
      <c r="G3" s="1232"/>
    </row>
    <row r="4" spans="1:7" s="468" customFormat="1" ht="15.75" x14ac:dyDescent="0.25">
      <c r="A4" s="1232" t="s">
        <v>987</v>
      </c>
      <c r="B4" s="1232"/>
      <c r="C4" s="1232"/>
      <c r="D4" s="1232"/>
      <c r="E4" s="1232"/>
      <c r="F4" s="1232"/>
      <c r="G4" s="1232"/>
    </row>
    <row r="5" spans="1:7" ht="15" x14ac:dyDescent="0.25">
      <c r="A5" s="466"/>
      <c r="B5" s="1233"/>
      <c r="C5" s="1233"/>
      <c r="D5" s="1234"/>
      <c r="E5" s="1234"/>
      <c r="F5" s="1234"/>
      <c r="G5" s="1234"/>
    </row>
    <row r="6" spans="1:7" s="380" customFormat="1" ht="15.75" x14ac:dyDescent="0.25">
      <c r="A6" s="464">
        <f>A20</f>
        <v>1</v>
      </c>
      <c r="B6" s="831" t="str">
        <f>General_Mobile_Requirements</f>
        <v>General  Mobile Data Computing Features</v>
      </c>
      <c r="C6" s="320"/>
      <c r="D6" s="320"/>
      <c r="E6" s="320"/>
      <c r="F6" s="320"/>
      <c r="G6" s="320"/>
    </row>
    <row r="7" spans="1:7" s="380" customFormat="1" ht="15.75" x14ac:dyDescent="0.25">
      <c r="A7" s="464">
        <f>A28</f>
        <v>9</v>
      </c>
      <c r="B7" s="831" t="str">
        <f>Mobile_User_Interface</f>
        <v>Mobile Application User Interface</v>
      </c>
      <c r="C7" s="320"/>
      <c r="D7" s="320"/>
      <c r="E7" s="320"/>
      <c r="F7" s="320"/>
      <c r="G7" s="320"/>
    </row>
    <row r="8" spans="1:7" s="380" customFormat="1" ht="15.75" x14ac:dyDescent="0.25">
      <c r="A8" s="464">
        <f>A80</f>
        <v>61</v>
      </c>
      <c r="B8" s="831" t="str">
        <f>Function_Keys</f>
        <v>Function Keys/Commands</v>
      </c>
      <c r="C8" s="320"/>
      <c r="D8" s="320"/>
      <c r="E8" s="320"/>
      <c r="F8" s="320"/>
      <c r="G8" s="320"/>
    </row>
    <row r="9" spans="1:7" s="380" customFormat="1" ht="15.75" x14ac:dyDescent="0.25">
      <c r="A9" s="464">
        <f>A88</f>
        <v>69</v>
      </c>
      <c r="B9" s="935" t="str">
        <f>Emergency_Key</f>
        <v>Emergency Key Functionality</v>
      </c>
      <c r="C9" s="320"/>
      <c r="D9" s="320"/>
      <c r="E9" s="320"/>
      <c r="F9" s="320"/>
      <c r="G9" s="320"/>
    </row>
    <row r="10" spans="1:7" s="380" customFormat="1" ht="15.75" x14ac:dyDescent="0.25">
      <c r="A10" s="464">
        <f>A106</f>
        <v>87</v>
      </c>
      <c r="B10" s="935" t="str">
        <f>Security</f>
        <v xml:space="preserve">Security  </v>
      </c>
      <c r="C10" s="320"/>
      <c r="D10" s="320"/>
      <c r="E10" s="320"/>
      <c r="F10" s="320"/>
      <c r="G10" s="320"/>
    </row>
    <row r="11" spans="1:7" s="380" customFormat="1" ht="15.75" x14ac:dyDescent="0.25">
      <c r="A11" s="464">
        <f>A137</f>
        <v>118</v>
      </c>
      <c r="B11" s="831" t="str">
        <f>Application_Integration</f>
        <v>Application Integration</v>
      </c>
      <c r="C11" s="320"/>
      <c r="D11" s="320"/>
      <c r="E11" s="320"/>
      <c r="F11" s="320"/>
      <c r="G11" s="320"/>
    </row>
    <row r="12" spans="1:7" s="380" customFormat="1" ht="15.75" x14ac:dyDescent="0.25">
      <c r="A12" s="464">
        <f>A147</f>
        <v>128</v>
      </c>
      <c r="B12" s="831" t="s">
        <v>2539</v>
      </c>
      <c r="C12" s="320"/>
      <c r="D12" s="320"/>
      <c r="E12" s="320"/>
      <c r="F12" s="320"/>
      <c r="G12" s="320"/>
    </row>
    <row r="13" spans="1:7" s="380" customFormat="1" ht="15.75" x14ac:dyDescent="0.25">
      <c r="A13" s="464">
        <f>A236</f>
        <v>217</v>
      </c>
      <c r="B13" s="831" t="str">
        <f>Mobile_Mapping</f>
        <v>Mobile Mapping</v>
      </c>
      <c r="C13" s="320"/>
      <c r="D13" s="320"/>
      <c r="E13" s="320"/>
      <c r="F13" s="320"/>
      <c r="G13" s="320"/>
    </row>
    <row r="14" spans="1:7" s="380" customFormat="1" ht="15.75" x14ac:dyDescent="0.25">
      <c r="A14" s="464">
        <f>A295</f>
        <v>276</v>
      </c>
      <c r="B14" s="831" t="s">
        <v>1225</v>
      </c>
      <c r="C14" s="320"/>
      <c r="D14" s="320"/>
      <c r="E14" s="320"/>
      <c r="F14" s="320"/>
      <c r="G14" s="320"/>
    </row>
    <row r="15" spans="1:7" s="380" customFormat="1" ht="15.75" x14ac:dyDescent="0.25">
      <c r="A15" s="464">
        <f>A308</f>
        <v>289</v>
      </c>
      <c r="B15" s="831" t="str">
        <f>Mobile_Dispatch_Operations</f>
        <v>Mobile Dispatch Operations</v>
      </c>
      <c r="C15" s="320"/>
      <c r="D15" s="320"/>
      <c r="E15" s="320"/>
      <c r="F15" s="320"/>
      <c r="G15" s="320"/>
    </row>
    <row r="16" spans="1:7" s="380" customFormat="1" ht="15.75" x14ac:dyDescent="0.25">
      <c r="A16" s="464">
        <f>A394</f>
        <v>375</v>
      </c>
      <c r="B16" s="831" t="str">
        <f>Queries</f>
        <v xml:space="preserve">Queries  </v>
      </c>
      <c r="C16" s="320"/>
      <c r="D16" s="320"/>
      <c r="E16" s="320"/>
      <c r="F16" s="320"/>
      <c r="G16" s="320"/>
    </row>
    <row r="17" spans="1:7" s="380" customFormat="1" ht="15.75" x14ac:dyDescent="0.25">
      <c r="A17" s="464">
        <f>A472</f>
        <v>453</v>
      </c>
      <c r="B17" s="831" t="str">
        <f>Incident_Command</f>
        <v xml:space="preserve">Incident Command </v>
      </c>
      <c r="C17" s="320"/>
      <c r="D17" s="320"/>
      <c r="E17" s="320"/>
      <c r="F17" s="320"/>
      <c r="G17" s="320"/>
    </row>
    <row r="18" spans="1:7" s="302" customFormat="1" ht="18" x14ac:dyDescent="0.25">
      <c r="A18" s="319"/>
      <c r="B18" s="318"/>
      <c r="C18" s="318"/>
      <c r="D18" s="319"/>
      <c r="E18" s="319"/>
      <c r="F18" s="319"/>
      <c r="G18" s="319"/>
    </row>
    <row r="19" spans="1:7" ht="15" x14ac:dyDescent="0.25">
      <c r="A19" s="295" t="s">
        <v>12</v>
      </c>
      <c r="B19" s="260" t="s">
        <v>500</v>
      </c>
      <c r="C19" s="295" t="s">
        <v>4</v>
      </c>
      <c r="D19" s="295" t="s">
        <v>5</v>
      </c>
      <c r="E19" s="295" t="s">
        <v>6</v>
      </c>
      <c r="F19" s="295" t="s">
        <v>7</v>
      </c>
      <c r="G19" s="295" t="s">
        <v>1</v>
      </c>
    </row>
    <row r="20" spans="1:7" s="302" customFormat="1" ht="15" x14ac:dyDescent="0.25">
      <c r="A20" s="340">
        <v>1</v>
      </c>
      <c r="B20" s="260" t="s">
        <v>943</v>
      </c>
      <c r="C20" s="260"/>
      <c r="D20" s="260"/>
      <c r="E20" s="260"/>
      <c r="F20" s="260"/>
      <c r="G20" s="260"/>
    </row>
    <row r="21" spans="1:7" s="435" customFormat="1" ht="60" x14ac:dyDescent="0.2">
      <c r="A21" s="340">
        <v>2</v>
      </c>
      <c r="B21" s="454" t="s">
        <v>983</v>
      </c>
      <c r="C21" s="296"/>
      <c r="D21" s="296"/>
      <c r="E21" s="296"/>
      <c r="F21" s="296"/>
      <c r="G21" s="234"/>
    </row>
    <row r="22" spans="1:7" s="506" customFormat="1" ht="15" x14ac:dyDescent="0.2">
      <c r="A22" s="340">
        <v>3</v>
      </c>
      <c r="B22" s="283" t="s">
        <v>501</v>
      </c>
      <c r="C22" s="296"/>
      <c r="D22" s="296"/>
      <c r="E22" s="296"/>
      <c r="F22" s="296"/>
      <c r="G22" s="234"/>
    </row>
    <row r="23" spans="1:7" s="506" customFormat="1" ht="15" x14ac:dyDescent="0.2">
      <c r="A23" s="340">
        <v>4</v>
      </c>
      <c r="B23" s="333" t="s">
        <v>1065</v>
      </c>
      <c r="C23" s="337"/>
      <c r="D23" s="337"/>
      <c r="E23" s="337"/>
      <c r="F23" s="337"/>
      <c r="G23" s="334"/>
    </row>
    <row r="24" spans="1:7" s="319" customFormat="1" ht="15" x14ac:dyDescent="0.2">
      <c r="A24" s="340">
        <v>5</v>
      </c>
      <c r="B24" s="333" t="s">
        <v>988</v>
      </c>
      <c r="C24" s="337"/>
      <c r="D24" s="337"/>
      <c r="E24" s="337"/>
      <c r="F24" s="337"/>
      <c r="G24" s="334"/>
    </row>
    <row r="25" spans="1:7" ht="45" x14ac:dyDescent="0.2">
      <c r="A25" s="340">
        <v>6</v>
      </c>
      <c r="B25" s="242" t="s">
        <v>854</v>
      </c>
      <c r="C25" s="245"/>
      <c r="D25" s="245"/>
      <c r="E25" s="245"/>
      <c r="F25" s="245"/>
      <c r="G25" s="241"/>
    </row>
    <row r="26" spans="1:7" ht="30" x14ac:dyDescent="0.2">
      <c r="A26" s="340">
        <v>7</v>
      </c>
      <c r="B26" s="242" t="s">
        <v>625</v>
      </c>
      <c r="C26" s="245"/>
      <c r="D26" s="245"/>
      <c r="E26" s="245"/>
      <c r="F26" s="245"/>
      <c r="G26" s="241"/>
    </row>
    <row r="27" spans="1:7" ht="30" x14ac:dyDescent="0.2">
      <c r="A27" s="340">
        <v>8</v>
      </c>
      <c r="B27" s="223" t="s">
        <v>502</v>
      </c>
      <c r="C27" s="255"/>
      <c r="D27" s="255"/>
      <c r="E27" s="255"/>
      <c r="F27" s="255"/>
      <c r="G27" s="232"/>
    </row>
    <row r="28" spans="1:7" ht="15" x14ac:dyDescent="0.25">
      <c r="A28" s="340">
        <v>9</v>
      </c>
      <c r="B28" s="260" t="s">
        <v>503</v>
      </c>
      <c r="C28" s="260"/>
      <c r="D28" s="260"/>
      <c r="E28" s="260"/>
      <c r="F28" s="260"/>
      <c r="G28" s="260"/>
    </row>
    <row r="29" spans="1:7" ht="30" x14ac:dyDescent="0.2">
      <c r="A29" s="340">
        <v>10</v>
      </c>
      <c r="B29" s="242" t="s">
        <v>856</v>
      </c>
      <c r="C29" s="245"/>
      <c r="D29" s="245"/>
      <c r="E29" s="245"/>
      <c r="F29" s="245"/>
      <c r="G29" s="236"/>
    </row>
    <row r="30" spans="1:7" ht="15" x14ac:dyDescent="0.2">
      <c r="A30" s="340">
        <v>11</v>
      </c>
      <c r="B30" s="242" t="s">
        <v>504</v>
      </c>
      <c r="C30" s="245"/>
      <c r="D30" s="245"/>
      <c r="E30" s="245"/>
      <c r="F30" s="245"/>
      <c r="G30" s="236"/>
    </row>
    <row r="31" spans="1:7" ht="15" x14ac:dyDescent="0.25">
      <c r="A31" s="340">
        <v>12</v>
      </c>
      <c r="B31" s="259" t="s">
        <v>505</v>
      </c>
      <c r="C31" s="252"/>
      <c r="D31" s="252"/>
      <c r="E31" s="252"/>
      <c r="F31" s="252"/>
      <c r="G31" s="251"/>
    </row>
    <row r="32" spans="1:7" ht="15" x14ac:dyDescent="0.2">
      <c r="A32" s="340">
        <v>13</v>
      </c>
      <c r="B32" s="237" t="s">
        <v>506</v>
      </c>
      <c r="C32" s="245"/>
      <c r="D32" s="245"/>
      <c r="E32" s="245"/>
      <c r="F32" s="245"/>
      <c r="G32" s="236"/>
    </row>
    <row r="33" spans="1:7" ht="30" x14ac:dyDescent="0.2">
      <c r="A33" s="340">
        <v>14</v>
      </c>
      <c r="B33" s="237" t="s">
        <v>507</v>
      </c>
      <c r="C33" s="245"/>
      <c r="D33" s="245"/>
      <c r="E33" s="245"/>
      <c r="F33" s="245"/>
      <c r="G33" s="236"/>
    </row>
    <row r="34" spans="1:7" s="319" customFormat="1" ht="15" x14ac:dyDescent="0.2">
      <c r="A34" s="340">
        <v>15</v>
      </c>
      <c r="B34" s="343" t="s">
        <v>858</v>
      </c>
      <c r="C34" s="344"/>
      <c r="D34" s="344"/>
      <c r="E34" s="344"/>
      <c r="F34" s="344"/>
      <c r="G34" s="345"/>
    </row>
    <row r="35" spans="1:7" ht="15" x14ac:dyDescent="0.2">
      <c r="A35" s="340">
        <v>16</v>
      </c>
      <c r="B35" s="242" t="s">
        <v>508</v>
      </c>
      <c r="C35" s="564"/>
      <c r="D35" s="565"/>
      <c r="E35" s="565"/>
      <c r="F35" s="565"/>
      <c r="G35" s="236"/>
    </row>
    <row r="36" spans="1:7" s="506" customFormat="1" ht="15" x14ac:dyDescent="0.2">
      <c r="A36" s="340">
        <v>17</v>
      </c>
      <c r="B36" s="346" t="s">
        <v>1076</v>
      </c>
      <c r="C36" s="347"/>
      <c r="D36" s="344"/>
      <c r="E36" s="344"/>
      <c r="F36" s="344"/>
      <c r="G36" s="345"/>
    </row>
    <row r="37" spans="1:7" s="319" customFormat="1" ht="15" x14ac:dyDescent="0.2">
      <c r="A37" s="340">
        <v>18</v>
      </c>
      <c r="B37" s="348" t="s">
        <v>65</v>
      </c>
      <c r="C37" s="296"/>
      <c r="D37" s="296"/>
      <c r="E37" s="296"/>
      <c r="F37" s="296"/>
      <c r="G37" s="234"/>
    </row>
    <row r="38" spans="1:7" s="319" customFormat="1" ht="15" x14ac:dyDescent="0.2">
      <c r="A38" s="340">
        <v>19</v>
      </c>
      <c r="B38" s="282" t="s">
        <v>509</v>
      </c>
      <c r="C38" s="296"/>
      <c r="D38" s="296"/>
      <c r="E38" s="296"/>
      <c r="F38" s="296"/>
      <c r="G38" s="234"/>
    </row>
    <row r="39" spans="1:7" s="319" customFormat="1" ht="15" x14ac:dyDescent="0.2">
      <c r="A39" s="340">
        <v>20</v>
      </c>
      <c r="B39" s="346" t="s">
        <v>857</v>
      </c>
      <c r="C39" s="344"/>
      <c r="D39" s="344"/>
      <c r="E39" s="344"/>
      <c r="F39" s="344"/>
      <c r="G39" s="345"/>
    </row>
    <row r="40" spans="1:7" ht="15" x14ac:dyDescent="0.2">
      <c r="A40" s="340">
        <v>21</v>
      </c>
      <c r="B40" s="248" t="s">
        <v>510</v>
      </c>
      <c r="C40" s="245"/>
      <c r="D40" s="245"/>
      <c r="E40" s="245"/>
      <c r="F40" s="245"/>
      <c r="G40" s="236"/>
    </row>
    <row r="41" spans="1:7" ht="30" x14ac:dyDescent="0.2">
      <c r="A41" s="340">
        <v>22</v>
      </c>
      <c r="B41" s="248" t="s">
        <v>511</v>
      </c>
      <c r="C41" s="288"/>
      <c r="D41" s="288"/>
      <c r="E41" s="285"/>
      <c r="F41" s="285"/>
      <c r="G41" s="294"/>
    </row>
    <row r="42" spans="1:7" s="302" customFormat="1" ht="30" x14ac:dyDescent="0.2">
      <c r="A42" s="340">
        <v>23</v>
      </c>
      <c r="B42" s="454" t="s">
        <v>3046</v>
      </c>
      <c r="C42" s="991"/>
      <c r="D42" s="991"/>
      <c r="E42" s="992"/>
      <c r="F42" s="992"/>
      <c r="G42" s="993"/>
    </row>
    <row r="43" spans="1:7" s="435" customFormat="1" ht="45" x14ac:dyDescent="0.2">
      <c r="A43" s="340">
        <v>24</v>
      </c>
      <c r="B43" s="436" t="s">
        <v>2137</v>
      </c>
      <c r="C43" s="331"/>
      <c r="D43" s="331"/>
      <c r="E43" s="331"/>
      <c r="F43" s="331"/>
      <c r="G43" s="301"/>
    </row>
    <row r="44" spans="1:7" s="435" customFormat="1" ht="15" x14ac:dyDescent="0.2">
      <c r="A44" s="340">
        <v>25</v>
      </c>
      <c r="B44" s="1018" t="s">
        <v>908</v>
      </c>
      <c r="C44" s="332"/>
      <c r="D44" s="332"/>
      <c r="E44" s="332"/>
      <c r="F44" s="332"/>
      <c r="G44" s="301"/>
    </row>
    <row r="45" spans="1:7" s="435" customFormat="1" ht="15" x14ac:dyDescent="0.2">
      <c r="A45" s="340">
        <v>26</v>
      </c>
      <c r="B45" s="1018" t="s">
        <v>17</v>
      </c>
      <c r="C45" s="332"/>
      <c r="D45" s="332"/>
      <c r="E45" s="332"/>
      <c r="F45" s="332"/>
      <c r="G45" s="301"/>
    </row>
    <row r="46" spans="1:7" s="986" customFormat="1" ht="15" x14ac:dyDescent="0.2">
      <c r="A46" s="340">
        <v>27</v>
      </c>
      <c r="B46" s="1018" t="s">
        <v>2139</v>
      </c>
      <c r="C46" s="332"/>
      <c r="D46" s="332"/>
      <c r="E46" s="332"/>
      <c r="F46" s="332"/>
      <c r="G46" s="301"/>
    </row>
    <row r="47" spans="1:7" s="435" customFormat="1" ht="15" x14ac:dyDescent="0.2">
      <c r="A47" s="340">
        <v>28</v>
      </c>
      <c r="B47" s="1018" t="s">
        <v>909</v>
      </c>
      <c r="C47" s="332"/>
      <c r="D47" s="332"/>
      <c r="E47" s="332"/>
      <c r="F47" s="332"/>
      <c r="G47" s="301"/>
    </row>
    <row r="48" spans="1:7" s="435" customFormat="1" ht="15" x14ac:dyDescent="0.2">
      <c r="A48" s="340">
        <v>29</v>
      </c>
      <c r="B48" s="1018" t="s">
        <v>910</v>
      </c>
      <c r="C48" s="332"/>
      <c r="D48" s="332"/>
      <c r="E48" s="332"/>
      <c r="F48" s="332"/>
      <c r="G48" s="301"/>
    </row>
    <row r="49" spans="1:7" s="435" customFormat="1" ht="15" x14ac:dyDescent="0.2">
      <c r="A49" s="340">
        <v>30</v>
      </c>
      <c r="B49" s="1018" t="s">
        <v>1519</v>
      </c>
      <c r="C49" s="332"/>
      <c r="D49" s="332"/>
      <c r="E49" s="332"/>
      <c r="F49" s="332"/>
      <c r="G49" s="301"/>
    </row>
    <row r="50" spans="1:7" ht="30" x14ac:dyDescent="0.2">
      <c r="A50" s="340">
        <v>31</v>
      </c>
      <c r="B50" s="242" t="s">
        <v>2138</v>
      </c>
      <c r="C50" s="564"/>
      <c r="D50" s="565"/>
      <c r="E50" s="565"/>
      <c r="F50" s="565"/>
      <c r="G50" s="241"/>
    </row>
    <row r="51" spans="1:7" ht="15" x14ac:dyDescent="0.2">
      <c r="A51" s="340">
        <v>32</v>
      </c>
      <c r="B51" s="248" t="s">
        <v>512</v>
      </c>
      <c r="C51" s="245"/>
      <c r="D51" s="245"/>
      <c r="E51" s="245"/>
      <c r="F51" s="245"/>
      <c r="G51" s="236"/>
    </row>
    <row r="52" spans="1:7" ht="15" x14ac:dyDescent="0.2">
      <c r="A52" s="340">
        <v>33</v>
      </c>
      <c r="B52" s="248" t="s">
        <v>128</v>
      </c>
      <c r="C52" s="245"/>
      <c r="D52" s="245"/>
      <c r="E52" s="245"/>
      <c r="F52" s="245"/>
      <c r="G52" s="236"/>
    </row>
    <row r="53" spans="1:7" ht="15" x14ac:dyDescent="0.2">
      <c r="A53" s="340">
        <v>34</v>
      </c>
      <c r="B53" s="248" t="s">
        <v>53</v>
      </c>
      <c r="C53" s="245"/>
      <c r="D53" s="245"/>
      <c r="E53" s="245"/>
      <c r="F53" s="245"/>
      <c r="G53" s="236"/>
    </row>
    <row r="54" spans="1:7" ht="15" x14ac:dyDescent="0.2">
      <c r="A54" s="340">
        <v>35</v>
      </c>
      <c r="B54" s="248" t="s">
        <v>513</v>
      </c>
      <c r="C54" s="245"/>
      <c r="D54" s="245"/>
      <c r="E54" s="245"/>
      <c r="F54" s="245"/>
      <c r="G54" s="236"/>
    </row>
    <row r="55" spans="1:7" s="467" customFormat="1" ht="30" x14ac:dyDescent="0.2">
      <c r="A55" s="340">
        <v>36</v>
      </c>
      <c r="B55" s="311" t="s">
        <v>999</v>
      </c>
      <c r="C55" s="332"/>
      <c r="D55" s="332"/>
      <c r="E55" s="332"/>
      <c r="F55" s="332"/>
      <c r="G55" s="301"/>
    </row>
    <row r="56" spans="1:7" s="319" customFormat="1" ht="30" x14ac:dyDescent="0.2">
      <c r="A56" s="340">
        <v>37</v>
      </c>
      <c r="B56" s="311" t="s">
        <v>1230</v>
      </c>
      <c r="C56" s="332"/>
      <c r="D56" s="332"/>
      <c r="E56" s="332"/>
      <c r="F56" s="332"/>
      <c r="G56" s="301"/>
    </row>
    <row r="57" spans="1:7" ht="30" x14ac:dyDescent="0.2">
      <c r="A57" s="340">
        <v>38</v>
      </c>
      <c r="B57" s="243" t="s">
        <v>514</v>
      </c>
      <c r="C57" s="245"/>
      <c r="D57" s="245"/>
      <c r="E57" s="245"/>
      <c r="F57" s="245"/>
      <c r="G57" s="236"/>
    </row>
    <row r="58" spans="1:7" ht="30" x14ac:dyDescent="0.2">
      <c r="A58" s="340">
        <v>39</v>
      </c>
      <c r="B58" s="243" t="s">
        <v>515</v>
      </c>
      <c r="C58" s="245"/>
      <c r="D58" s="245"/>
      <c r="E58" s="245"/>
      <c r="F58" s="245"/>
      <c r="G58" s="236"/>
    </row>
    <row r="59" spans="1:7" ht="30" x14ac:dyDescent="0.2">
      <c r="A59" s="340">
        <v>40</v>
      </c>
      <c r="B59" s="223" t="s">
        <v>516</v>
      </c>
      <c r="C59" s="255"/>
      <c r="D59" s="255"/>
      <c r="E59" s="255"/>
      <c r="F59" s="255"/>
      <c r="G59" s="232"/>
    </row>
    <row r="60" spans="1:7" ht="30" x14ac:dyDescent="0.2">
      <c r="A60" s="340">
        <v>41</v>
      </c>
      <c r="B60" s="242" t="s">
        <v>517</v>
      </c>
      <c r="C60" s="245"/>
      <c r="D60" s="245"/>
      <c r="E60" s="245"/>
      <c r="F60" s="245"/>
      <c r="G60" s="236"/>
    </row>
    <row r="61" spans="1:7" ht="30" x14ac:dyDescent="0.2">
      <c r="A61" s="340">
        <v>42</v>
      </c>
      <c r="B61" s="242" t="s">
        <v>107</v>
      </c>
      <c r="C61" s="564"/>
      <c r="D61" s="565"/>
      <c r="E61" s="565"/>
      <c r="F61" s="565"/>
      <c r="G61" s="236"/>
    </row>
    <row r="62" spans="1:7" ht="15" x14ac:dyDescent="0.2">
      <c r="A62" s="340">
        <v>43</v>
      </c>
      <c r="B62" s="282" t="s">
        <v>518</v>
      </c>
      <c r="C62" s="296"/>
      <c r="D62" s="296"/>
      <c r="E62" s="296"/>
      <c r="F62" s="296"/>
      <c r="G62" s="234"/>
    </row>
    <row r="63" spans="1:7" s="302" customFormat="1" ht="15" x14ac:dyDescent="0.2">
      <c r="A63" s="340">
        <v>44</v>
      </c>
      <c r="B63" s="567" t="s">
        <v>1078</v>
      </c>
      <c r="C63" s="337"/>
      <c r="D63" s="337"/>
      <c r="E63" s="337"/>
      <c r="F63" s="337"/>
      <c r="G63" s="334"/>
    </row>
    <row r="64" spans="1:7" s="302" customFormat="1" ht="15" x14ac:dyDescent="0.2">
      <c r="A64" s="340">
        <v>45</v>
      </c>
      <c r="B64" s="567" t="s">
        <v>1066</v>
      </c>
      <c r="C64" s="337"/>
      <c r="D64" s="337"/>
      <c r="E64" s="337"/>
      <c r="F64" s="337"/>
      <c r="G64" s="334"/>
    </row>
    <row r="65" spans="1:7" ht="30" x14ac:dyDescent="0.2">
      <c r="A65" s="340">
        <v>46</v>
      </c>
      <c r="B65" s="282" t="s">
        <v>853</v>
      </c>
      <c r="C65" s="296"/>
      <c r="D65" s="296"/>
      <c r="E65" s="296"/>
      <c r="F65" s="296"/>
      <c r="G65" s="234"/>
    </row>
    <row r="66" spans="1:7" ht="15" x14ac:dyDescent="0.2">
      <c r="A66" s="340">
        <v>47</v>
      </c>
      <c r="B66" s="282" t="s">
        <v>519</v>
      </c>
      <c r="C66" s="296"/>
      <c r="D66" s="296"/>
      <c r="E66" s="296"/>
      <c r="F66" s="296"/>
      <c r="G66" s="234"/>
    </row>
    <row r="67" spans="1:7" ht="30" x14ac:dyDescent="0.2">
      <c r="A67" s="340">
        <v>48</v>
      </c>
      <c r="B67" s="282" t="s">
        <v>520</v>
      </c>
      <c r="C67" s="296"/>
      <c r="D67" s="296"/>
      <c r="E67" s="296"/>
      <c r="F67" s="296"/>
      <c r="G67" s="234"/>
    </row>
    <row r="68" spans="1:7" ht="15" x14ac:dyDescent="0.2">
      <c r="A68" s="340">
        <v>49</v>
      </c>
      <c r="B68" s="568" t="s">
        <v>98</v>
      </c>
      <c r="C68" s="296"/>
      <c r="D68" s="296"/>
      <c r="E68" s="296"/>
      <c r="F68" s="296"/>
      <c r="G68" s="234"/>
    </row>
    <row r="69" spans="1:7" ht="15" x14ac:dyDescent="0.2">
      <c r="A69" s="340">
        <v>50</v>
      </c>
      <c r="B69" s="282" t="s">
        <v>9</v>
      </c>
      <c r="C69" s="296"/>
      <c r="D69" s="296"/>
      <c r="E69" s="296"/>
      <c r="F69" s="296"/>
      <c r="G69" s="234"/>
    </row>
    <row r="70" spans="1:7" ht="15" x14ac:dyDescent="0.2">
      <c r="A70" s="340">
        <v>51</v>
      </c>
      <c r="B70" s="282" t="s">
        <v>108</v>
      </c>
      <c r="C70" s="296"/>
      <c r="D70" s="296"/>
      <c r="E70" s="296"/>
      <c r="F70" s="296"/>
      <c r="G70" s="234"/>
    </row>
    <row r="71" spans="1:7" ht="15" x14ac:dyDescent="0.2">
      <c r="A71" s="340">
        <v>52</v>
      </c>
      <c r="B71" s="248" t="s">
        <v>521</v>
      </c>
      <c r="C71" s="245"/>
      <c r="D71" s="245"/>
      <c r="E71" s="245"/>
      <c r="F71" s="245"/>
      <c r="G71" s="236"/>
    </row>
    <row r="72" spans="1:7" ht="15" x14ac:dyDescent="0.2">
      <c r="A72" s="340">
        <v>53</v>
      </c>
      <c r="B72" s="293" t="s">
        <v>99</v>
      </c>
      <c r="C72" s="245"/>
      <c r="D72" s="245"/>
      <c r="E72" s="245"/>
      <c r="F72" s="245"/>
      <c r="G72" s="236"/>
    </row>
    <row r="73" spans="1:7" ht="15" x14ac:dyDescent="0.25">
      <c r="A73" s="340">
        <v>54</v>
      </c>
      <c r="B73" s="248" t="s">
        <v>36</v>
      </c>
      <c r="C73" s="252"/>
      <c r="D73" s="252"/>
      <c r="E73" s="252"/>
      <c r="F73" s="252"/>
      <c r="G73" s="251"/>
    </row>
    <row r="74" spans="1:7" ht="15" x14ac:dyDescent="0.25">
      <c r="A74" s="340">
        <v>55</v>
      </c>
      <c r="B74" s="293" t="s">
        <v>48</v>
      </c>
      <c r="C74" s="252"/>
      <c r="D74" s="252"/>
      <c r="E74" s="252"/>
      <c r="F74" s="252"/>
      <c r="G74" s="251"/>
    </row>
    <row r="75" spans="1:7" ht="15" x14ac:dyDescent="0.25">
      <c r="A75" s="340">
        <v>56</v>
      </c>
      <c r="B75" s="248" t="s">
        <v>522</v>
      </c>
      <c r="C75" s="252"/>
      <c r="D75" s="252"/>
      <c r="E75" s="252"/>
      <c r="F75" s="252"/>
      <c r="G75" s="251"/>
    </row>
    <row r="76" spans="1:7" s="3" customFormat="1" ht="15" x14ac:dyDescent="0.2">
      <c r="A76" s="340">
        <v>57</v>
      </c>
      <c r="B76" s="248" t="s">
        <v>2140</v>
      </c>
      <c r="C76" s="335"/>
      <c r="D76" s="335"/>
      <c r="E76" s="335"/>
      <c r="F76" s="335"/>
      <c r="G76" s="336"/>
    </row>
    <row r="77" spans="1:7" s="302" customFormat="1" ht="30" x14ac:dyDescent="0.2">
      <c r="A77" s="340">
        <v>58</v>
      </c>
      <c r="B77" s="566" t="s">
        <v>1812</v>
      </c>
      <c r="C77" s="391"/>
      <c r="D77" s="337"/>
      <c r="E77" s="337"/>
      <c r="F77" s="337"/>
      <c r="G77" s="334"/>
    </row>
    <row r="78" spans="1:7" ht="30" x14ac:dyDescent="0.2">
      <c r="A78" s="340">
        <v>59</v>
      </c>
      <c r="B78" s="243" t="s">
        <v>523</v>
      </c>
      <c r="C78" s="245"/>
      <c r="D78" s="245"/>
      <c r="E78" s="245"/>
      <c r="F78" s="245"/>
      <c r="G78" s="236"/>
    </row>
    <row r="79" spans="1:7" s="319" customFormat="1" ht="30" x14ac:dyDescent="0.2">
      <c r="A79" s="340">
        <v>60</v>
      </c>
      <c r="B79" s="350" t="s">
        <v>1105</v>
      </c>
      <c r="C79" s="351"/>
      <c r="D79" s="351"/>
      <c r="E79" s="351"/>
      <c r="F79" s="351"/>
      <c r="G79" s="352"/>
    </row>
    <row r="80" spans="1:7" ht="15" x14ac:dyDescent="0.25">
      <c r="A80" s="340">
        <v>61</v>
      </c>
      <c r="B80" s="260" t="s">
        <v>524</v>
      </c>
      <c r="C80" s="260"/>
      <c r="D80" s="260"/>
      <c r="E80" s="260"/>
      <c r="F80" s="260"/>
      <c r="G80" s="260"/>
    </row>
    <row r="81" spans="1:7" ht="15" x14ac:dyDescent="0.2">
      <c r="A81" s="340">
        <v>62</v>
      </c>
      <c r="B81" s="242" t="s">
        <v>525</v>
      </c>
      <c r="C81" s="245"/>
      <c r="D81" s="245"/>
      <c r="E81" s="245"/>
      <c r="F81" s="245"/>
      <c r="G81" s="236"/>
    </row>
    <row r="82" spans="1:7" ht="45" x14ac:dyDescent="0.2">
      <c r="A82" s="340">
        <v>63</v>
      </c>
      <c r="B82" s="242" t="s">
        <v>526</v>
      </c>
      <c r="C82" s="245"/>
      <c r="D82" s="245"/>
      <c r="E82" s="245"/>
      <c r="F82" s="245"/>
      <c r="G82" s="236"/>
    </row>
    <row r="83" spans="1:7" ht="15" x14ac:dyDescent="0.2">
      <c r="A83" s="340">
        <v>64</v>
      </c>
      <c r="B83" s="242" t="s">
        <v>2141</v>
      </c>
      <c r="C83" s="564"/>
      <c r="D83" s="565"/>
      <c r="E83" s="565"/>
      <c r="F83" s="565"/>
      <c r="G83" s="236"/>
    </row>
    <row r="84" spans="1:7" s="302" customFormat="1" ht="15" x14ac:dyDescent="0.2">
      <c r="A84" s="340">
        <v>65</v>
      </c>
      <c r="B84" s="941" t="s">
        <v>1194</v>
      </c>
      <c r="C84" s="391"/>
      <c r="D84" s="337"/>
      <c r="E84" s="337"/>
      <c r="F84" s="337"/>
      <c r="G84" s="336"/>
    </row>
    <row r="85" spans="1:7" s="302" customFormat="1" ht="15" x14ac:dyDescent="0.2">
      <c r="A85" s="340">
        <v>66</v>
      </c>
      <c r="B85" s="941" t="s">
        <v>1193</v>
      </c>
      <c r="C85" s="391"/>
      <c r="D85" s="337"/>
      <c r="E85" s="337"/>
      <c r="F85" s="337"/>
      <c r="G85" s="336"/>
    </row>
    <row r="86" spans="1:7" s="302" customFormat="1" ht="15" x14ac:dyDescent="0.2">
      <c r="A86" s="340">
        <v>67</v>
      </c>
      <c r="B86" s="941" t="s">
        <v>2087</v>
      </c>
      <c r="C86" s="391"/>
      <c r="D86" s="337"/>
      <c r="E86" s="337"/>
      <c r="F86" s="337"/>
      <c r="G86" s="336"/>
    </row>
    <row r="87" spans="1:7" ht="30" x14ac:dyDescent="0.2">
      <c r="A87" s="340">
        <v>68</v>
      </c>
      <c r="B87" s="292" t="s">
        <v>1756</v>
      </c>
      <c r="C87" s="247"/>
      <c r="D87" s="247"/>
      <c r="E87" s="247"/>
      <c r="F87" s="247"/>
      <c r="G87" s="246"/>
    </row>
    <row r="88" spans="1:7" ht="15" x14ac:dyDescent="0.25">
      <c r="A88" s="340">
        <v>69</v>
      </c>
      <c r="B88" s="260" t="s">
        <v>562</v>
      </c>
      <c r="C88" s="260"/>
      <c r="D88" s="260"/>
      <c r="E88" s="260"/>
      <c r="F88" s="260"/>
      <c r="G88" s="260"/>
    </row>
    <row r="89" spans="1:7" ht="30" x14ac:dyDescent="0.2">
      <c r="A89" s="340">
        <v>70</v>
      </c>
      <c r="B89" s="243" t="s">
        <v>563</v>
      </c>
      <c r="C89" s="245"/>
      <c r="D89" s="245"/>
      <c r="E89" s="245"/>
      <c r="F89" s="245"/>
      <c r="G89" s="241"/>
    </row>
    <row r="90" spans="1:7" ht="30" x14ac:dyDescent="0.2">
      <c r="A90" s="340">
        <v>71</v>
      </c>
      <c r="B90" s="243" t="s">
        <v>871</v>
      </c>
      <c r="C90" s="564"/>
      <c r="D90" s="564"/>
      <c r="E90" s="564"/>
      <c r="F90" s="564"/>
      <c r="G90" s="241"/>
    </row>
    <row r="91" spans="1:7" ht="15" x14ac:dyDescent="0.2">
      <c r="A91" s="340">
        <v>72</v>
      </c>
      <c r="B91" s="248" t="s">
        <v>386</v>
      </c>
      <c r="C91" s="245"/>
      <c r="D91" s="245"/>
      <c r="E91" s="245"/>
      <c r="F91" s="245"/>
      <c r="G91" s="241"/>
    </row>
    <row r="92" spans="1:7" ht="15" x14ac:dyDescent="0.2">
      <c r="A92" s="340">
        <v>73</v>
      </c>
      <c r="B92" s="248" t="s">
        <v>564</v>
      </c>
      <c r="C92" s="245"/>
      <c r="D92" s="245"/>
      <c r="E92" s="245"/>
      <c r="F92" s="245"/>
      <c r="G92" s="241"/>
    </row>
    <row r="93" spans="1:7" ht="15" x14ac:dyDescent="0.2">
      <c r="A93" s="340">
        <v>74</v>
      </c>
      <c r="B93" s="248" t="s">
        <v>565</v>
      </c>
      <c r="C93" s="245"/>
      <c r="D93" s="245"/>
      <c r="E93" s="245"/>
      <c r="F93" s="245"/>
      <c r="G93" s="241"/>
    </row>
    <row r="94" spans="1:7" ht="15" x14ac:dyDescent="0.2">
      <c r="A94" s="340">
        <v>75</v>
      </c>
      <c r="B94" s="248" t="s">
        <v>48</v>
      </c>
      <c r="C94" s="245"/>
      <c r="D94" s="245"/>
      <c r="E94" s="245"/>
      <c r="F94" s="245"/>
      <c r="G94" s="241"/>
    </row>
    <row r="95" spans="1:7" ht="15" x14ac:dyDescent="0.2">
      <c r="A95" s="340">
        <v>76</v>
      </c>
      <c r="B95" s="248" t="s">
        <v>47</v>
      </c>
      <c r="C95" s="245"/>
      <c r="D95" s="245"/>
      <c r="E95" s="245"/>
      <c r="F95" s="245"/>
      <c r="G95" s="241"/>
    </row>
    <row r="96" spans="1:7" s="500" customFormat="1" ht="30" x14ac:dyDescent="0.2">
      <c r="A96" s="340">
        <v>77</v>
      </c>
      <c r="B96" s="566" t="s">
        <v>1070</v>
      </c>
      <c r="C96" s="337"/>
      <c r="D96" s="337"/>
      <c r="E96" s="337"/>
      <c r="F96" s="337"/>
      <c r="G96" s="375"/>
    </row>
    <row r="97" spans="1:7" s="500" customFormat="1" ht="30" x14ac:dyDescent="0.2">
      <c r="A97" s="340">
        <v>78</v>
      </c>
      <c r="B97" s="566" t="s">
        <v>1071</v>
      </c>
      <c r="C97" s="337"/>
      <c r="D97" s="337"/>
      <c r="E97" s="337"/>
      <c r="F97" s="337"/>
      <c r="G97" s="375"/>
    </row>
    <row r="98" spans="1:7" ht="30" x14ac:dyDescent="0.2">
      <c r="A98" s="340">
        <v>79</v>
      </c>
      <c r="B98" s="259" t="s">
        <v>847</v>
      </c>
      <c r="C98" s="245"/>
      <c r="D98" s="245"/>
      <c r="E98" s="245"/>
      <c r="F98" s="245"/>
      <c r="G98" s="236"/>
    </row>
    <row r="99" spans="1:7" ht="45" x14ac:dyDescent="0.2">
      <c r="A99" s="340">
        <v>80</v>
      </c>
      <c r="B99" s="259" t="s">
        <v>872</v>
      </c>
      <c r="C99" s="245"/>
      <c r="D99" s="245"/>
      <c r="E99" s="245"/>
      <c r="F99" s="245"/>
      <c r="G99" s="241"/>
    </row>
    <row r="100" spans="1:7" ht="30" x14ac:dyDescent="0.2">
      <c r="A100" s="340">
        <v>81</v>
      </c>
      <c r="B100" s="259" t="s">
        <v>566</v>
      </c>
      <c r="C100" s="245"/>
      <c r="D100" s="245"/>
      <c r="E100" s="245"/>
      <c r="F100" s="245"/>
      <c r="G100" s="236"/>
    </row>
    <row r="101" spans="1:7" ht="30" x14ac:dyDescent="0.2">
      <c r="A101" s="340">
        <v>82</v>
      </c>
      <c r="B101" s="237" t="s">
        <v>846</v>
      </c>
      <c r="C101" s="245"/>
      <c r="D101" s="245"/>
      <c r="E101" s="245"/>
      <c r="F101" s="245"/>
      <c r="G101" s="241"/>
    </row>
    <row r="102" spans="1:7" s="500" customFormat="1" ht="30" x14ac:dyDescent="0.2">
      <c r="A102" s="340">
        <v>83</v>
      </c>
      <c r="B102" s="283" t="s">
        <v>1027</v>
      </c>
      <c r="C102" s="296"/>
      <c r="D102" s="296"/>
      <c r="E102" s="296"/>
      <c r="F102" s="296"/>
      <c r="G102" s="355"/>
    </row>
    <row r="103" spans="1:7" ht="30" x14ac:dyDescent="0.2">
      <c r="A103" s="340">
        <v>84</v>
      </c>
      <c r="B103" s="243" t="s">
        <v>626</v>
      </c>
      <c r="C103" s="564"/>
      <c r="D103" s="564"/>
      <c r="E103" s="564"/>
      <c r="F103" s="564"/>
      <c r="G103" s="241"/>
    </row>
    <row r="104" spans="1:7" ht="15" x14ac:dyDescent="0.2">
      <c r="A104" s="340">
        <v>85</v>
      </c>
      <c r="B104" s="248" t="s">
        <v>627</v>
      </c>
      <c r="C104" s="245"/>
      <c r="D104" s="245"/>
      <c r="E104" s="245"/>
      <c r="F104" s="245"/>
      <c r="G104" s="241"/>
    </row>
    <row r="105" spans="1:7" ht="15" x14ac:dyDescent="0.2">
      <c r="A105" s="340">
        <v>86</v>
      </c>
      <c r="B105" s="248" t="s">
        <v>628</v>
      </c>
      <c r="C105" s="245"/>
      <c r="D105" s="245"/>
      <c r="E105" s="245"/>
      <c r="F105" s="245"/>
      <c r="G105" s="241"/>
    </row>
    <row r="106" spans="1:7" ht="15" x14ac:dyDescent="0.25">
      <c r="A106" s="340">
        <v>87</v>
      </c>
      <c r="B106" s="260" t="s">
        <v>529</v>
      </c>
      <c r="C106" s="260"/>
      <c r="D106" s="260"/>
      <c r="E106" s="260"/>
      <c r="F106" s="260"/>
      <c r="G106" s="260"/>
    </row>
    <row r="107" spans="1:7" ht="30" x14ac:dyDescent="0.2">
      <c r="A107" s="340">
        <v>88</v>
      </c>
      <c r="B107" s="259" t="s">
        <v>852</v>
      </c>
      <c r="C107" s="245"/>
      <c r="D107" s="245"/>
      <c r="E107" s="245"/>
      <c r="F107" s="245"/>
      <c r="G107" s="236"/>
    </row>
    <row r="108" spans="1:7" s="583" customFormat="1" ht="30" x14ac:dyDescent="0.2">
      <c r="A108" s="340">
        <v>89</v>
      </c>
      <c r="B108" s="333" t="s">
        <v>859</v>
      </c>
      <c r="C108" s="337"/>
      <c r="D108" s="337"/>
      <c r="E108" s="337"/>
      <c r="F108" s="337"/>
      <c r="G108" s="375"/>
    </row>
    <row r="109" spans="1:7" ht="30" x14ac:dyDescent="0.25">
      <c r="A109" s="340">
        <v>90</v>
      </c>
      <c r="B109" s="287" t="s">
        <v>1198</v>
      </c>
      <c r="C109" s="230"/>
      <c r="D109" s="230"/>
      <c r="E109" s="230"/>
      <c r="F109" s="230"/>
      <c r="G109" s="230"/>
    </row>
    <row r="110" spans="1:7" s="319" customFormat="1" ht="45" x14ac:dyDescent="0.2">
      <c r="A110" s="340">
        <v>91</v>
      </c>
      <c r="B110" s="354" t="s">
        <v>864</v>
      </c>
      <c r="C110" s="344"/>
      <c r="D110" s="344"/>
      <c r="E110" s="344"/>
      <c r="F110" s="344"/>
      <c r="G110" s="345"/>
    </row>
    <row r="111" spans="1:7" ht="30" x14ac:dyDescent="0.2">
      <c r="A111" s="340">
        <v>92</v>
      </c>
      <c r="B111" s="281" t="s">
        <v>989</v>
      </c>
      <c r="C111" s="263"/>
      <c r="D111" s="263"/>
      <c r="E111" s="263"/>
      <c r="F111" s="263"/>
      <c r="G111" s="234"/>
    </row>
    <row r="112" spans="1:7" ht="30" x14ac:dyDescent="0.2">
      <c r="A112" s="340">
        <v>93</v>
      </c>
      <c r="B112" s="281" t="s">
        <v>851</v>
      </c>
      <c r="C112" s="245"/>
      <c r="D112" s="245"/>
      <c r="E112" s="245"/>
      <c r="F112" s="245"/>
      <c r="G112" s="234"/>
    </row>
    <row r="113" spans="1:7" ht="30" x14ac:dyDescent="0.2">
      <c r="A113" s="340">
        <v>94</v>
      </c>
      <c r="B113" s="242" t="s">
        <v>1757</v>
      </c>
      <c r="C113" s="564"/>
      <c r="D113" s="564"/>
      <c r="E113" s="564"/>
      <c r="F113" s="564"/>
      <c r="G113" s="236"/>
    </row>
    <row r="114" spans="1:7" ht="15" x14ac:dyDescent="0.2">
      <c r="A114" s="340">
        <v>95</v>
      </c>
      <c r="B114" s="248" t="s">
        <v>532</v>
      </c>
      <c r="C114" s="245"/>
      <c r="D114" s="245"/>
      <c r="E114" s="245"/>
      <c r="F114" s="245"/>
      <c r="G114" s="236"/>
    </row>
    <row r="115" spans="1:7" ht="15" x14ac:dyDescent="0.2">
      <c r="A115" s="340">
        <v>96</v>
      </c>
      <c r="B115" s="248" t="s">
        <v>533</v>
      </c>
      <c r="C115" s="245"/>
      <c r="D115" s="245"/>
      <c r="E115" s="245"/>
      <c r="F115" s="245"/>
      <c r="G115" s="236"/>
    </row>
    <row r="116" spans="1:7" ht="15" x14ac:dyDescent="0.2">
      <c r="A116" s="340">
        <v>97</v>
      </c>
      <c r="B116" s="259" t="s">
        <v>534</v>
      </c>
      <c r="C116" s="245"/>
      <c r="D116" s="245"/>
      <c r="E116" s="245"/>
      <c r="F116" s="245"/>
      <c r="G116" s="241"/>
    </row>
    <row r="117" spans="1:7" ht="30" x14ac:dyDescent="0.25">
      <c r="A117" s="340">
        <v>98</v>
      </c>
      <c r="B117" s="225" t="s">
        <v>535</v>
      </c>
      <c r="C117" s="255"/>
      <c r="D117" s="255"/>
      <c r="E117" s="255"/>
      <c r="F117" s="255"/>
      <c r="G117" s="254"/>
    </row>
    <row r="118" spans="1:7" s="319" customFormat="1" ht="30" x14ac:dyDescent="0.25">
      <c r="A118" s="340">
        <v>99</v>
      </c>
      <c r="B118" s="240" t="s">
        <v>536</v>
      </c>
      <c r="C118" s="349"/>
      <c r="D118" s="349"/>
      <c r="E118" s="349"/>
      <c r="F118" s="349"/>
      <c r="G118" s="353"/>
    </row>
    <row r="119" spans="1:7" s="319" customFormat="1" ht="45" x14ac:dyDescent="0.2">
      <c r="A119" s="340">
        <v>100</v>
      </c>
      <c r="B119" s="235" t="s">
        <v>862</v>
      </c>
      <c r="C119" s="263"/>
      <c r="D119" s="263"/>
      <c r="E119" s="263"/>
      <c r="F119" s="263"/>
      <c r="G119" s="363"/>
    </row>
    <row r="120" spans="1:7" s="506" customFormat="1" ht="30" x14ac:dyDescent="0.2">
      <c r="A120" s="340">
        <v>101</v>
      </c>
      <c r="B120" s="235" t="s">
        <v>861</v>
      </c>
      <c r="C120" s="263"/>
      <c r="D120" s="263"/>
      <c r="E120" s="263"/>
      <c r="F120" s="263"/>
      <c r="G120" s="363"/>
    </row>
    <row r="121" spans="1:7" s="319" customFormat="1" ht="30" x14ac:dyDescent="0.2">
      <c r="A121" s="340">
        <v>102</v>
      </c>
      <c r="B121" s="235" t="s">
        <v>863</v>
      </c>
      <c r="C121" s="263"/>
      <c r="D121" s="263"/>
      <c r="E121" s="263"/>
      <c r="F121" s="263"/>
      <c r="G121" s="363"/>
    </row>
    <row r="122" spans="1:7" s="986" customFormat="1" ht="30" x14ac:dyDescent="0.2">
      <c r="A122" s="340">
        <v>103</v>
      </c>
      <c r="B122" s="237" t="s">
        <v>2558</v>
      </c>
      <c r="C122" s="391"/>
      <c r="D122" s="391"/>
      <c r="E122" s="391"/>
      <c r="F122" s="391"/>
      <c r="G122" s="988"/>
    </row>
    <row r="123" spans="1:7" ht="30" x14ac:dyDescent="0.2">
      <c r="A123" s="340">
        <v>104</v>
      </c>
      <c r="B123" s="242" t="s">
        <v>850</v>
      </c>
      <c r="C123" s="564"/>
      <c r="D123" s="564"/>
      <c r="E123" s="564"/>
      <c r="F123" s="564"/>
      <c r="G123" s="234"/>
    </row>
    <row r="124" spans="1:7" ht="15" x14ac:dyDescent="0.2">
      <c r="A124" s="340">
        <v>105</v>
      </c>
      <c r="B124" s="250" t="s">
        <v>537</v>
      </c>
      <c r="C124" s="252"/>
      <c r="D124" s="252"/>
      <c r="E124" s="252"/>
      <c r="F124" s="252"/>
      <c r="G124" s="280"/>
    </row>
    <row r="125" spans="1:7" ht="15" x14ac:dyDescent="0.2">
      <c r="A125" s="340">
        <v>106</v>
      </c>
      <c r="B125" s="250" t="s">
        <v>538</v>
      </c>
      <c r="C125" s="252"/>
      <c r="D125" s="252"/>
      <c r="E125" s="252"/>
      <c r="F125" s="252"/>
      <c r="G125" s="280"/>
    </row>
    <row r="126" spans="1:7" ht="15" x14ac:dyDescent="0.2">
      <c r="A126" s="340">
        <v>107</v>
      </c>
      <c r="B126" s="250" t="s">
        <v>539</v>
      </c>
      <c r="C126" s="252"/>
      <c r="D126" s="252"/>
      <c r="E126" s="252"/>
      <c r="F126" s="252"/>
      <c r="G126" s="280"/>
    </row>
    <row r="127" spans="1:7" s="506" customFormat="1" ht="15" x14ac:dyDescent="0.2">
      <c r="A127" s="340">
        <v>108</v>
      </c>
      <c r="B127" s="250" t="s">
        <v>540</v>
      </c>
      <c r="C127" s="263"/>
      <c r="D127" s="263"/>
      <c r="E127" s="263"/>
      <c r="F127" s="263"/>
      <c r="G127" s="363"/>
    </row>
    <row r="128" spans="1:7" ht="30" x14ac:dyDescent="0.2">
      <c r="A128" s="340">
        <v>109</v>
      </c>
      <c r="B128" s="237" t="s">
        <v>541</v>
      </c>
      <c r="C128" s="564"/>
      <c r="D128" s="564"/>
      <c r="E128" s="564"/>
      <c r="F128" s="564"/>
      <c r="G128" s="280"/>
    </row>
    <row r="129" spans="1:7" ht="15" x14ac:dyDescent="0.2">
      <c r="A129" s="340">
        <v>110</v>
      </c>
      <c r="B129" s="250" t="s">
        <v>537</v>
      </c>
      <c r="C129" s="252"/>
      <c r="D129" s="252"/>
      <c r="E129" s="252"/>
      <c r="F129" s="252"/>
      <c r="G129" s="280"/>
    </row>
    <row r="130" spans="1:7" ht="15" x14ac:dyDescent="0.2">
      <c r="A130" s="340">
        <v>111</v>
      </c>
      <c r="B130" s="250" t="s">
        <v>538</v>
      </c>
      <c r="C130" s="252"/>
      <c r="D130" s="252"/>
      <c r="E130" s="252"/>
      <c r="F130" s="252"/>
      <c r="G130" s="280"/>
    </row>
    <row r="131" spans="1:7" ht="15" x14ac:dyDescent="0.2">
      <c r="A131" s="340">
        <v>112</v>
      </c>
      <c r="B131" s="250" t="s">
        <v>539</v>
      </c>
      <c r="C131" s="252"/>
      <c r="D131" s="252"/>
      <c r="E131" s="252"/>
      <c r="F131" s="252"/>
      <c r="G131" s="280"/>
    </row>
    <row r="132" spans="1:7" s="506" customFormat="1" ht="15" x14ac:dyDescent="0.2">
      <c r="A132" s="340">
        <v>113</v>
      </c>
      <c r="B132" s="250" t="s">
        <v>540</v>
      </c>
      <c r="C132" s="263"/>
      <c r="D132" s="263"/>
      <c r="E132" s="263"/>
      <c r="F132" s="263"/>
      <c r="G132" s="363"/>
    </row>
    <row r="133" spans="1:7" ht="45" x14ac:dyDescent="0.2">
      <c r="A133" s="340">
        <v>114</v>
      </c>
      <c r="B133" s="243" t="s">
        <v>542</v>
      </c>
      <c r="C133" s="245"/>
      <c r="D133" s="245"/>
      <c r="E133" s="245"/>
      <c r="F133" s="245"/>
      <c r="G133" s="236"/>
    </row>
    <row r="134" spans="1:7" ht="30" x14ac:dyDescent="0.2">
      <c r="A134" s="340">
        <v>115</v>
      </c>
      <c r="B134" s="243" t="s">
        <v>543</v>
      </c>
      <c r="C134" s="245"/>
      <c r="D134" s="245"/>
      <c r="E134" s="245"/>
      <c r="F134" s="245"/>
      <c r="G134" s="236"/>
    </row>
    <row r="135" spans="1:7" ht="30" x14ac:dyDescent="0.2">
      <c r="A135" s="340">
        <v>116</v>
      </c>
      <c r="B135" s="243" t="s">
        <v>849</v>
      </c>
      <c r="C135" s="245"/>
      <c r="D135" s="245"/>
      <c r="E135" s="245"/>
      <c r="F135" s="245"/>
      <c r="G135" s="236"/>
    </row>
    <row r="136" spans="1:7" s="302" customFormat="1" ht="30" x14ac:dyDescent="0.2">
      <c r="A136" s="340">
        <v>117</v>
      </c>
      <c r="B136" s="338" t="s">
        <v>3047</v>
      </c>
      <c r="C136" s="335"/>
      <c r="D136" s="335"/>
      <c r="E136" s="335"/>
      <c r="F136" s="335"/>
      <c r="G136" s="336"/>
    </row>
    <row r="137" spans="1:7" s="302" customFormat="1" ht="15" x14ac:dyDescent="0.25">
      <c r="A137" s="340">
        <v>118</v>
      </c>
      <c r="B137" s="260" t="s">
        <v>990</v>
      </c>
      <c r="C137" s="260"/>
      <c r="D137" s="260"/>
      <c r="E137" s="260"/>
      <c r="F137" s="260"/>
      <c r="G137" s="260"/>
    </row>
    <row r="138" spans="1:7" s="319" customFormat="1" ht="30" x14ac:dyDescent="0.2">
      <c r="A138" s="340">
        <v>119</v>
      </c>
      <c r="B138" s="356" t="s">
        <v>907</v>
      </c>
      <c r="C138" s="357"/>
      <c r="D138" s="357"/>
      <c r="E138" s="357"/>
      <c r="F138" s="357"/>
      <c r="G138" s="358"/>
    </row>
    <row r="139" spans="1:7" s="302" customFormat="1" ht="30" x14ac:dyDescent="0.2">
      <c r="A139" s="340">
        <v>120</v>
      </c>
      <c r="B139" s="454" t="s">
        <v>1214</v>
      </c>
      <c r="C139" s="335"/>
      <c r="D139" s="335"/>
      <c r="E139" s="335"/>
      <c r="F139" s="335"/>
      <c r="G139" s="339"/>
    </row>
    <row r="140" spans="1:7" ht="15" x14ac:dyDescent="0.2">
      <c r="A140" s="340">
        <v>121</v>
      </c>
      <c r="B140" s="286" t="s">
        <v>1199</v>
      </c>
      <c r="C140" s="285"/>
      <c r="D140" s="285"/>
      <c r="E140" s="285"/>
      <c r="F140" s="285"/>
      <c r="G140" s="284"/>
    </row>
    <row r="141" spans="1:7" ht="45" x14ac:dyDescent="0.2">
      <c r="A141" s="340">
        <v>122</v>
      </c>
      <c r="B141" s="291" t="s">
        <v>905</v>
      </c>
      <c r="C141" s="290"/>
      <c r="D141" s="290"/>
      <c r="E141" s="290"/>
      <c r="F141" s="290"/>
      <c r="G141" s="289"/>
    </row>
    <row r="142" spans="1:7" s="302" customFormat="1" ht="30" x14ac:dyDescent="0.2">
      <c r="A142" s="340">
        <v>123</v>
      </c>
      <c r="B142" s="520" t="s">
        <v>1067</v>
      </c>
      <c r="C142" s="521"/>
      <c r="D142" s="521"/>
      <c r="E142" s="521"/>
      <c r="F142" s="521"/>
      <c r="G142" s="522"/>
    </row>
    <row r="143" spans="1:7" s="506" customFormat="1" ht="30" x14ac:dyDescent="0.2">
      <c r="A143" s="340">
        <v>124</v>
      </c>
      <c r="B143" s="356" t="s">
        <v>1068</v>
      </c>
      <c r="C143" s="362"/>
      <c r="D143" s="362"/>
      <c r="E143" s="357"/>
      <c r="F143" s="357"/>
      <c r="G143" s="358"/>
    </row>
    <row r="144" spans="1:7" ht="30" x14ac:dyDescent="0.2">
      <c r="A144" s="340">
        <v>125</v>
      </c>
      <c r="B144" s="286" t="s">
        <v>530</v>
      </c>
      <c r="C144" s="288"/>
      <c r="D144" s="288"/>
      <c r="E144" s="285"/>
      <c r="F144" s="285"/>
      <c r="G144" s="284"/>
    </row>
    <row r="145" spans="1:7" ht="30" x14ac:dyDescent="0.2">
      <c r="A145" s="340">
        <v>126</v>
      </c>
      <c r="B145" s="286" t="s">
        <v>531</v>
      </c>
      <c r="C145" s="288"/>
      <c r="D145" s="288"/>
      <c r="E145" s="285"/>
      <c r="F145" s="285"/>
      <c r="G145" s="284"/>
    </row>
    <row r="146" spans="1:7" s="319" customFormat="1" ht="30" x14ac:dyDescent="0.2">
      <c r="A146" s="340">
        <v>127</v>
      </c>
      <c r="B146" s="359" t="s">
        <v>2092</v>
      </c>
      <c r="C146" s="360"/>
      <c r="D146" s="360"/>
      <c r="E146" s="360"/>
      <c r="F146" s="360"/>
      <c r="G146" s="361"/>
    </row>
    <row r="147" spans="1:7" s="302" customFormat="1" ht="15" x14ac:dyDescent="0.25">
      <c r="A147" s="340">
        <v>128</v>
      </c>
      <c r="B147" s="5" t="s">
        <v>2539</v>
      </c>
      <c r="C147" s="60"/>
      <c r="D147" s="60"/>
      <c r="E147" s="60"/>
      <c r="F147" s="60"/>
      <c r="G147" s="87"/>
    </row>
    <row r="148" spans="1:7" s="302" customFormat="1" ht="15" x14ac:dyDescent="0.2">
      <c r="A148" s="340">
        <v>129</v>
      </c>
      <c r="B148" s="6" t="s">
        <v>418</v>
      </c>
      <c r="C148" s="138"/>
      <c r="D148" s="138"/>
      <c r="E148" s="138"/>
      <c r="F148" s="138"/>
      <c r="G148" s="8"/>
    </row>
    <row r="149" spans="1:7" s="302" customFormat="1" ht="45" x14ac:dyDescent="0.2">
      <c r="A149" s="340">
        <v>130</v>
      </c>
      <c r="B149" s="42" t="s">
        <v>2540</v>
      </c>
      <c r="C149" s="140"/>
      <c r="D149" s="135"/>
      <c r="E149" s="135"/>
      <c r="F149" s="135"/>
      <c r="G149" s="59"/>
    </row>
    <row r="150" spans="1:7" s="1039" customFormat="1" ht="15" x14ac:dyDescent="0.2">
      <c r="A150" s="340">
        <v>131</v>
      </c>
      <c r="B150" s="1174" t="s">
        <v>2537</v>
      </c>
      <c r="C150" s="994"/>
      <c r="D150" s="994"/>
      <c r="E150" s="360"/>
      <c r="F150" s="360"/>
      <c r="G150" s="361"/>
    </row>
    <row r="151" spans="1:7" s="302" customFormat="1" ht="30" x14ac:dyDescent="0.2">
      <c r="A151" s="340">
        <v>132</v>
      </c>
      <c r="B151" s="1173" t="s">
        <v>855</v>
      </c>
      <c r="C151" s="307"/>
      <c r="D151" s="308"/>
      <c r="E151" s="308"/>
      <c r="F151" s="308"/>
      <c r="G151" s="301"/>
    </row>
    <row r="152" spans="1:7" s="302" customFormat="1" ht="15" x14ac:dyDescent="0.25">
      <c r="A152" s="340">
        <v>133</v>
      </c>
      <c r="B152" s="324" t="s">
        <v>2541</v>
      </c>
      <c r="C152" s="569"/>
      <c r="D152" s="569"/>
      <c r="E152" s="569"/>
      <c r="F152" s="569"/>
      <c r="G152" s="301"/>
    </row>
    <row r="153" spans="1:7" s="302" customFormat="1" ht="15" x14ac:dyDescent="0.2">
      <c r="A153" s="340">
        <v>134</v>
      </c>
      <c r="B153" s="315" t="s">
        <v>2542</v>
      </c>
      <c r="C153" s="307"/>
      <c r="D153" s="308"/>
      <c r="E153" s="308"/>
      <c r="F153" s="308"/>
      <c r="G153" s="301"/>
    </row>
    <row r="154" spans="1:7" s="302" customFormat="1" ht="15" x14ac:dyDescent="0.2">
      <c r="A154" s="340">
        <v>135</v>
      </c>
      <c r="B154" s="315" t="s">
        <v>2514</v>
      </c>
      <c r="C154" s="307"/>
      <c r="D154" s="308"/>
      <c r="E154" s="308"/>
      <c r="F154" s="308"/>
      <c r="G154" s="301"/>
    </row>
    <row r="155" spans="1:7" s="302" customFormat="1" ht="15" x14ac:dyDescent="0.2">
      <c r="A155" s="340">
        <v>136</v>
      </c>
      <c r="B155" s="315" t="s">
        <v>2515</v>
      </c>
      <c r="C155" s="307"/>
      <c r="D155" s="308"/>
      <c r="E155" s="308"/>
      <c r="F155" s="308"/>
      <c r="G155" s="301"/>
    </row>
    <row r="156" spans="1:7" s="302" customFormat="1" ht="30" x14ac:dyDescent="0.2">
      <c r="A156" s="340">
        <v>137</v>
      </c>
      <c r="B156" s="315" t="s">
        <v>2516</v>
      </c>
      <c r="C156" s="307"/>
      <c r="D156" s="308"/>
      <c r="E156" s="308"/>
      <c r="F156" s="308"/>
      <c r="G156" s="301"/>
    </row>
    <row r="157" spans="1:7" s="302" customFormat="1" ht="15" x14ac:dyDescent="0.25">
      <c r="A157" s="340">
        <v>138</v>
      </c>
      <c r="B157" s="324" t="s">
        <v>2513</v>
      </c>
      <c r="C157" s="569"/>
      <c r="D157" s="569"/>
      <c r="E157" s="569"/>
      <c r="F157" s="569"/>
      <c r="G157" s="301"/>
    </row>
    <row r="158" spans="1:7" s="302" customFormat="1" ht="15" x14ac:dyDescent="0.2">
      <c r="A158" s="340">
        <v>139</v>
      </c>
      <c r="B158" s="315" t="s">
        <v>2360</v>
      </c>
      <c r="C158" s="307"/>
      <c r="D158" s="308"/>
      <c r="E158" s="308"/>
      <c r="F158" s="308"/>
      <c r="G158" s="301"/>
    </row>
    <row r="159" spans="1:7" s="302" customFormat="1" ht="15" x14ac:dyDescent="0.2">
      <c r="A159" s="340">
        <v>140</v>
      </c>
      <c r="B159" s="315" t="s">
        <v>2510</v>
      </c>
      <c r="C159" s="307"/>
      <c r="D159" s="308"/>
      <c r="E159" s="308"/>
      <c r="F159" s="308"/>
      <c r="G159" s="301"/>
    </row>
    <row r="160" spans="1:7" s="302" customFormat="1" ht="15" x14ac:dyDescent="0.2">
      <c r="A160" s="340">
        <v>141</v>
      </c>
      <c r="B160" s="315" t="s">
        <v>2511</v>
      </c>
      <c r="C160" s="307"/>
      <c r="D160" s="308"/>
      <c r="E160" s="308"/>
      <c r="F160" s="308"/>
      <c r="G160" s="301"/>
    </row>
    <row r="161" spans="1:7" s="302" customFormat="1" ht="15" x14ac:dyDescent="0.2">
      <c r="A161" s="340">
        <v>142</v>
      </c>
      <c r="B161" s="315" t="s">
        <v>2547</v>
      </c>
      <c r="C161" s="307"/>
      <c r="D161" s="308"/>
      <c r="E161" s="308"/>
      <c r="F161" s="308"/>
      <c r="G161" s="301"/>
    </row>
    <row r="162" spans="1:7" s="302" customFormat="1" ht="30" x14ac:dyDescent="0.2">
      <c r="A162" s="340">
        <v>143</v>
      </c>
      <c r="B162" s="42" t="s">
        <v>2543</v>
      </c>
      <c r="C162" s="465"/>
      <c r="D162" s="465"/>
      <c r="E162" s="465"/>
      <c r="F162" s="465"/>
      <c r="G162" s="43"/>
    </row>
    <row r="163" spans="1:7" s="302" customFormat="1" ht="15" x14ac:dyDescent="0.2">
      <c r="A163" s="340">
        <v>144</v>
      </c>
      <c r="B163" s="13" t="s">
        <v>819</v>
      </c>
      <c r="C163" s="140"/>
      <c r="D163" s="135"/>
      <c r="E163" s="135"/>
      <c r="F163" s="135"/>
      <c r="G163" s="43"/>
    </row>
    <row r="164" spans="1:7" s="302" customFormat="1" ht="30" x14ac:dyDescent="0.2">
      <c r="A164" s="340">
        <v>145</v>
      </c>
      <c r="B164" s="315" t="s">
        <v>1059</v>
      </c>
      <c r="C164" s="307"/>
      <c r="D164" s="308"/>
      <c r="E164" s="308"/>
      <c r="F164" s="308"/>
      <c r="G164" s="301"/>
    </row>
    <row r="165" spans="1:7" s="302" customFormat="1" ht="15" x14ac:dyDescent="0.2">
      <c r="A165" s="340">
        <v>146</v>
      </c>
      <c r="B165" s="13" t="s">
        <v>820</v>
      </c>
      <c r="C165" s="140"/>
      <c r="D165" s="19"/>
      <c r="E165" s="19"/>
      <c r="F165" s="19"/>
      <c r="G165" s="59"/>
    </row>
    <row r="166" spans="1:7" s="302" customFormat="1" ht="30" x14ac:dyDescent="0.2">
      <c r="A166" s="340">
        <v>147</v>
      </c>
      <c r="B166" s="948" t="s">
        <v>2398</v>
      </c>
      <c r="C166" s="557"/>
      <c r="D166" s="558"/>
      <c r="E166" s="558"/>
      <c r="F166" s="558"/>
      <c r="G166" s="513"/>
    </row>
    <row r="167" spans="1:7" s="302" customFormat="1" ht="15" x14ac:dyDescent="0.2">
      <c r="A167" s="340">
        <v>148</v>
      </c>
      <c r="B167" s="14" t="s">
        <v>420</v>
      </c>
      <c r="C167" s="140"/>
      <c r="D167" s="135"/>
      <c r="E167" s="135"/>
      <c r="F167" s="135"/>
      <c r="G167" s="43"/>
    </row>
    <row r="168" spans="1:7" s="302" customFormat="1" ht="15" x14ac:dyDescent="0.2">
      <c r="A168" s="340">
        <v>149</v>
      </c>
      <c r="B168" s="14" t="s">
        <v>421</v>
      </c>
      <c r="C168" s="140"/>
      <c r="D168" s="135"/>
      <c r="E168" s="135"/>
      <c r="F168" s="135"/>
      <c r="G168" s="43"/>
    </row>
    <row r="169" spans="1:7" s="302" customFormat="1" ht="15" x14ac:dyDescent="0.2">
      <c r="A169" s="340">
        <v>150</v>
      </c>
      <c r="B169" s="225" t="s">
        <v>889</v>
      </c>
      <c r="C169" s="465"/>
      <c r="D169" s="465"/>
      <c r="E169" s="465"/>
      <c r="F169" s="465"/>
      <c r="G169" s="301"/>
    </row>
    <row r="170" spans="1:7" s="302" customFormat="1" ht="15" x14ac:dyDescent="0.2">
      <c r="A170" s="340">
        <v>151</v>
      </c>
      <c r="B170" s="1158" t="s">
        <v>880</v>
      </c>
      <c r="C170" s="307"/>
      <c r="D170" s="308"/>
      <c r="E170" s="308"/>
      <c r="F170" s="308"/>
      <c r="G170" s="301"/>
    </row>
    <row r="171" spans="1:7" s="302" customFormat="1" ht="15" x14ac:dyDescent="0.2">
      <c r="A171" s="340">
        <v>152</v>
      </c>
      <c r="B171" s="1158" t="s">
        <v>884</v>
      </c>
      <c r="C171" s="307"/>
      <c r="D171" s="308"/>
      <c r="E171" s="308"/>
      <c r="F171" s="308"/>
      <c r="G171" s="301"/>
    </row>
    <row r="172" spans="1:7" s="302" customFormat="1" ht="15" x14ac:dyDescent="0.2">
      <c r="A172" s="340">
        <v>153</v>
      </c>
      <c r="B172" s="1158" t="s">
        <v>885</v>
      </c>
      <c r="C172" s="307"/>
      <c r="D172" s="308"/>
      <c r="E172" s="308"/>
      <c r="F172" s="308"/>
      <c r="G172" s="301"/>
    </row>
    <row r="173" spans="1:7" s="302" customFormat="1" ht="15" x14ac:dyDescent="0.2">
      <c r="A173" s="340">
        <v>154</v>
      </c>
      <c r="B173" s="1158" t="s">
        <v>886</v>
      </c>
      <c r="C173" s="307"/>
      <c r="D173" s="308"/>
      <c r="E173" s="308"/>
      <c r="F173" s="308"/>
      <c r="G173" s="301"/>
    </row>
    <row r="174" spans="1:7" s="1029" customFormat="1" ht="15" x14ac:dyDescent="0.2">
      <c r="A174" s="340">
        <v>155</v>
      </c>
      <c r="B174" s="1158" t="s">
        <v>887</v>
      </c>
      <c r="C174" s="307"/>
      <c r="D174" s="308"/>
      <c r="E174" s="308"/>
      <c r="F174" s="308"/>
      <c r="G174" s="301"/>
    </row>
    <row r="175" spans="1:7" s="1029" customFormat="1" ht="15" x14ac:dyDescent="0.2">
      <c r="A175" s="340">
        <v>156</v>
      </c>
      <c r="B175" s="1158" t="s">
        <v>2544</v>
      </c>
      <c r="C175" s="613"/>
      <c r="D175" s="613"/>
      <c r="E175" s="613"/>
      <c r="F175" s="613"/>
      <c r="G175" s="301"/>
    </row>
    <row r="176" spans="1:7" s="1029" customFormat="1" ht="15" x14ac:dyDescent="0.2">
      <c r="A176" s="340">
        <v>157</v>
      </c>
      <c r="B176" s="1133" t="s">
        <v>1328</v>
      </c>
      <c r="C176" s="307"/>
      <c r="D176" s="308"/>
      <c r="E176" s="308"/>
      <c r="F176" s="308"/>
      <c r="G176" s="301"/>
    </row>
    <row r="177" spans="1:7" s="1029" customFormat="1" ht="15" x14ac:dyDescent="0.2">
      <c r="A177" s="340">
        <v>158</v>
      </c>
      <c r="B177" s="1133" t="s">
        <v>2400</v>
      </c>
      <c r="C177" s="307"/>
      <c r="D177" s="308"/>
      <c r="E177" s="308"/>
      <c r="F177" s="308"/>
      <c r="G177" s="301"/>
    </row>
    <row r="178" spans="1:7" s="1029" customFormat="1" ht="15" x14ac:dyDescent="0.2">
      <c r="A178" s="340">
        <v>159</v>
      </c>
      <c r="B178" s="1133" t="s">
        <v>2399</v>
      </c>
      <c r="C178" s="307"/>
      <c r="D178" s="308"/>
      <c r="E178" s="308"/>
      <c r="F178" s="308"/>
      <c r="G178" s="301"/>
    </row>
    <row r="179" spans="1:7" s="1029" customFormat="1" ht="15" x14ac:dyDescent="0.2">
      <c r="A179" s="340">
        <v>160</v>
      </c>
      <c r="B179" s="1158" t="s">
        <v>881</v>
      </c>
      <c r="C179" s="307"/>
      <c r="D179" s="308"/>
      <c r="E179" s="308"/>
      <c r="F179" s="308"/>
      <c r="G179" s="301"/>
    </row>
    <row r="180" spans="1:7" s="1029" customFormat="1" ht="15" x14ac:dyDescent="0.2">
      <c r="A180" s="340">
        <v>161</v>
      </c>
      <c r="B180" s="1158" t="s">
        <v>882</v>
      </c>
      <c r="C180" s="307"/>
      <c r="D180" s="308"/>
      <c r="E180" s="308"/>
      <c r="F180" s="308"/>
      <c r="G180" s="301"/>
    </row>
    <row r="181" spans="1:7" s="1029" customFormat="1" ht="15" x14ac:dyDescent="0.2">
      <c r="A181" s="340">
        <v>162</v>
      </c>
      <c r="B181" s="1158" t="s">
        <v>883</v>
      </c>
      <c r="C181" s="307"/>
      <c r="D181" s="308"/>
      <c r="E181" s="308"/>
      <c r="F181" s="308"/>
      <c r="G181" s="301"/>
    </row>
    <row r="182" spans="1:7" s="1029" customFormat="1" ht="15" x14ac:dyDescent="0.2">
      <c r="A182" s="340">
        <v>163</v>
      </c>
      <c r="B182" s="1158" t="s">
        <v>888</v>
      </c>
      <c r="C182" s="378"/>
      <c r="D182" s="19"/>
      <c r="E182" s="19"/>
      <c r="F182" s="19"/>
      <c r="G182" s="59"/>
    </row>
    <row r="183" spans="1:7" s="1029" customFormat="1" ht="30" x14ac:dyDescent="0.2">
      <c r="A183" s="340">
        <v>164</v>
      </c>
      <c r="B183" s="42" t="s">
        <v>422</v>
      </c>
      <c r="C183" s="378"/>
      <c r="D183" s="19"/>
      <c r="E183" s="19"/>
      <c r="F183" s="19"/>
      <c r="G183" s="59"/>
    </row>
    <row r="184" spans="1:7" s="1029" customFormat="1" ht="30" x14ac:dyDescent="0.2">
      <c r="A184" s="340">
        <v>165</v>
      </c>
      <c r="B184" s="14" t="s">
        <v>423</v>
      </c>
      <c r="C184" s="378"/>
      <c r="D184" s="19"/>
      <c r="E184" s="19"/>
      <c r="F184" s="19"/>
      <c r="G184" s="59"/>
    </row>
    <row r="185" spans="1:7" s="1029" customFormat="1" ht="15" x14ac:dyDescent="0.2">
      <c r="A185" s="340">
        <v>166</v>
      </c>
      <c r="B185" s="42" t="s">
        <v>2546</v>
      </c>
      <c r="C185" s="378"/>
      <c r="D185" s="19"/>
      <c r="E185" s="19"/>
      <c r="F185" s="19"/>
      <c r="G185" s="59"/>
    </row>
    <row r="186" spans="1:7" s="1029" customFormat="1" ht="15" x14ac:dyDescent="0.2">
      <c r="A186" s="340">
        <v>167</v>
      </c>
      <c r="B186" s="142" t="s">
        <v>425</v>
      </c>
      <c r="C186" s="140"/>
      <c r="D186" s="143"/>
      <c r="E186" s="143"/>
      <c r="F186" s="143"/>
      <c r="G186" s="144"/>
    </row>
    <row r="187" spans="1:7" s="302" customFormat="1" ht="30" x14ac:dyDescent="0.2">
      <c r="A187" s="340">
        <v>168</v>
      </c>
      <c r="B187" s="128" t="s">
        <v>495</v>
      </c>
      <c r="C187" s="140"/>
      <c r="D187" s="143"/>
      <c r="E187" s="143"/>
      <c r="F187" s="143"/>
      <c r="G187" s="518"/>
    </row>
    <row r="188" spans="1:7" s="302" customFormat="1" ht="15" x14ac:dyDescent="0.2">
      <c r="A188" s="340">
        <v>169</v>
      </c>
      <c r="B188" s="128" t="s">
        <v>1813</v>
      </c>
      <c r="C188" s="299"/>
      <c r="D188" s="928"/>
      <c r="E188" s="928"/>
      <c r="F188" s="928"/>
      <c r="G188" s="375"/>
    </row>
    <row r="189" spans="1:7" s="302" customFormat="1" ht="15" x14ac:dyDescent="0.2">
      <c r="A189" s="340">
        <v>170</v>
      </c>
      <c r="B189" s="454" t="s">
        <v>2794</v>
      </c>
      <c r="C189" s="299"/>
      <c r="D189" s="928"/>
      <c r="E189" s="928"/>
      <c r="F189" s="928"/>
      <c r="G189" s="375"/>
    </row>
    <row r="190" spans="1:7" s="302" customFormat="1" ht="30" x14ac:dyDescent="0.2">
      <c r="A190" s="340">
        <v>171</v>
      </c>
      <c r="B190" s="454" t="s">
        <v>2793</v>
      </c>
      <c r="C190" s="299"/>
      <c r="D190" s="928"/>
      <c r="E190" s="928"/>
      <c r="F190" s="928"/>
      <c r="G190" s="375"/>
    </row>
    <row r="191" spans="1:7" s="302" customFormat="1" ht="15" x14ac:dyDescent="0.2">
      <c r="A191" s="340">
        <v>172</v>
      </c>
      <c r="B191" s="6" t="s">
        <v>427</v>
      </c>
      <c r="C191" s="138"/>
      <c r="D191" s="138"/>
      <c r="E191" s="138"/>
      <c r="F191" s="138"/>
      <c r="G191" s="8"/>
    </row>
    <row r="192" spans="1:7" s="302" customFormat="1" ht="30" x14ac:dyDescent="0.2">
      <c r="A192" s="340">
        <v>173</v>
      </c>
      <c r="B192" s="42" t="s">
        <v>821</v>
      </c>
      <c r="C192" s="378"/>
      <c r="D192" s="19"/>
      <c r="E192" s="19"/>
      <c r="F192" s="19"/>
      <c r="G192" s="59"/>
    </row>
    <row r="193" spans="1:7" s="302" customFormat="1" ht="15" x14ac:dyDescent="0.2">
      <c r="A193" s="340">
        <v>174</v>
      </c>
      <c r="B193" s="14" t="s">
        <v>1182</v>
      </c>
      <c r="C193" s="378"/>
      <c r="D193" s="19"/>
      <c r="E193" s="19"/>
      <c r="F193" s="19"/>
      <c r="G193" s="59"/>
    </row>
    <row r="194" spans="1:7" s="1029" customFormat="1" ht="30" x14ac:dyDescent="0.2">
      <c r="A194" s="340">
        <v>175</v>
      </c>
      <c r="B194" s="14" t="s">
        <v>1184</v>
      </c>
      <c r="C194" s="140"/>
      <c r="D194" s="135"/>
      <c r="E194" s="135"/>
      <c r="F194" s="135"/>
      <c r="G194" s="43"/>
    </row>
    <row r="195" spans="1:7" s="302" customFormat="1" ht="30" x14ac:dyDescent="0.2">
      <c r="A195" s="340">
        <v>176</v>
      </c>
      <c r="B195" s="14" t="s">
        <v>1185</v>
      </c>
      <c r="C195" s="140"/>
      <c r="D195" s="135"/>
      <c r="E195" s="135"/>
      <c r="F195" s="135"/>
      <c r="G195" s="146"/>
    </row>
    <row r="196" spans="1:7" s="302" customFormat="1" ht="30" x14ac:dyDescent="0.2">
      <c r="A196" s="340">
        <v>177</v>
      </c>
      <c r="B196" s="42" t="s">
        <v>428</v>
      </c>
      <c r="C196" s="140"/>
      <c r="D196" s="135"/>
      <c r="E196" s="135"/>
      <c r="F196" s="135"/>
      <c r="G196" s="43"/>
    </row>
    <row r="197" spans="1:7" s="302" customFormat="1" ht="15" x14ac:dyDescent="0.2">
      <c r="A197" s="340">
        <v>178</v>
      </c>
      <c r="B197" s="22" t="s">
        <v>429</v>
      </c>
      <c r="C197" s="140"/>
      <c r="D197" s="145"/>
      <c r="E197" s="145"/>
      <c r="F197" s="145"/>
      <c r="G197" s="147"/>
    </row>
    <row r="198" spans="1:7" s="302" customFormat="1" ht="15" x14ac:dyDescent="0.2">
      <c r="A198" s="340">
        <v>179</v>
      </c>
      <c r="B198" s="620" t="s">
        <v>496</v>
      </c>
      <c r="C198" s="299"/>
      <c r="D198" s="417"/>
      <c r="E198" s="417"/>
      <c r="F198" s="417"/>
      <c r="G198" s="334"/>
    </row>
    <row r="199" spans="1:7" s="1029" customFormat="1" ht="15" x14ac:dyDescent="0.2">
      <c r="A199" s="340">
        <v>180</v>
      </c>
      <c r="B199" s="1140" t="s">
        <v>878</v>
      </c>
      <c r="C199" s="307"/>
      <c r="D199" s="417"/>
      <c r="E199" s="417"/>
      <c r="F199" s="417"/>
      <c r="G199" s="334"/>
    </row>
    <row r="200" spans="1:7" s="302" customFormat="1" ht="30" x14ac:dyDescent="0.2">
      <c r="A200" s="340">
        <v>181</v>
      </c>
      <c r="B200" s="1140" t="s">
        <v>879</v>
      </c>
      <c r="C200" s="307"/>
      <c r="D200" s="417"/>
      <c r="E200" s="417"/>
      <c r="F200" s="417"/>
      <c r="G200" s="334"/>
    </row>
    <row r="201" spans="1:7" s="302" customFormat="1" ht="30" x14ac:dyDescent="0.2">
      <c r="A201" s="340">
        <v>182</v>
      </c>
      <c r="B201" s="42" t="s">
        <v>430</v>
      </c>
      <c r="C201" s="140"/>
      <c r="D201" s="135"/>
      <c r="E201" s="135"/>
      <c r="F201" s="135"/>
      <c r="G201" s="43"/>
    </row>
    <row r="202" spans="1:7" s="302" customFormat="1" ht="45" x14ac:dyDescent="0.2">
      <c r="A202" s="340">
        <v>183</v>
      </c>
      <c r="B202" s="14" t="s">
        <v>431</v>
      </c>
      <c r="C202" s="140"/>
      <c r="D202" s="135"/>
      <c r="E202" s="135"/>
      <c r="F202" s="135"/>
      <c r="G202" s="43"/>
    </row>
    <row r="203" spans="1:7" s="1029" customFormat="1" ht="30" x14ac:dyDescent="0.2">
      <c r="A203" s="340">
        <v>184</v>
      </c>
      <c r="B203" s="223" t="s">
        <v>822</v>
      </c>
      <c r="C203" s="303"/>
      <c r="D203" s="244"/>
      <c r="E203" s="244"/>
      <c r="F203" s="244"/>
      <c r="G203" s="238"/>
    </row>
    <row r="204" spans="1:7" s="1029" customFormat="1" ht="30" x14ac:dyDescent="0.2">
      <c r="A204" s="340">
        <v>185</v>
      </c>
      <c r="B204" s="42" t="s">
        <v>432</v>
      </c>
      <c r="C204" s="140"/>
      <c r="D204" s="135"/>
      <c r="E204" s="135"/>
      <c r="F204" s="135"/>
      <c r="G204" s="43"/>
    </row>
    <row r="205" spans="1:7" s="302" customFormat="1" ht="30" x14ac:dyDescent="0.2">
      <c r="A205" s="340">
        <v>186</v>
      </c>
      <c r="B205" s="42" t="s">
        <v>823</v>
      </c>
      <c r="C205" s="303"/>
      <c r="D205" s="244"/>
      <c r="E205" s="244"/>
      <c r="F205" s="244"/>
      <c r="G205" s="238"/>
    </row>
    <row r="206" spans="1:7" s="302" customFormat="1" ht="30" x14ac:dyDescent="0.2">
      <c r="A206" s="340">
        <v>187</v>
      </c>
      <c r="B206" s="42" t="s">
        <v>1186</v>
      </c>
      <c r="C206" s="140"/>
      <c r="D206" s="135"/>
      <c r="E206" s="135"/>
      <c r="F206" s="135"/>
      <c r="G206" s="43"/>
    </row>
    <row r="207" spans="1:7" s="302" customFormat="1" ht="30" x14ac:dyDescent="0.2">
      <c r="A207" s="340">
        <v>188</v>
      </c>
      <c r="B207" s="324" t="s">
        <v>3048</v>
      </c>
      <c r="C207" s="299"/>
      <c r="D207" s="300"/>
      <c r="E207" s="300"/>
      <c r="F207" s="300"/>
      <c r="G207" s="317"/>
    </row>
    <row r="208" spans="1:7" s="302" customFormat="1" ht="15" x14ac:dyDescent="0.2">
      <c r="A208" s="340">
        <v>189</v>
      </c>
      <c r="B208" s="6" t="s">
        <v>433</v>
      </c>
      <c r="C208" s="138"/>
      <c r="D208" s="138"/>
      <c r="E208" s="138"/>
      <c r="F208" s="138"/>
      <c r="G208" s="8"/>
    </row>
    <row r="209" spans="1:7" s="1029" customFormat="1" ht="30" x14ac:dyDescent="0.2">
      <c r="A209" s="340">
        <v>190</v>
      </c>
      <c r="B209" s="42" t="s">
        <v>434</v>
      </c>
      <c r="C209" s="140"/>
      <c r="D209" s="135"/>
      <c r="E209" s="135"/>
      <c r="F209" s="135"/>
      <c r="G209" s="43"/>
    </row>
    <row r="210" spans="1:7" s="1029" customFormat="1" ht="30" x14ac:dyDescent="0.2">
      <c r="A210" s="340">
        <v>191</v>
      </c>
      <c r="B210" s="1173" t="s">
        <v>2404</v>
      </c>
      <c r="C210" s="613"/>
      <c r="D210" s="613"/>
      <c r="E210" s="613"/>
      <c r="F210" s="613"/>
      <c r="G210" s="301"/>
    </row>
    <row r="211" spans="1:7" s="1029" customFormat="1" ht="15" x14ac:dyDescent="0.2">
      <c r="A211" s="340">
        <v>192</v>
      </c>
      <c r="B211" s="315" t="s">
        <v>2402</v>
      </c>
      <c r="C211" s="307"/>
      <c r="D211" s="308"/>
      <c r="E211" s="308"/>
      <c r="F211" s="308"/>
      <c r="G211" s="301"/>
    </row>
    <row r="212" spans="1:7" s="1029" customFormat="1" ht="15" x14ac:dyDescent="0.2">
      <c r="A212" s="340">
        <v>193</v>
      </c>
      <c r="B212" s="315" t="s">
        <v>2403</v>
      </c>
      <c r="C212" s="307"/>
      <c r="D212" s="308"/>
      <c r="E212" s="308"/>
      <c r="F212" s="308"/>
      <c r="G212" s="301"/>
    </row>
    <row r="213" spans="1:7" s="302" customFormat="1" ht="30" x14ac:dyDescent="0.2">
      <c r="A213" s="340">
        <v>194</v>
      </c>
      <c r="B213" s="42" t="s">
        <v>825</v>
      </c>
      <c r="C213" s="465"/>
      <c r="D213" s="465"/>
      <c r="E213" s="465"/>
      <c r="F213" s="465"/>
      <c r="G213" s="59"/>
    </row>
    <row r="214" spans="1:7" s="1029" customFormat="1" ht="15" x14ac:dyDescent="0.2">
      <c r="A214" s="340">
        <v>195</v>
      </c>
      <c r="B214" s="226" t="s">
        <v>827</v>
      </c>
      <c r="C214" s="303"/>
      <c r="D214" s="244"/>
      <c r="E214" s="244"/>
      <c r="F214" s="244"/>
      <c r="G214" s="238"/>
    </row>
    <row r="215" spans="1:7" s="302" customFormat="1" ht="15" x14ac:dyDescent="0.2">
      <c r="A215" s="340">
        <v>196</v>
      </c>
      <c r="B215" s="226" t="s">
        <v>826</v>
      </c>
      <c r="C215" s="303"/>
      <c r="D215" s="244"/>
      <c r="E215" s="244"/>
      <c r="F215" s="244"/>
      <c r="G215" s="238"/>
    </row>
    <row r="216" spans="1:7" s="302" customFormat="1" ht="15" x14ac:dyDescent="0.2">
      <c r="A216" s="340">
        <v>197</v>
      </c>
      <c r="B216" s="226" t="s">
        <v>828</v>
      </c>
      <c r="C216" s="303"/>
      <c r="D216" s="244"/>
      <c r="E216" s="244"/>
      <c r="F216" s="244"/>
      <c r="G216" s="238"/>
    </row>
    <row r="217" spans="1:7" s="302" customFormat="1" ht="15" x14ac:dyDescent="0.2">
      <c r="A217" s="340">
        <v>198</v>
      </c>
      <c r="B217" s="226" t="s">
        <v>540</v>
      </c>
      <c r="C217" s="303"/>
      <c r="D217" s="244"/>
      <c r="E217" s="244"/>
      <c r="F217" s="244"/>
      <c r="G217" s="238"/>
    </row>
    <row r="218" spans="1:7" s="302" customFormat="1" ht="15" x14ac:dyDescent="0.2">
      <c r="A218" s="340">
        <v>199</v>
      </c>
      <c r="B218" s="315" t="s">
        <v>2401</v>
      </c>
      <c r="C218" s="307"/>
      <c r="D218" s="308"/>
      <c r="E218" s="308"/>
      <c r="F218" s="308"/>
      <c r="G218" s="301"/>
    </row>
    <row r="219" spans="1:7" s="1029" customFormat="1" ht="30" x14ac:dyDescent="0.2">
      <c r="A219" s="340">
        <v>200</v>
      </c>
      <c r="B219" s="42" t="s">
        <v>435</v>
      </c>
      <c r="C219" s="140"/>
      <c r="D219" s="141"/>
      <c r="E219" s="141"/>
      <c r="F219" s="141"/>
      <c r="G219" s="43"/>
    </row>
    <row r="220" spans="1:7" s="1029" customFormat="1" ht="30" x14ac:dyDescent="0.2">
      <c r="A220" s="340">
        <v>201</v>
      </c>
      <c r="B220" s="42" t="s">
        <v>436</v>
      </c>
      <c r="C220" s="140"/>
      <c r="D220" s="135"/>
      <c r="E220" s="135"/>
      <c r="F220" s="135"/>
      <c r="G220" s="43"/>
    </row>
    <row r="221" spans="1:7" s="1029" customFormat="1" ht="30" x14ac:dyDescent="0.2">
      <c r="A221" s="340">
        <v>202</v>
      </c>
      <c r="B221" s="324" t="s">
        <v>982</v>
      </c>
      <c r="C221" s="299"/>
      <c r="D221" s="300"/>
      <c r="E221" s="300"/>
      <c r="F221" s="300"/>
      <c r="G221" s="317"/>
    </row>
    <row r="222" spans="1:7" s="1029" customFormat="1" ht="30" x14ac:dyDescent="0.2">
      <c r="A222" s="340">
        <v>203</v>
      </c>
      <c r="B222" s="14" t="s">
        <v>437</v>
      </c>
      <c r="C222" s="140"/>
      <c r="D222" s="141"/>
      <c r="E222" s="141"/>
      <c r="F222" s="141"/>
      <c r="G222" s="43"/>
    </row>
    <row r="223" spans="1:7" s="1029" customFormat="1" ht="30" x14ac:dyDescent="0.2">
      <c r="A223" s="340">
        <v>204</v>
      </c>
      <c r="B223" s="14" t="s">
        <v>438</v>
      </c>
      <c r="C223" s="140"/>
      <c r="D223" s="135"/>
      <c r="E223" s="135"/>
      <c r="F223" s="135"/>
      <c r="G223" s="43"/>
    </row>
    <row r="224" spans="1:7" s="1029" customFormat="1" ht="30" x14ac:dyDescent="0.2">
      <c r="A224" s="340">
        <v>205</v>
      </c>
      <c r="B224" s="42" t="s">
        <v>439</v>
      </c>
      <c r="C224" s="140"/>
      <c r="D224" s="135"/>
      <c r="E224" s="135"/>
      <c r="F224" s="135"/>
      <c r="G224" s="43"/>
    </row>
    <row r="225" spans="1:7" s="302" customFormat="1" ht="30" x14ac:dyDescent="0.2">
      <c r="A225" s="340">
        <v>206</v>
      </c>
      <c r="B225" s="14" t="s">
        <v>440</v>
      </c>
      <c r="C225" s="140"/>
      <c r="D225" s="135"/>
      <c r="E225" s="135"/>
      <c r="F225" s="135"/>
      <c r="G225" s="43"/>
    </row>
    <row r="226" spans="1:7" s="302" customFormat="1" ht="30" x14ac:dyDescent="0.2">
      <c r="A226" s="340">
        <v>207</v>
      </c>
      <c r="B226" s="225" t="s">
        <v>829</v>
      </c>
      <c r="C226" s="303"/>
      <c r="D226" s="244"/>
      <c r="E226" s="244"/>
      <c r="F226" s="244"/>
      <c r="G226" s="238"/>
    </row>
    <row r="227" spans="1:7" s="302" customFormat="1" ht="15" x14ac:dyDescent="0.2">
      <c r="A227" s="340">
        <v>208</v>
      </c>
      <c r="B227" s="42" t="s">
        <v>441</v>
      </c>
      <c r="C227" s="140"/>
      <c r="D227" s="135"/>
      <c r="E227" s="135"/>
      <c r="F227" s="135"/>
      <c r="G227" s="43"/>
    </row>
    <row r="228" spans="1:7" s="302" customFormat="1" ht="15" x14ac:dyDescent="0.2">
      <c r="A228" s="340">
        <v>209</v>
      </c>
      <c r="B228" s="42" t="s">
        <v>442</v>
      </c>
      <c r="C228" s="140"/>
      <c r="D228" s="135"/>
      <c r="E228" s="135"/>
      <c r="F228" s="135"/>
      <c r="G228" s="43"/>
    </row>
    <row r="229" spans="1:7" s="302" customFormat="1" ht="15" x14ac:dyDescent="0.2">
      <c r="A229" s="340">
        <v>210</v>
      </c>
      <c r="B229" s="14" t="s">
        <v>1187</v>
      </c>
      <c r="C229" s="140"/>
      <c r="D229" s="135"/>
      <c r="E229" s="135"/>
      <c r="F229" s="135"/>
      <c r="G229" s="43"/>
    </row>
    <row r="230" spans="1:7" s="302" customFormat="1" ht="15" x14ac:dyDescent="0.2">
      <c r="A230" s="340">
        <v>211</v>
      </c>
      <c r="B230" s="14" t="s">
        <v>1188</v>
      </c>
      <c r="C230" s="140"/>
      <c r="D230" s="135"/>
      <c r="E230" s="135"/>
      <c r="F230" s="135"/>
      <c r="G230" s="43"/>
    </row>
    <row r="231" spans="1:7" s="302" customFormat="1" ht="15" x14ac:dyDescent="0.2">
      <c r="A231" s="340">
        <v>212</v>
      </c>
      <c r="B231" s="42" t="s">
        <v>443</v>
      </c>
      <c r="C231" s="140"/>
      <c r="D231" s="135"/>
      <c r="E231" s="135"/>
      <c r="F231" s="135"/>
      <c r="G231" s="43"/>
    </row>
    <row r="232" spans="1:7" s="302" customFormat="1" ht="15" x14ac:dyDescent="0.2">
      <c r="A232" s="340">
        <v>213</v>
      </c>
      <c r="B232" s="42" t="s">
        <v>1827</v>
      </c>
      <c r="C232" s="299"/>
      <c r="D232" s="300"/>
      <c r="E232" s="300"/>
      <c r="F232" s="300"/>
      <c r="G232" s="317"/>
    </row>
    <row r="233" spans="1:7" s="302" customFormat="1" ht="30" x14ac:dyDescent="0.2">
      <c r="A233" s="340">
        <v>214</v>
      </c>
      <c r="B233" s="225" t="s">
        <v>1077</v>
      </c>
      <c r="C233" s="303"/>
      <c r="D233" s="244"/>
      <c r="E233" s="244"/>
      <c r="F233" s="244"/>
      <c r="G233" s="238"/>
    </row>
    <row r="234" spans="1:7" s="302" customFormat="1" ht="15" x14ac:dyDescent="0.2">
      <c r="A234" s="340">
        <v>215</v>
      </c>
      <c r="B234" s="42" t="s">
        <v>830</v>
      </c>
      <c r="C234" s="378"/>
      <c r="D234" s="19"/>
      <c r="E234" s="19"/>
      <c r="F234" s="19"/>
      <c r="G234" s="59"/>
    </row>
    <row r="235" spans="1:7" s="302" customFormat="1" ht="15" x14ac:dyDescent="0.2">
      <c r="A235" s="340">
        <v>216</v>
      </c>
      <c r="B235" s="42" t="s">
        <v>444</v>
      </c>
      <c r="C235" s="140"/>
      <c r="D235" s="141"/>
      <c r="E235" s="141"/>
      <c r="F235" s="141"/>
      <c r="G235" s="43"/>
    </row>
    <row r="236" spans="1:7" ht="15" x14ac:dyDescent="0.25">
      <c r="A236" s="340">
        <v>217</v>
      </c>
      <c r="B236" s="260" t="s">
        <v>544</v>
      </c>
      <c r="C236" s="260"/>
      <c r="D236" s="260"/>
      <c r="E236" s="260"/>
      <c r="F236" s="260"/>
      <c r="G236" s="260"/>
    </row>
    <row r="237" spans="1:7" s="3" customFormat="1" ht="15" x14ac:dyDescent="0.25">
      <c r="A237" s="340">
        <v>218</v>
      </c>
      <c r="B237" s="1175" t="s">
        <v>2564</v>
      </c>
      <c r="C237" s="989"/>
      <c r="D237" s="989"/>
      <c r="E237" s="989"/>
      <c r="F237" s="989"/>
      <c r="G237" s="989"/>
    </row>
    <row r="238" spans="1:7" s="3" customFormat="1" ht="30" x14ac:dyDescent="0.25">
      <c r="A238" s="340">
        <v>219</v>
      </c>
      <c r="B238" s="1175" t="s">
        <v>2565</v>
      </c>
      <c r="C238" s="989"/>
      <c r="D238" s="989"/>
      <c r="E238" s="989"/>
      <c r="F238" s="989"/>
      <c r="G238" s="989"/>
    </row>
    <row r="239" spans="1:7" ht="15" x14ac:dyDescent="0.2">
      <c r="A239" s="340">
        <v>220</v>
      </c>
      <c r="B239" s="242" t="s">
        <v>2093</v>
      </c>
      <c r="C239" s="245"/>
      <c r="D239" s="245"/>
      <c r="E239" s="245"/>
      <c r="F239" s="245"/>
      <c r="G239" s="253"/>
    </row>
    <row r="240" spans="1:7" ht="15" x14ac:dyDescent="0.2">
      <c r="A240" s="340">
        <v>221</v>
      </c>
      <c r="B240" s="237" t="s">
        <v>545</v>
      </c>
      <c r="C240" s="245"/>
      <c r="D240" s="245"/>
      <c r="E240" s="245"/>
      <c r="F240" s="245"/>
      <c r="G240" s="253"/>
    </row>
    <row r="241" spans="1:7" s="319" customFormat="1" ht="30" x14ac:dyDescent="0.2">
      <c r="A241" s="340">
        <v>222</v>
      </c>
      <c r="B241" s="272" t="s">
        <v>546</v>
      </c>
      <c r="C241" s="349"/>
      <c r="D241" s="349"/>
      <c r="E241" s="349"/>
      <c r="F241" s="349"/>
      <c r="G241" s="238"/>
    </row>
    <row r="242" spans="1:7" s="319" customFormat="1" ht="30" x14ac:dyDescent="0.2">
      <c r="A242" s="340">
        <v>223</v>
      </c>
      <c r="B242" s="1176" t="s">
        <v>866</v>
      </c>
      <c r="C242" s="342"/>
      <c r="D242" s="342"/>
      <c r="E242" s="342"/>
      <c r="F242" s="342"/>
      <c r="G242" s="305"/>
    </row>
    <row r="243" spans="1:7" s="319" customFormat="1" ht="30" x14ac:dyDescent="0.25">
      <c r="A243" s="340">
        <v>224</v>
      </c>
      <c r="B243" s="237" t="s">
        <v>547</v>
      </c>
      <c r="C243" s="296"/>
      <c r="D243" s="296"/>
      <c r="E243" s="296"/>
      <c r="F243" s="296"/>
      <c r="G243" s="366"/>
    </row>
    <row r="244" spans="1:7" s="319" customFormat="1" ht="30" x14ac:dyDescent="0.2">
      <c r="A244" s="340">
        <v>225</v>
      </c>
      <c r="B244" s="243" t="s">
        <v>548</v>
      </c>
      <c r="C244" s="296"/>
      <c r="D244" s="296"/>
      <c r="E244" s="296"/>
      <c r="F244" s="296"/>
      <c r="G244" s="367"/>
    </row>
    <row r="245" spans="1:7" s="319" customFormat="1" ht="15" x14ac:dyDescent="0.2">
      <c r="A245" s="340">
        <v>226</v>
      </c>
      <c r="B245" s="243" t="s">
        <v>549</v>
      </c>
      <c r="C245" s="296"/>
      <c r="D245" s="296"/>
      <c r="E245" s="296"/>
      <c r="F245" s="296"/>
      <c r="G245" s="355"/>
    </row>
    <row r="246" spans="1:7" ht="15" x14ac:dyDescent="0.2">
      <c r="A246" s="340">
        <v>227</v>
      </c>
      <c r="B246" s="242" t="s">
        <v>24</v>
      </c>
      <c r="C246" s="564"/>
      <c r="D246" s="564"/>
      <c r="E246" s="564"/>
      <c r="F246" s="564"/>
      <c r="G246" s="241"/>
    </row>
    <row r="247" spans="1:7" ht="15" x14ac:dyDescent="0.2">
      <c r="A247" s="340">
        <v>228</v>
      </c>
      <c r="B247" s="270" t="s">
        <v>550</v>
      </c>
      <c r="C247" s="245"/>
      <c r="D247" s="245"/>
      <c r="E247" s="245"/>
      <c r="F247" s="245"/>
      <c r="G247" s="241"/>
    </row>
    <row r="248" spans="1:7" ht="30" x14ac:dyDescent="0.2">
      <c r="A248" s="340">
        <v>229</v>
      </c>
      <c r="B248" s="270" t="s">
        <v>551</v>
      </c>
      <c r="C248" s="245"/>
      <c r="D248" s="245"/>
      <c r="E248" s="245"/>
      <c r="F248" s="245"/>
      <c r="G248" s="241"/>
    </row>
    <row r="249" spans="1:7" s="319" customFormat="1" ht="15" x14ac:dyDescent="0.2">
      <c r="A249" s="340">
        <v>230</v>
      </c>
      <c r="B249" s="270" t="s">
        <v>0</v>
      </c>
      <c r="C249" s="296"/>
      <c r="D249" s="296"/>
      <c r="E249" s="296"/>
      <c r="F249" s="296"/>
      <c r="G249" s="355"/>
    </row>
    <row r="250" spans="1:7" s="319" customFormat="1" ht="15" x14ac:dyDescent="0.2">
      <c r="A250" s="340">
        <v>231</v>
      </c>
      <c r="B250" s="990" t="s">
        <v>865</v>
      </c>
      <c r="C250" s="344"/>
      <c r="D250" s="344"/>
      <c r="E250" s="344"/>
      <c r="F250" s="344"/>
      <c r="G250" s="368"/>
    </row>
    <row r="251" spans="1:7" s="319" customFormat="1" ht="30" x14ac:dyDescent="0.2">
      <c r="A251" s="340">
        <v>232</v>
      </c>
      <c r="B251" s="270" t="s">
        <v>634</v>
      </c>
      <c r="C251" s="296"/>
      <c r="D251" s="296"/>
      <c r="E251" s="296"/>
      <c r="F251" s="296"/>
      <c r="G251" s="355"/>
    </row>
    <row r="252" spans="1:7" s="319" customFormat="1" ht="15" x14ac:dyDescent="0.2">
      <c r="A252" s="340">
        <v>233</v>
      </c>
      <c r="B252" s="270" t="s">
        <v>30</v>
      </c>
      <c r="C252" s="296"/>
      <c r="D252" s="296"/>
      <c r="E252" s="296"/>
      <c r="F252" s="296"/>
      <c r="G252" s="355"/>
    </row>
    <row r="253" spans="1:7" s="319" customFormat="1" ht="45" x14ac:dyDescent="0.2">
      <c r="A253" s="340">
        <v>234</v>
      </c>
      <c r="B253" s="242" t="s">
        <v>552</v>
      </c>
      <c r="C253" s="296"/>
      <c r="D253" s="296"/>
      <c r="E253" s="296"/>
      <c r="F253" s="296"/>
      <c r="G253" s="355"/>
    </row>
    <row r="254" spans="1:7" s="319" customFormat="1" ht="30" x14ac:dyDescent="0.2">
      <c r="A254" s="340">
        <v>235</v>
      </c>
      <c r="B254" s="237" t="s">
        <v>848</v>
      </c>
      <c r="C254" s="296"/>
      <c r="D254" s="296"/>
      <c r="E254" s="296"/>
      <c r="F254" s="296"/>
      <c r="G254" s="355"/>
    </row>
    <row r="255" spans="1:7" s="319" customFormat="1" ht="30" x14ac:dyDescent="0.2">
      <c r="A255" s="340">
        <v>236</v>
      </c>
      <c r="B255" s="237" t="s">
        <v>1758</v>
      </c>
      <c r="C255" s="296"/>
      <c r="D255" s="296"/>
      <c r="E255" s="296"/>
      <c r="F255" s="296"/>
      <c r="G255" s="355"/>
    </row>
    <row r="256" spans="1:7" s="986" customFormat="1" ht="30" x14ac:dyDescent="0.2">
      <c r="A256" s="340">
        <v>237</v>
      </c>
      <c r="B256" s="237" t="s">
        <v>2566</v>
      </c>
      <c r="C256" s="613"/>
      <c r="D256" s="613"/>
      <c r="E256" s="613"/>
      <c r="F256" s="613"/>
      <c r="G256" s="375"/>
    </row>
    <row r="257" spans="1:7" s="1029" customFormat="1" ht="15" x14ac:dyDescent="0.2">
      <c r="A257" s="340">
        <v>238</v>
      </c>
      <c r="B257" s="579" t="s">
        <v>1022</v>
      </c>
      <c r="C257" s="337"/>
      <c r="D257" s="337"/>
      <c r="E257" s="337"/>
      <c r="F257" s="337"/>
      <c r="G257" s="375"/>
    </row>
    <row r="258" spans="1:7" s="1029" customFormat="1" ht="15" x14ac:dyDescent="0.2">
      <c r="A258" s="340">
        <v>239</v>
      </c>
      <c r="B258" s="298" t="s">
        <v>2567</v>
      </c>
      <c r="C258" s="337"/>
      <c r="D258" s="337"/>
      <c r="E258" s="337"/>
      <c r="F258" s="337"/>
      <c r="G258" s="375"/>
    </row>
    <row r="259" spans="1:7" s="319" customFormat="1" ht="30" x14ac:dyDescent="0.2">
      <c r="A259" s="340">
        <v>240</v>
      </c>
      <c r="B259" s="235" t="s">
        <v>553</v>
      </c>
      <c r="C259" s="296"/>
      <c r="D259" s="296"/>
      <c r="E259" s="296"/>
      <c r="F259" s="296"/>
      <c r="G259" s="355"/>
    </row>
    <row r="260" spans="1:7" ht="30" x14ac:dyDescent="0.2">
      <c r="A260" s="340">
        <v>241</v>
      </c>
      <c r="B260" s="242" t="s">
        <v>632</v>
      </c>
      <c r="C260" s="245"/>
      <c r="D260" s="245"/>
      <c r="E260" s="245"/>
      <c r="F260" s="245"/>
      <c r="G260" s="253"/>
    </row>
    <row r="261" spans="1:7" s="3" customFormat="1" ht="30" x14ac:dyDescent="0.25">
      <c r="A261" s="340">
        <v>242</v>
      </c>
      <c r="B261" s="231" t="s">
        <v>633</v>
      </c>
      <c r="C261" s="279"/>
      <c r="D261" s="279"/>
      <c r="E261" s="279"/>
      <c r="F261" s="279"/>
      <c r="G261" s="279"/>
    </row>
    <row r="262" spans="1:7" ht="15" x14ac:dyDescent="0.25">
      <c r="A262" s="340">
        <v>243</v>
      </c>
      <c r="B262" s="231" t="s">
        <v>926</v>
      </c>
      <c r="C262" s="569"/>
      <c r="D262" s="569"/>
      <c r="E262" s="569"/>
      <c r="F262" s="569"/>
      <c r="G262" s="276"/>
    </row>
    <row r="263" spans="1:7" s="302" customFormat="1" ht="15" x14ac:dyDescent="0.25">
      <c r="A263" s="340">
        <v>244</v>
      </c>
      <c r="B263" s="591" t="s">
        <v>11</v>
      </c>
      <c r="C263" s="1063"/>
      <c r="D263" s="1063"/>
      <c r="E263" s="1063"/>
      <c r="F263" s="1063"/>
      <c r="G263" s="314"/>
    </row>
    <row r="264" spans="1:7" s="2" customFormat="1" ht="15" x14ac:dyDescent="0.25">
      <c r="A264" s="340">
        <v>245</v>
      </c>
      <c r="B264" s="278" t="s">
        <v>14</v>
      </c>
      <c r="C264" s="277"/>
      <c r="D264" s="277"/>
      <c r="E264" s="277"/>
      <c r="F264" s="277"/>
      <c r="G264" s="277"/>
    </row>
    <row r="265" spans="1:7" s="2" customFormat="1" ht="15" x14ac:dyDescent="0.25">
      <c r="A265" s="340">
        <v>246</v>
      </c>
      <c r="B265" s="278" t="s">
        <v>15</v>
      </c>
      <c r="C265" s="277"/>
      <c r="D265" s="277"/>
      <c r="E265" s="277"/>
      <c r="F265" s="277"/>
      <c r="G265" s="277"/>
    </row>
    <row r="266" spans="1:7" s="371" customFormat="1" ht="15" x14ac:dyDescent="0.25">
      <c r="A266" s="340">
        <v>247</v>
      </c>
      <c r="B266" s="278" t="s">
        <v>33</v>
      </c>
      <c r="C266" s="278"/>
      <c r="D266" s="278"/>
      <c r="E266" s="278"/>
      <c r="F266" s="278"/>
      <c r="G266" s="278"/>
    </row>
    <row r="267" spans="1:7" s="371" customFormat="1" ht="15" x14ac:dyDescent="0.25">
      <c r="A267" s="340">
        <v>248</v>
      </c>
      <c r="B267" s="278" t="s">
        <v>576</v>
      </c>
      <c r="C267" s="278"/>
      <c r="D267" s="278"/>
      <c r="E267" s="278"/>
      <c r="F267" s="278"/>
      <c r="G267" s="278"/>
    </row>
    <row r="268" spans="1:7" s="371" customFormat="1" ht="15" x14ac:dyDescent="0.25">
      <c r="A268" s="340">
        <v>249</v>
      </c>
      <c r="B268" s="278" t="s">
        <v>9</v>
      </c>
      <c r="C268" s="278"/>
      <c r="D268" s="278"/>
      <c r="E268" s="278"/>
      <c r="F268" s="278"/>
      <c r="G268" s="278"/>
    </row>
    <row r="269" spans="1:7" s="371" customFormat="1" ht="15" x14ac:dyDescent="0.25">
      <c r="A269" s="340">
        <v>250</v>
      </c>
      <c r="B269" s="278" t="s">
        <v>13</v>
      </c>
      <c r="C269" s="278"/>
      <c r="D269" s="278"/>
      <c r="E269" s="278"/>
      <c r="F269" s="278"/>
      <c r="G269" s="278"/>
    </row>
    <row r="270" spans="1:7" ht="15" x14ac:dyDescent="0.2">
      <c r="A270" s="340">
        <v>251</v>
      </c>
      <c r="B270" s="271" t="s">
        <v>479</v>
      </c>
      <c r="C270" s="271"/>
      <c r="D270" s="271"/>
      <c r="E270" s="271"/>
      <c r="F270" s="271"/>
      <c r="G270" s="271"/>
    </row>
    <row r="271" spans="1:7" ht="15" x14ac:dyDescent="0.2">
      <c r="A271" s="340">
        <v>252</v>
      </c>
      <c r="B271" s="237" t="s">
        <v>556</v>
      </c>
      <c r="C271" s="245"/>
      <c r="D271" s="245"/>
      <c r="E271" s="245"/>
      <c r="F271" s="245"/>
      <c r="G271" s="253"/>
    </row>
    <row r="272" spans="1:7" ht="15" x14ac:dyDescent="0.2">
      <c r="A272" s="340">
        <v>253</v>
      </c>
      <c r="B272" s="237" t="s">
        <v>1069</v>
      </c>
      <c r="C272" s="245"/>
      <c r="D272" s="245"/>
      <c r="E272" s="245"/>
      <c r="F272" s="245"/>
      <c r="G272" s="253"/>
    </row>
    <row r="273" spans="1:7" s="3" customFormat="1" ht="45" x14ac:dyDescent="0.2">
      <c r="A273" s="340">
        <v>254</v>
      </c>
      <c r="B273" s="275" t="s">
        <v>480</v>
      </c>
      <c r="C273" s="274"/>
      <c r="D273" s="274"/>
      <c r="E273" s="274"/>
      <c r="F273" s="274"/>
      <c r="G273" s="274"/>
    </row>
    <row r="274" spans="1:7" ht="15" x14ac:dyDescent="0.2">
      <c r="A274" s="340">
        <v>255</v>
      </c>
      <c r="B274" s="272" t="s">
        <v>554</v>
      </c>
      <c r="C274" s="255"/>
      <c r="D274" s="255"/>
      <c r="E274" s="255"/>
      <c r="F274" s="255"/>
      <c r="G274" s="273"/>
    </row>
    <row r="275" spans="1:7" s="302" customFormat="1" ht="15" x14ac:dyDescent="0.2">
      <c r="A275" s="340">
        <v>256</v>
      </c>
      <c r="B275" s="592" t="s">
        <v>1201</v>
      </c>
      <c r="C275" s="326"/>
      <c r="D275" s="326"/>
      <c r="E275" s="326"/>
      <c r="F275" s="326"/>
      <c r="G275" s="593"/>
    </row>
    <row r="276" spans="1:7" s="302" customFormat="1" ht="45" x14ac:dyDescent="0.2">
      <c r="A276" s="340">
        <v>257</v>
      </c>
      <c r="B276" s="592" t="s">
        <v>3049</v>
      </c>
      <c r="C276" s="326"/>
      <c r="D276" s="326"/>
      <c r="E276" s="326"/>
      <c r="F276" s="326"/>
      <c r="G276" s="593"/>
    </row>
    <row r="277" spans="1:7" s="319" customFormat="1" ht="15" x14ac:dyDescent="0.2">
      <c r="A277" s="340">
        <v>258</v>
      </c>
      <c r="B277" s="338" t="s">
        <v>941</v>
      </c>
      <c r="C277" s="337"/>
      <c r="D277" s="337"/>
      <c r="E277" s="337"/>
      <c r="F277" s="337"/>
      <c r="G277" s="375"/>
    </row>
    <row r="278" spans="1:7" s="319" customFormat="1" ht="30" x14ac:dyDescent="0.2">
      <c r="A278" s="340">
        <v>259</v>
      </c>
      <c r="B278" s="243" t="s">
        <v>560</v>
      </c>
      <c r="C278" s="296"/>
      <c r="D278" s="296"/>
      <c r="E278" s="296"/>
      <c r="F278" s="296"/>
      <c r="G278" s="355"/>
    </row>
    <row r="279" spans="1:7" s="302" customFormat="1" ht="30" x14ac:dyDescent="0.2">
      <c r="A279" s="340">
        <v>260</v>
      </c>
      <c r="B279" s="78" t="s">
        <v>2135</v>
      </c>
      <c r="C279" s="28"/>
      <c r="D279" s="28"/>
      <c r="E279" s="28"/>
      <c r="F279" s="28"/>
      <c r="G279" s="59"/>
    </row>
    <row r="280" spans="1:7" s="302" customFormat="1" ht="30" x14ac:dyDescent="0.2">
      <c r="A280" s="340">
        <v>261</v>
      </c>
      <c r="B280" s="78" t="s">
        <v>2374</v>
      </c>
      <c r="C280" s="332"/>
      <c r="D280" s="332"/>
      <c r="E280" s="332"/>
      <c r="F280" s="332"/>
      <c r="G280" s="301"/>
    </row>
    <row r="281" spans="1:7" s="319" customFormat="1" ht="45" x14ac:dyDescent="0.2">
      <c r="A281" s="340">
        <v>262</v>
      </c>
      <c r="B281" s="592" t="s">
        <v>938</v>
      </c>
      <c r="C281" s="332"/>
      <c r="D281" s="332"/>
      <c r="E281" s="332"/>
      <c r="F281" s="332"/>
      <c r="G281" s="373"/>
    </row>
    <row r="282" spans="1:7" ht="30" x14ac:dyDescent="0.2">
      <c r="A282" s="340">
        <v>263</v>
      </c>
      <c r="B282" s="242" t="s">
        <v>555</v>
      </c>
      <c r="C282" s="245"/>
      <c r="D282" s="245"/>
      <c r="E282" s="245"/>
      <c r="F282" s="245"/>
      <c r="G282" s="241"/>
    </row>
    <row r="283" spans="1:7" ht="30" x14ac:dyDescent="0.2">
      <c r="A283" s="340">
        <v>264</v>
      </c>
      <c r="B283" s="242" t="s">
        <v>629</v>
      </c>
      <c r="C283" s="570"/>
      <c r="D283" s="570"/>
      <c r="E283" s="570"/>
      <c r="F283" s="570"/>
      <c r="G283" s="253"/>
    </row>
    <row r="284" spans="1:7" ht="15" x14ac:dyDescent="0.2">
      <c r="A284" s="340">
        <v>265</v>
      </c>
      <c r="B284" s="270" t="s">
        <v>867</v>
      </c>
      <c r="C284" s="245"/>
      <c r="D284" s="245"/>
      <c r="E284" s="245"/>
      <c r="F284" s="245"/>
      <c r="G284" s="253"/>
    </row>
    <row r="285" spans="1:7" ht="15" x14ac:dyDescent="0.2">
      <c r="A285" s="340">
        <v>266</v>
      </c>
      <c r="B285" s="270" t="s">
        <v>868</v>
      </c>
      <c r="C285" s="245"/>
      <c r="D285" s="245"/>
      <c r="E285" s="245"/>
      <c r="F285" s="245"/>
      <c r="G285" s="253"/>
    </row>
    <row r="286" spans="1:7" ht="15" x14ac:dyDescent="0.2">
      <c r="A286" s="340">
        <v>267</v>
      </c>
      <c r="B286" s="270" t="s">
        <v>869</v>
      </c>
      <c r="C286" s="245"/>
      <c r="D286" s="245"/>
      <c r="E286" s="245"/>
      <c r="F286" s="245"/>
      <c r="G286" s="253"/>
    </row>
    <row r="287" spans="1:7" s="319" customFormat="1" ht="15" x14ac:dyDescent="0.2">
      <c r="A287" s="340">
        <v>268</v>
      </c>
      <c r="B287" s="990" t="s">
        <v>870</v>
      </c>
      <c r="C287" s="344"/>
      <c r="D287" s="344"/>
      <c r="E287" s="344"/>
      <c r="F287" s="344"/>
      <c r="G287" s="374"/>
    </row>
    <row r="288" spans="1:7" s="319" customFormat="1" ht="15" x14ac:dyDescent="0.2">
      <c r="A288" s="340">
        <v>269</v>
      </c>
      <c r="B288" s="270" t="s">
        <v>630</v>
      </c>
      <c r="C288" s="296"/>
      <c r="D288" s="296"/>
      <c r="E288" s="296"/>
      <c r="F288" s="296"/>
      <c r="G288" s="256"/>
    </row>
    <row r="289" spans="1:7" s="500" customFormat="1" ht="15" x14ac:dyDescent="0.2">
      <c r="A289" s="340">
        <v>270</v>
      </c>
      <c r="B289" s="460" t="s">
        <v>1026</v>
      </c>
      <c r="C289" s="337"/>
      <c r="D289" s="337"/>
      <c r="E289" s="337"/>
      <c r="F289" s="337"/>
      <c r="G289" s="365"/>
    </row>
    <row r="290" spans="1:7" s="500" customFormat="1" ht="15" x14ac:dyDescent="0.2">
      <c r="A290" s="340">
        <v>271</v>
      </c>
      <c r="B290" s="460" t="s">
        <v>2136</v>
      </c>
      <c r="C290" s="337"/>
      <c r="D290" s="337"/>
      <c r="E290" s="337"/>
      <c r="F290" s="337"/>
      <c r="G290" s="365"/>
    </row>
    <row r="291" spans="1:7" s="319" customFormat="1" ht="30" x14ac:dyDescent="0.2">
      <c r="A291" s="340">
        <v>272</v>
      </c>
      <c r="B291" s="243" t="s">
        <v>561</v>
      </c>
      <c r="C291" s="296"/>
      <c r="D291" s="296"/>
      <c r="E291" s="296"/>
      <c r="F291" s="296"/>
      <c r="G291" s="355"/>
    </row>
    <row r="292" spans="1:7" s="319" customFormat="1" ht="15" x14ac:dyDescent="0.2">
      <c r="A292" s="340">
        <v>273</v>
      </c>
      <c r="B292" s="243" t="s">
        <v>635</v>
      </c>
      <c r="C292" s="296"/>
      <c r="D292" s="296"/>
      <c r="E292" s="296"/>
      <c r="F292" s="296"/>
      <c r="G292" s="355"/>
    </row>
    <row r="293" spans="1:7" s="319" customFormat="1" ht="45" x14ac:dyDescent="0.2">
      <c r="A293" s="340">
        <v>274</v>
      </c>
      <c r="B293" s="338" t="s">
        <v>1760</v>
      </c>
      <c r="C293" s="337"/>
      <c r="D293" s="337"/>
      <c r="E293" s="337"/>
      <c r="F293" s="337"/>
      <c r="G293" s="375"/>
    </row>
    <row r="294" spans="1:7" s="302" customFormat="1" ht="30" x14ac:dyDescent="0.2">
      <c r="A294" s="340">
        <v>275</v>
      </c>
      <c r="B294" s="243" t="s">
        <v>559</v>
      </c>
      <c r="C294" s="245"/>
      <c r="D294" s="245"/>
      <c r="E294" s="245"/>
      <c r="F294" s="245"/>
      <c r="G294" s="253"/>
    </row>
    <row r="295" spans="1:7" s="302" customFormat="1" ht="15" x14ac:dyDescent="0.25">
      <c r="A295" s="340">
        <v>276</v>
      </c>
      <c r="B295" s="260" t="s">
        <v>1205</v>
      </c>
      <c r="C295" s="260"/>
      <c r="D295" s="260"/>
      <c r="E295" s="260"/>
      <c r="F295" s="260"/>
      <c r="G295" s="260"/>
    </row>
    <row r="296" spans="1:7" s="302" customFormat="1" ht="15" x14ac:dyDescent="0.2">
      <c r="A296" s="340">
        <v>277</v>
      </c>
      <c r="B296" s="259" t="s">
        <v>2568</v>
      </c>
      <c r="C296" s="245"/>
      <c r="D296" s="245"/>
      <c r="E296" s="245"/>
      <c r="F296" s="245"/>
      <c r="G296" s="234"/>
    </row>
    <row r="297" spans="1:7" ht="15" x14ac:dyDescent="0.2">
      <c r="A297" s="340">
        <v>278</v>
      </c>
      <c r="B297" s="259" t="s">
        <v>1206</v>
      </c>
      <c r="C297" s="245"/>
      <c r="D297" s="245"/>
      <c r="E297" s="245"/>
      <c r="F297" s="245"/>
      <c r="G297" s="234"/>
    </row>
    <row r="298" spans="1:7" ht="15" x14ac:dyDescent="0.2">
      <c r="A298" s="340">
        <v>279</v>
      </c>
      <c r="B298" s="259" t="s">
        <v>1208</v>
      </c>
      <c r="C298" s="245"/>
      <c r="D298" s="245"/>
      <c r="E298" s="245"/>
      <c r="F298" s="245"/>
      <c r="G298" s="236"/>
    </row>
    <row r="299" spans="1:7" s="302" customFormat="1" ht="15" x14ac:dyDescent="0.2">
      <c r="A299" s="340">
        <v>280</v>
      </c>
      <c r="B299" s="259" t="s">
        <v>2142</v>
      </c>
      <c r="C299" s="335"/>
      <c r="D299" s="335"/>
      <c r="E299" s="335"/>
      <c r="F299" s="335"/>
      <c r="G299" s="334"/>
    </row>
    <row r="300" spans="1:7" ht="15" x14ac:dyDescent="0.2">
      <c r="A300" s="340">
        <v>281</v>
      </c>
      <c r="B300" s="259" t="s">
        <v>1207</v>
      </c>
      <c r="C300" s="564"/>
      <c r="D300" s="564"/>
      <c r="E300" s="564"/>
      <c r="F300" s="564"/>
      <c r="G300" s="236"/>
    </row>
    <row r="301" spans="1:7" ht="15" x14ac:dyDescent="0.2">
      <c r="A301" s="340">
        <v>282</v>
      </c>
      <c r="B301" s="298" t="s">
        <v>592</v>
      </c>
      <c r="C301" s="245"/>
      <c r="D301" s="245"/>
      <c r="E301" s="245"/>
      <c r="F301" s="245"/>
      <c r="G301" s="236"/>
    </row>
    <row r="302" spans="1:7" ht="15" x14ac:dyDescent="0.2">
      <c r="A302" s="340">
        <v>283</v>
      </c>
      <c r="B302" s="298" t="s">
        <v>31</v>
      </c>
      <c r="C302" s="245"/>
      <c r="D302" s="245"/>
      <c r="E302" s="245"/>
      <c r="F302" s="245"/>
      <c r="G302" s="236"/>
    </row>
    <row r="303" spans="1:7" ht="15" x14ac:dyDescent="0.2">
      <c r="A303" s="340">
        <v>284</v>
      </c>
      <c r="B303" s="298" t="s">
        <v>22</v>
      </c>
      <c r="C303" s="245"/>
      <c r="D303" s="245"/>
      <c r="E303" s="245"/>
      <c r="F303" s="245"/>
      <c r="G303" s="236"/>
    </row>
    <row r="304" spans="1:7" s="319" customFormat="1" ht="15" x14ac:dyDescent="0.2">
      <c r="A304" s="340">
        <v>285</v>
      </c>
      <c r="B304" s="298" t="s">
        <v>791</v>
      </c>
      <c r="C304" s="296"/>
      <c r="D304" s="296"/>
      <c r="E304" s="296"/>
      <c r="F304" s="296"/>
      <c r="G304" s="234"/>
    </row>
    <row r="305" spans="1:7" ht="15" x14ac:dyDescent="0.2">
      <c r="A305" s="340">
        <v>286</v>
      </c>
      <c r="B305" s="298" t="s">
        <v>1761</v>
      </c>
      <c r="C305" s="245"/>
      <c r="D305" s="245"/>
      <c r="E305" s="245"/>
      <c r="F305" s="245"/>
      <c r="G305" s="236"/>
    </row>
    <row r="306" spans="1:7" ht="15" x14ac:dyDescent="0.2">
      <c r="A306" s="340">
        <v>287</v>
      </c>
      <c r="B306" s="298" t="s">
        <v>1762</v>
      </c>
      <c r="C306" s="245"/>
      <c r="D306" s="245"/>
      <c r="E306" s="245"/>
      <c r="F306" s="245"/>
      <c r="G306" s="236"/>
    </row>
    <row r="307" spans="1:7" s="583" customFormat="1" ht="30" x14ac:dyDescent="0.2">
      <c r="A307" s="340">
        <v>288</v>
      </c>
      <c r="B307" s="311" t="s">
        <v>1215</v>
      </c>
      <c r="C307" s="332"/>
      <c r="D307" s="332"/>
      <c r="E307" s="332"/>
      <c r="F307" s="332"/>
      <c r="G307" s="301"/>
    </row>
    <row r="308" spans="1:7" ht="15" x14ac:dyDescent="0.25">
      <c r="A308" s="340">
        <v>289</v>
      </c>
      <c r="B308" s="260" t="s">
        <v>567</v>
      </c>
      <c r="C308" s="260"/>
      <c r="D308" s="260"/>
      <c r="E308" s="260"/>
      <c r="F308" s="260"/>
      <c r="G308" s="260"/>
    </row>
    <row r="309" spans="1:7" s="302" customFormat="1" ht="15" x14ac:dyDescent="0.2">
      <c r="A309" s="340">
        <v>290</v>
      </c>
      <c r="B309" s="229" t="s">
        <v>1197</v>
      </c>
      <c r="C309" s="228"/>
      <c r="D309" s="228"/>
      <c r="E309" s="228"/>
      <c r="F309" s="228"/>
      <c r="G309" s="227"/>
    </row>
    <row r="310" spans="1:7" ht="15" x14ac:dyDescent="0.2">
      <c r="A310" s="340">
        <v>291</v>
      </c>
      <c r="B310" s="243" t="s">
        <v>845</v>
      </c>
      <c r="C310" s="262"/>
      <c r="D310" s="245"/>
      <c r="E310" s="245"/>
      <c r="F310" s="245"/>
      <c r="G310" s="241"/>
    </row>
    <row r="311" spans="1:7" s="302" customFormat="1" ht="30" x14ac:dyDescent="0.25">
      <c r="A311" s="340">
        <v>292</v>
      </c>
      <c r="B311" s="324" t="s">
        <v>984</v>
      </c>
      <c r="C311" s="569"/>
      <c r="D311" s="569"/>
      <c r="E311" s="569"/>
      <c r="F311" s="569"/>
      <c r="G311" s="339"/>
    </row>
    <row r="312" spans="1:7" s="302" customFormat="1" ht="15" x14ac:dyDescent="0.2">
      <c r="A312" s="340">
        <v>293</v>
      </c>
      <c r="B312" s="315" t="s">
        <v>991</v>
      </c>
      <c r="C312" s="461"/>
      <c r="D312" s="335"/>
      <c r="E312" s="335"/>
      <c r="F312" s="335"/>
      <c r="G312" s="339"/>
    </row>
    <row r="313" spans="1:7" s="302" customFormat="1" ht="15" x14ac:dyDescent="0.2">
      <c r="A313" s="340">
        <v>294</v>
      </c>
      <c r="B313" s="315" t="s">
        <v>992</v>
      </c>
      <c r="C313" s="461"/>
      <c r="D313" s="335"/>
      <c r="E313" s="335"/>
      <c r="F313" s="335"/>
      <c r="G313" s="339"/>
    </row>
    <row r="314" spans="1:7" s="302" customFormat="1" ht="15" x14ac:dyDescent="0.2">
      <c r="A314" s="340">
        <v>295</v>
      </c>
      <c r="B314" s="315" t="s">
        <v>1000</v>
      </c>
      <c r="C314" s="461"/>
      <c r="D314" s="335"/>
      <c r="E314" s="335"/>
      <c r="F314" s="335"/>
      <c r="G314" s="339"/>
    </row>
    <row r="315" spans="1:7" s="302" customFormat="1" ht="15" x14ac:dyDescent="0.2">
      <c r="A315" s="340">
        <v>296</v>
      </c>
      <c r="B315" s="315" t="s">
        <v>993</v>
      </c>
      <c r="C315" s="461"/>
      <c r="D315" s="335"/>
      <c r="E315" s="335"/>
      <c r="F315" s="335"/>
      <c r="G315" s="339"/>
    </row>
    <row r="316" spans="1:7" ht="30" x14ac:dyDescent="0.25">
      <c r="A316" s="340">
        <v>297</v>
      </c>
      <c r="B316" s="223" t="s">
        <v>568</v>
      </c>
      <c r="C316" s="255"/>
      <c r="D316" s="255"/>
      <c r="E316" s="255"/>
      <c r="F316" s="255"/>
      <c r="G316" s="254"/>
    </row>
    <row r="317" spans="1:7" ht="15" x14ac:dyDescent="0.25">
      <c r="A317" s="340">
        <v>298</v>
      </c>
      <c r="B317" s="223" t="s">
        <v>1106</v>
      </c>
      <c r="C317" s="430"/>
      <c r="D317" s="430"/>
      <c r="E317" s="430"/>
      <c r="F317" s="430"/>
      <c r="G317" s="254"/>
    </row>
    <row r="318" spans="1:7" ht="15" x14ac:dyDescent="0.25">
      <c r="A318" s="340">
        <v>299</v>
      </c>
      <c r="B318" s="226" t="s">
        <v>121</v>
      </c>
      <c r="C318" s="255"/>
      <c r="D318" s="255"/>
      <c r="E318" s="255"/>
      <c r="F318" s="255"/>
      <c r="G318" s="254"/>
    </row>
    <row r="319" spans="1:7" ht="15" x14ac:dyDescent="0.25">
      <c r="A319" s="340">
        <v>300</v>
      </c>
      <c r="B319" s="226" t="s">
        <v>122</v>
      </c>
      <c r="C319" s="255"/>
      <c r="D319" s="255"/>
      <c r="E319" s="255"/>
      <c r="F319" s="255"/>
      <c r="G319" s="254"/>
    </row>
    <row r="320" spans="1:7" s="302" customFormat="1" ht="15" x14ac:dyDescent="0.25">
      <c r="A320" s="340">
        <v>301</v>
      </c>
      <c r="B320" s="223" t="s">
        <v>2375</v>
      </c>
      <c r="C320" s="326"/>
      <c r="D320" s="326"/>
      <c r="E320" s="326"/>
      <c r="F320" s="326"/>
      <c r="G320" s="440"/>
    </row>
    <row r="321" spans="1:7" ht="30" x14ac:dyDescent="0.2">
      <c r="A321" s="340">
        <v>302</v>
      </c>
      <c r="B321" s="259" t="s">
        <v>2143</v>
      </c>
      <c r="C321" s="564"/>
      <c r="D321" s="564"/>
      <c r="E321" s="564"/>
      <c r="F321" s="564"/>
      <c r="G321" s="261"/>
    </row>
    <row r="322" spans="1:7" ht="15" x14ac:dyDescent="0.2">
      <c r="A322" s="340">
        <v>303</v>
      </c>
      <c r="B322" s="298" t="s">
        <v>569</v>
      </c>
      <c r="C322" s="245"/>
      <c r="D322" s="245"/>
      <c r="E322" s="245"/>
      <c r="F322" s="245"/>
      <c r="G322" s="261"/>
    </row>
    <row r="323" spans="1:7" ht="15" x14ac:dyDescent="0.2">
      <c r="A323" s="340">
        <v>304</v>
      </c>
      <c r="B323" s="298" t="s">
        <v>570</v>
      </c>
      <c r="C323" s="245"/>
      <c r="D323" s="245"/>
      <c r="E323" s="245"/>
      <c r="F323" s="245"/>
      <c r="G323" s="261"/>
    </row>
    <row r="324" spans="1:7" ht="30" x14ac:dyDescent="0.2">
      <c r="A324" s="340">
        <v>305</v>
      </c>
      <c r="B324" s="242" t="s">
        <v>873</v>
      </c>
      <c r="C324" s="245"/>
      <c r="D324" s="245"/>
      <c r="E324" s="245"/>
      <c r="F324" s="245"/>
      <c r="G324" s="241"/>
    </row>
    <row r="325" spans="1:7" s="302" customFormat="1" ht="45" x14ac:dyDescent="0.2">
      <c r="A325" s="340">
        <v>306</v>
      </c>
      <c r="B325" s="338" t="s">
        <v>1072</v>
      </c>
      <c r="C325" s="335"/>
      <c r="D325" s="335"/>
      <c r="E325" s="335"/>
      <c r="F325" s="335"/>
      <c r="G325" s="339"/>
    </row>
    <row r="326" spans="1:7" s="319" customFormat="1" ht="15" x14ac:dyDescent="0.2">
      <c r="A326" s="340">
        <v>307</v>
      </c>
      <c r="B326" s="1177" t="s">
        <v>927</v>
      </c>
      <c r="C326" s="344"/>
      <c r="D326" s="344"/>
      <c r="E326" s="344"/>
      <c r="F326" s="344"/>
      <c r="G326" s="368"/>
    </row>
    <row r="327" spans="1:7" ht="30" x14ac:dyDescent="0.2">
      <c r="A327" s="340">
        <v>308</v>
      </c>
      <c r="B327" s="223" t="s">
        <v>571</v>
      </c>
      <c r="C327" s="269"/>
      <c r="D327" s="269"/>
      <c r="E327" s="269"/>
      <c r="F327" s="269"/>
      <c r="G327" s="268"/>
    </row>
    <row r="328" spans="1:7" ht="45" x14ac:dyDescent="0.2">
      <c r="A328" s="340">
        <v>309</v>
      </c>
      <c r="B328" s="242" t="s">
        <v>572</v>
      </c>
      <c r="C328" s="564"/>
      <c r="D328" s="564"/>
      <c r="E328" s="564"/>
      <c r="F328" s="564"/>
      <c r="G328" s="236"/>
    </row>
    <row r="329" spans="1:7" ht="15" x14ac:dyDescent="0.2">
      <c r="A329" s="340">
        <v>310</v>
      </c>
      <c r="B329" s="270" t="s">
        <v>573</v>
      </c>
      <c r="C329" s="245"/>
      <c r="D329" s="245"/>
      <c r="E329" s="245"/>
      <c r="F329" s="245"/>
      <c r="G329" s="236"/>
    </row>
    <row r="330" spans="1:7" ht="15" x14ac:dyDescent="0.2">
      <c r="A330" s="340">
        <v>311</v>
      </c>
      <c r="B330" s="270" t="s">
        <v>407</v>
      </c>
      <c r="C330" s="245"/>
      <c r="D330" s="245"/>
      <c r="E330" s="245"/>
      <c r="F330" s="245"/>
      <c r="G330" s="236"/>
    </row>
    <row r="331" spans="1:7" ht="15" x14ac:dyDescent="0.2">
      <c r="A331" s="340">
        <v>312</v>
      </c>
      <c r="B331" s="270" t="s">
        <v>408</v>
      </c>
      <c r="C331" s="245"/>
      <c r="D331" s="245"/>
      <c r="E331" s="245"/>
      <c r="F331" s="245"/>
      <c r="G331" s="236"/>
    </row>
    <row r="332" spans="1:7" ht="15" x14ac:dyDescent="0.2">
      <c r="A332" s="340">
        <v>313</v>
      </c>
      <c r="B332" s="270" t="s">
        <v>574</v>
      </c>
      <c r="C332" s="245"/>
      <c r="D332" s="245"/>
      <c r="E332" s="245"/>
      <c r="F332" s="245"/>
      <c r="G332" s="236"/>
    </row>
    <row r="333" spans="1:7" s="302" customFormat="1" ht="15" x14ac:dyDescent="0.2">
      <c r="A333" s="340">
        <v>314</v>
      </c>
      <c r="B333" s="460" t="s">
        <v>2144</v>
      </c>
      <c r="C333" s="335"/>
      <c r="D333" s="335"/>
      <c r="E333" s="335"/>
      <c r="F333" s="335"/>
      <c r="G333" s="336"/>
    </row>
    <row r="334" spans="1:7" s="302" customFormat="1" ht="15" x14ac:dyDescent="0.2">
      <c r="A334" s="340">
        <v>315</v>
      </c>
      <c r="B334" s="369" t="s">
        <v>1074</v>
      </c>
      <c r="C334" s="296"/>
      <c r="D334" s="296"/>
      <c r="E334" s="296"/>
      <c r="F334" s="296"/>
      <c r="G334" s="234"/>
    </row>
    <row r="335" spans="1:7" ht="15" x14ac:dyDescent="0.2">
      <c r="A335" s="340">
        <v>316</v>
      </c>
      <c r="B335" s="270" t="s">
        <v>575</v>
      </c>
      <c r="C335" s="245"/>
      <c r="D335" s="245"/>
      <c r="E335" s="245"/>
      <c r="F335" s="245"/>
      <c r="G335" s="236"/>
    </row>
    <row r="336" spans="1:7" ht="15" x14ac:dyDescent="0.2">
      <c r="A336" s="340">
        <v>317</v>
      </c>
      <c r="B336" s="270" t="s">
        <v>576</v>
      </c>
      <c r="C336" s="245"/>
      <c r="D336" s="245"/>
      <c r="E336" s="245"/>
      <c r="F336" s="245"/>
      <c r="G336" s="236"/>
    </row>
    <row r="337" spans="1:7" ht="15" x14ac:dyDescent="0.2">
      <c r="A337" s="340">
        <v>318</v>
      </c>
      <c r="B337" s="270" t="s">
        <v>33</v>
      </c>
      <c r="C337" s="247"/>
      <c r="D337" s="247"/>
      <c r="E337" s="247"/>
      <c r="F337" s="247"/>
      <c r="G337" s="267"/>
    </row>
    <row r="338" spans="1:7" s="302" customFormat="1" ht="15" x14ac:dyDescent="0.2">
      <c r="A338" s="340">
        <v>319</v>
      </c>
      <c r="B338" s="571" t="s">
        <v>1073</v>
      </c>
      <c r="C338" s="351"/>
      <c r="D338" s="351"/>
      <c r="E338" s="351"/>
      <c r="F338" s="351"/>
      <c r="G338" s="352"/>
    </row>
    <row r="339" spans="1:7" ht="15" x14ac:dyDescent="0.2">
      <c r="A339" s="340">
        <v>320</v>
      </c>
      <c r="B339" s="270" t="s">
        <v>577</v>
      </c>
      <c r="C339" s="245"/>
      <c r="D339" s="245"/>
      <c r="E339" s="245"/>
      <c r="F339" s="245"/>
      <c r="G339" s="236"/>
    </row>
    <row r="340" spans="1:7" s="319" customFormat="1" ht="15" x14ac:dyDescent="0.2">
      <c r="A340" s="340">
        <v>321</v>
      </c>
      <c r="B340" s="369" t="s">
        <v>844</v>
      </c>
      <c r="C340" s="296"/>
      <c r="D340" s="296"/>
      <c r="E340" s="296"/>
      <c r="F340" s="296"/>
      <c r="G340" s="234"/>
    </row>
    <row r="341" spans="1:7" ht="15" x14ac:dyDescent="0.2">
      <c r="A341" s="340">
        <v>322</v>
      </c>
      <c r="B341" s="270" t="s">
        <v>578</v>
      </c>
      <c r="C341" s="245"/>
      <c r="D341" s="245"/>
      <c r="E341" s="245"/>
      <c r="F341" s="245"/>
      <c r="G341" s="236"/>
    </row>
    <row r="342" spans="1:7" ht="15" x14ac:dyDescent="0.2">
      <c r="A342" s="340">
        <v>323</v>
      </c>
      <c r="B342" s="270" t="s">
        <v>579</v>
      </c>
      <c r="C342" s="245"/>
      <c r="D342" s="245"/>
      <c r="E342" s="245"/>
      <c r="F342" s="245"/>
      <c r="G342" s="236"/>
    </row>
    <row r="343" spans="1:7" ht="15" x14ac:dyDescent="0.2">
      <c r="A343" s="340">
        <v>324</v>
      </c>
      <c r="B343" s="270" t="s">
        <v>580</v>
      </c>
      <c r="C343" s="245"/>
      <c r="D343" s="245"/>
      <c r="E343" s="245"/>
      <c r="F343" s="245"/>
      <c r="G343" s="236"/>
    </row>
    <row r="344" spans="1:7" ht="15" x14ac:dyDescent="0.2">
      <c r="A344" s="340">
        <v>325</v>
      </c>
      <c r="B344" s="270" t="s">
        <v>874</v>
      </c>
      <c r="C344" s="249"/>
      <c r="D344" s="249"/>
      <c r="E344" s="249"/>
      <c r="F344" s="249"/>
      <c r="G344" s="236"/>
    </row>
    <row r="345" spans="1:7" ht="15" x14ac:dyDescent="0.2">
      <c r="A345" s="340">
        <v>326</v>
      </c>
      <c r="B345" s="297" t="s">
        <v>39</v>
      </c>
      <c r="C345" s="245"/>
      <c r="D345" s="245"/>
      <c r="E345" s="245"/>
      <c r="F345" s="245"/>
      <c r="G345" s="236"/>
    </row>
    <row r="346" spans="1:7" ht="15" x14ac:dyDescent="0.2">
      <c r="A346" s="340">
        <v>327</v>
      </c>
      <c r="B346" s="297" t="s">
        <v>56</v>
      </c>
      <c r="C346" s="245"/>
      <c r="D346" s="245"/>
      <c r="E346" s="245"/>
      <c r="F346" s="245"/>
      <c r="G346" s="236"/>
    </row>
    <row r="347" spans="1:7" ht="15" x14ac:dyDescent="0.2">
      <c r="A347" s="340">
        <v>328</v>
      </c>
      <c r="B347" s="297" t="s">
        <v>49</v>
      </c>
      <c r="C347" s="245"/>
      <c r="D347" s="245"/>
      <c r="E347" s="245"/>
      <c r="F347" s="245"/>
      <c r="G347" s="236"/>
    </row>
    <row r="348" spans="1:7" ht="15" x14ac:dyDescent="0.2">
      <c r="A348" s="340">
        <v>329</v>
      </c>
      <c r="B348" s="270" t="s">
        <v>581</v>
      </c>
      <c r="C348" s="245"/>
      <c r="D348" s="245"/>
      <c r="E348" s="245"/>
      <c r="F348" s="245"/>
      <c r="G348" s="236"/>
    </row>
    <row r="349" spans="1:7" ht="15" x14ac:dyDescent="0.2">
      <c r="A349" s="340">
        <v>330</v>
      </c>
      <c r="B349" s="270" t="s">
        <v>409</v>
      </c>
      <c r="C349" s="245"/>
      <c r="D349" s="245"/>
      <c r="E349" s="245"/>
      <c r="F349" s="245"/>
      <c r="G349" s="236"/>
    </row>
    <row r="350" spans="1:7" ht="15" x14ac:dyDescent="0.2">
      <c r="A350" s="340">
        <v>331</v>
      </c>
      <c r="B350" s="369" t="s">
        <v>1074</v>
      </c>
      <c r="C350" s="296"/>
      <c r="D350" s="296"/>
      <c r="E350" s="296"/>
      <c r="F350" s="296"/>
      <c r="G350" s="234"/>
    </row>
    <row r="351" spans="1:7" ht="15" x14ac:dyDescent="0.2">
      <c r="A351" s="340">
        <v>332</v>
      </c>
      <c r="B351" s="270" t="s">
        <v>582</v>
      </c>
      <c r="C351" s="245"/>
      <c r="D351" s="245"/>
      <c r="E351" s="245"/>
      <c r="F351" s="245"/>
      <c r="G351" s="236"/>
    </row>
    <row r="352" spans="1:7" ht="15" x14ac:dyDescent="0.2">
      <c r="A352" s="340">
        <v>333</v>
      </c>
      <c r="B352" s="270" t="s">
        <v>583</v>
      </c>
      <c r="C352" s="245"/>
      <c r="D352" s="245"/>
      <c r="E352" s="245"/>
      <c r="F352" s="245"/>
      <c r="G352" s="236"/>
    </row>
    <row r="353" spans="1:7" ht="15" x14ac:dyDescent="0.2">
      <c r="A353" s="340">
        <v>334</v>
      </c>
      <c r="B353" s="270" t="s">
        <v>584</v>
      </c>
      <c r="C353" s="245"/>
      <c r="D353" s="245"/>
      <c r="E353" s="245"/>
      <c r="F353" s="245"/>
      <c r="G353" s="236"/>
    </row>
    <row r="354" spans="1:7" s="319" customFormat="1" ht="15" x14ac:dyDescent="0.2">
      <c r="A354" s="340">
        <v>335</v>
      </c>
      <c r="B354" s="370" t="s">
        <v>860</v>
      </c>
      <c r="C354" s="344"/>
      <c r="D354" s="344"/>
      <c r="E354" s="344"/>
      <c r="F354" s="344"/>
      <c r="G354" s="345"/>
    </row>
    <row r="355" spans="1:7" ht="30" x14ac:dyDescent="0.2">
      <c r="A355" s="340">
        <v>336</v>
      </c>
      <c r="B355" s="264" t="s">
        <v>2088</v>
      </c>
      <c r="C355" s="252"/>
      <c r="D355" s="252"/>
      <c r="E355" s="252"/>
      <c r="F355" s="252"/>
      <c r="G355" s="236"/>
    </row>
    <row r="356" spans="1:7" s="302" customFormat="1" ht="15" x14ac:dyDescent="0.2">
      <c r="A356" s="340">
        <v>337</v>
      </c>
      <c r="B356" s="229" t="s">
        <v>1203</v>
      </c>
      <c r="C356" s="228"/>
      <c r="D356" s="228"/>
      <c r="E356" s="228"/>
      <c r="F356" s="228"/>
      <c r="G356" s="227"/>
    </row>
    <row r="357" spans="1:7" ht="30" x14ac:dyDescent="0.2">
      <c r="A357" s="340">
        <v>338</v>
      </c>
      <c r="B357" s="242" t="s">
        <v>585</v>
      </c>
      <c r="C357" s="245"/>
      <c r="D357" s="245"/>
      <c r="E357" s="245"/>
      <c r="F357" s="245"/>
      <c r="G357" s="236"/>
    </row>
    <row r="358" spans="1:7" s="302" customFormat="1" ht="45" x14ac:dyDescent="0.2">
      <c r="A358" s="340">
        <v>339</v>
      </c>
      <c r="B358" s="283" t="s">
        <v>1763</v>
      </c>
      <c r="C358" s="335"/>
      <c r="D358" s="335"/>
      <c r="E358" s="335"/>
      <c r="F358" s="335"/>
      <c r="G358" s="336"/>
    </row>
    <row r="359" spans="1:7" s="302" customFormat="1" ht="45" x14ac:dyDescent="0.2">
      <c r="A359" s="340">
        <v>340</v>
      </c>
      <c r="B359" s="333" t="s">
        <v>1764</v>
      </c>
      <c r="C359" s="335"/>
      <c r="D359" s="335"/>
      <c r="E359" s="335"/>
      <c r="F359" s="335"/>
      <c r="G359" s="336"/>
    </row>
    <row r="360" spans="1:7" s="319" customFormat="1" ht="45" x14ac:dyDescent="0.2">
      <c r="A360" s="340">
        <v>341</v>
      </c>
      <c r="B360" s="354" t="s">
        <v>1765</v>
      </c>
      <c r="C360" s="344"/>
      <c r="D360" s="344"/>
      <c r="E360" s="344"/>
      <c r="F360" s="344"/>
      <c r="G360" s="345"/>
    </row>
    <row r="361" spans="1:7" ht="60" x14ac:dyDescent="0.2">
      <c r="A361" s="340">
        <v>342</v>
      </c>
      <c r="B361" s="281" t="s">
        <v>1766</v>
      </c>
      <c r="C361" s="296"/>
      <c r="D361" s="296"/>
      <c r="E361" s="296"/>
      <c r="F361" s="296"/>
      <c r="G361" s="234"/>
    </row>
    <row r="362" spans="1:7" s="583" customFormat="1" ht="30" x14ac:dyDescent="0.2">
      <c r="A362" s="340">
        <v>343</v>
      </c>
      <c r="B362" s="283" t="s">
        <v>587</v>
      </c>
      <c r="C362" s="296"/>
      <c r="D362" s="296"/>
      <c r="E362" s="296"/>
      <c r="F362" s="296"/>
      <c r="G362" s="234"/>
    </row>
    <row r="363" spans="1:7" s="302" customFormat="1" ht="30" x14ac:dyDescent="0.2">
      <c r="A363" s="340">
        <v>344</v>
      </c>
      <c r="B363" s="264" t="s">
        <v>2089</v>
      </c>
      <c r="C363" s="252"/>
      <c r="D363" s="252"/>
      <c r="E363" s="252"/>
      <c r="F363" s="252"/>
      <c r="G363" s="236"/>
    </row>
    <row r="364" spans="1:7" s="302" customFormat="1" ht="15" x14ac:dyDescent="0.2">
      <c r="A364" s="340">
        <v>345</v>
      </c>
      <c r="B364" s="229" t="s">
        <v>1202</v>
      </c>
      <c r="C364" s="228"/>
      <c r="D364" s="228"/>
      <c r="E364" s="228"/>
      <c r="F364" s="228"/>
      <c r="G364" s="227"/>
    </row>
    <row r="365" spans="1:7" s="302" customFormat="1" ht="45" x14ac:dyDescent="0.2">
      <c r="A365" s="340">
        <v>346</v>
      </c>
      <c r="B365" s="364" t="s">
        <v>1028</v>
      </c>
      <c r="C365" s="335"/>
      <c r="D365" s="335"/>
      <c r="E365" s="335"/>
      <c r="F365" s="335"/>
      <c r="G365" s="336"/>
    </row>
    <row r="366" spans="1:7" s="302" customFormat="1" ht="45" x14ac:dyDescent="0.2">
      <c r="A366" s="340">
        <v>347</v>
      </c>
      <c r="B366" s="283" t="s">
        <v>1767</v>
      </c>
      <c r="C366" s="335"/>
      <c r="D366" s="335"/>
      <c r="E366" s="335"/>
      <c r="F366" s="335"/>
      <c r="G366" s="336"/>
    </row>
    <row r="367" spans="1:7" s="500" customFormat="1" ht="30" x14ac:dyDescent="0.2">
      <c r="A367" s="340">
        <v>348</v>
      </c>
      <c r="B367" s="283" t="s">
        <v>994</v>
      </c>
      <c r="C367" s="337"/>
      <c r="D367" s="337"/>
      <c r="E367" s="337"/>
      <c r="F367" s="337"/>
      <c r="G367" s="334"/>
    </row>
    <row r="368" spans="1:7" s="302" customFormat="1" ht="30" x14ac:dyDescent="0.2">
      <c r="A368" s="340">
        <v>349</v>
      </c>
      <c r="B368" s="594" t="s">
        <v>985</v>
      </c>
      <c r="C368" s="337"/>
      <c r="D368" s="337"/>
      <c r="E368" s="337"/>
      <c r="F368" s="337"/>
      <c r="G368" s="334"/>
    </row>
    <row r="369" spans="1:7" ht="30" x14ac:dyDescent="0.2">
      <c r="A369" s="340">
        <v>350</v>
      </c>
      <c r="B369" s="223" t="s">
        <v>586</v>
      </c>
      <c r="C369" s="255"/>
      <c r="D369" s="255"/>
      <c r="E369" s="255"/>
      <c r="F369" s="255"/>
      <c r="G369" s="232"/>
    </row>
    <row r="370" spans="1:7" s="302" customFormat="1" ht="15" x14ac:dyDescent="0.2">
      <c r="A370" s="340">
        <v>351</v>
      </c>
      <c r="B370" s="229" t="s">
        <v>1204</v>
      </c>
      <c r="C370" s="228"/>
      <c r="D370" s="228"/>
      <c r="E370" s="228"/>
      <c r="F370" s="228"/>
      <c r="G370" s="227"/>
    </row>
    <row r="371" spans="1:7" ht="30" x14ac:dyDescent="0.2">
      <c r="A371" s="340">
        <v>352</v>
      </c>
      <c r="B371" s="243" t="s">
        <v>842</v>
      </c>
      <c r="C371" s="564"/>
      <c r="D371" s="564"/>
      <c r="E371" s="564"/>
      <c r="F371" s="564"/>
      <c r="G371" s="234"/>
    </row>
    <row r="372" spans="1:7" ht="15" x14ac:dyDescent="0.2">
      <c r="A372" s="340">
        <v>353</v>
      </c>
      <c r="B372" s="270" t="s">
        <v>588</v>
      </c>
      <c r="C372" s="262"/>
      <c r="D372" s="262"/>
      <c r="E372" s="262"/>
      <c r="F372" s="262"/>
      <c r="G372" s="261"/>
    </row>
    <row r="373" spans="1:7" s="319" customFormat="1" ht="15" x14ac:dyDescent="0.2">
      <c r="A373" s="340">
        <v>354</v>
      </c>
      <c r="B373" s="370" t="s">
        <v>875</v>
      </c>
      <c r="C373" s="344"/>
      <c r="D373" s="344"/>
      <c r="E373" s="344"/>
      <c r="F373" s="344"/>
      <c r="G373" s="345"/>
    </row>
    <row r="374" spans="1:7" s="319" customFormat="1" ht="15" x14ac:dyDescent="0.2">
      <c r="A374" s="340">
        <v>355</v>
      </c>
      <c r="B374" s="370" t="s">
        <v>876</v>
      </c>
      <c r="C374" s="344"/>
      <c r="D374" s="344"/>
      <c r="E374" s="344"/>
      <c r="F374" s="344"/>
      <c r="G374" s="345"/>
    </row>
    <row r="375" spans="1:7" s="319" customFormat="1" ht="15" x14ac:dyDescent="0.2">
      <c r="A375" s="340">
        <v>356</v>
      </c>
      <c r="B375" s="369" t="s">
        <v>1768</v>
      </c>
      <c r="C375" s="296"/>
      <c r="D375" s="296"/>
      <c r="E375" s="296"/>
      <c r="F375" s="296"/>
      <c r="G375" s="234"/>
    </row>
    <row r="376" spans="1:7" s="500" customFormat="1" ht="15" x14ac:dyDescent="0.2">
      <c r="A376" s="340">
        <v>357</v>
      </c>
      <c r="B376" s="376" t="s">
        <v>2145</v>
      </c>
      <c r="C376" s="337"/>
      <c r="D376" s="337"/>
      <c r="E376" s="337"/>
      <c r="F376" s="337"/>
      <c r="G376" s="334"/>
    </row>
    <row r="377" spans="1:7" s="319" customFormat="1" ht="15" x14ac:dyDescent="0.2">
      <c r="A377" s="340">
        <v>358</v>
      </c>
      <c r="B377" s="283" t="s">
        <v>589</v>
      </c>
      <c r="C377" s="296"/>
      <c r="D377" s="296"/>
      <c r="E377" s="296"/>
      <c r="F377" s="296"/>
      <c r="G377" s="234"/>
    </row>
    <row r="378" spans="1:7" s="319" customFormat="1" ht="45" x14ac:dyDescent="0.2">
      <c r="A378" s="340">
        <v>359</v>
      </c>
      <c r="B378" s="283" t="s">
        <v>877</v>
      </c>
      <c r="C378" s="296"/>
      <c r="D378" s="296"/>
      <c r="E378" s="296"/>
      <c r="F378" s="296"/>
      <c r="G378" s="234"/>
    </row>
    <row r="379" spans="1:7" ht="30" x14ac:dyDescent="0.2">
      <c r="A379" s="340">
        <v>360</v>
      </c>
      <c r="B379" s="243" t="s">
        <v>590</v>
      </c>
      <c r="C379" s="262"/>
      <c r="D379" s="262"/>
      <c r="E379" s="262"/>
      <c r="F379" s="262"/>
      <c r="G379" s="261"/>
    </row>
    <row r="380" spans="1:7" s="583" customFormat="1" ht="15" x14ac:dyDescent="0.25">
      <c r="A380" s="340">
        <v>361</v>
      </c>
      <c r="B380" s="379" t="s">
        <v>1200</v>
      </c>
      <c r="C380" s="379"/>
      <c r="D380" s="379"/>
      <c r="E380" s="379"/>
      <c r="F380" s="379"/>
      <c r="G380" s="379"/>
    </row>
    <row r="381" spans="1:7" ht="45" x14ac:dyDescent="0.2">
      <c r="A381" s="340">
        <v>362</v>
      </c>
      <c r="B381" s="242" t="s">
        <v>557</v>
      </c>
      <c r="C381" s="245"/>
      <c r="D381" s="245"/>
      <c r="E381" s="245"/>
      <c r="F381" s="245"/>
      <c r="G381" s="367"/>
    </row>
    <row r="382" spans="1:7" s="302" customFormat="1" ht="15" x14ac:dyDescent="0.2">
      <c r="A382" s="340">
        <v>363</v>
      </c>
      <c r="B382" s="242" t="s">
        <v>2147</v>
      </c>
      <c r="C382" s="335"/>
      <c r="D382" s="335"/>
      <c r="E382" s="335"/>
      <c r="F382" s="335"/>
      <c r="G382" s="995"/>
    </row>
    <row r="383" spans="1:7" s="302" customFormat="1" ht="30" x14ac:dyDescent="0.2">
      <c r="A383" s="340">
        <v>364</v>
      </c>
      <c r="B383" s="242" t="s">
        <v>2146</v>
      </c>
      <c r="C383" s="335"/>
      <c r="D383" s="335"/>
      <c r="E383" s="335"/>
      <c r="F383" s="335"/>
      <c r="G383" s="995"/>
    </row>
    <row r="384" spans="1:7" s="302" customFormat="1" ht="15" x14ac:dyDescent="0.2">
      <c r="A384" s="340">
        <v>365</v>
      </c>
      <c r="B384" s="454" t="s">
        <v>2376</v>
      </c>
      <c r="C384" s="335"/>
      <c r="D384" s="335"/>
      <c r="E384" s="335"/>
      <c r="F384" s="335"/>
      <c r="G384" s="995"/>
    </row>
    <row r="385" spans="1:7" ht="30" x14ac:dyDescent="0.2">
      <c r="A385" s="340">
        <v>366</v>
      </c>
      <c r="B385" s="242" t="s">
        <v>558</v>
      </c>
      <c r="C385" s="245"/>
      <c r="D385" s="245"/>
      <c r="E385" s="245"/>
      <c r="F385" s="245"/>
      <c r="G385" s="253"/>
    </row>
    <row r="386" spans="1:7" ht="30" x14ac:dyDescent="0.2">
      <c r="A386" s="340">
        <v>367</v>
      </c>
      <c r="B386" s="242" t="s">
        <v>1220</v>
      </c>
      <c r="C386" s="245"/>
      <c r="D386" s="245"/>
      <c r="E386" s="245"/>
      <c r="F386" s="245"/>
      <c r="G386" s="253"/>
    </row>
    <row r="387" spans="1:7" s="302" customFormat="1" ht="15" x14ac:dyDescent="0.2">
      <c r="A387" s="340">
        <v>368</v>
      </c>
      <c r="B387" s="229" t="s">
        <v>353</v>
      </c>
      <c r="C387" s="228"/>
      <c r="D387" s="228"/>
      <c r="E387" s="228"/>
      <c r="F387" s="228"/>
      <c r="G387" s="227"/>
    </row>
    <row r="388" spans="1:7" ht="15" x14ac:dyDescent="0.25">
      <c r="A388" s="340">
        <v>369</v>
      </c>
      <c r="B388" s="264" t="s">
        <v>843</v>
      </c>
      <c r="C388" s="265"/>
      <c r="D388" s="265"/>
      <c r="E388" s="265"/>
      <c r="F388" s="265"/>
      <c r="G388" s="266"/>
    </row>
    <row r="389" spans="1:7" ht="30" x14ac:dyDescent="0.2">
      <c r="A389" s="340">
        <v>370</v>
      </c>
      <c r="B389" s="264" t="s">
        <v>2148</v>
      </c>
      <c r="C389" s="265"/>
      <c r="D389" s="265"/>
      <c r="E389" s="265"/>
      <c r="F389" s="265"/>
      <c r="G389" s="236"/>
    </row>
    <row r="390" spans="1:7" s="302" customFormat="1" ht="15" x14ac:dyDescent="0.2">
      <c r="A390" s="340">
        <v>371</v>
      </c>
      <c r="B390" s="338" t="s">
        <v>1196</v>
      </c>
      <c r="C390" s="461"/>
      <c r="D390" s="461"/>
      <c r="E390" s="461"/>
      <c r="F390" s="461"/>
      <c r="G390" s="590"/>
    </row>
    <row r="391" spans="1:7" s="302" customFormat="1" ht="30" x14ac:dyDescent="0.2">
      <c r="A391" s="340">
        <v>372</v>
      </c>
      <c r="B391" s="338" t="s">
        <v>2569</v>
      </c>
      <c r="C391" s="461"/>
      <c r="D391" s="461"/>
      <c r="E391" s="461"/>
      <c r="F391" s="461"/>
      <c r="G391" s="590"/>
    </row>
    <row r="392" spans="1:7" s="302" customFormat="1" ht="30" x14ac:dyDescent="0.2">
      <c r="A392" s="340">
        <v>373</v>
      </c>
      <c r="B392" s="338" t="s">
        <v>3050</v>
      </c>
      <c r="C392" s="461"/>
      <c r="D392" s="461"/>
      <c r="E392" s="461"/>
      <c r="F392" s="461"/>
      <c r="G392" s="590"/>
    </row>
    <row r="393" spans="1:7" s="319" customFormat="1" ht="15" x14ac:dyDescent="0.2">
      <c r="A393" s="340">
        <v>374</v>
      </c>
      <c r="B393" s="281" t="s">
        <v>528</v>
      </c>
      <c r="C393" s="296"/>
      <c r="D393" s="296"/>
      <c r="E393" s="296"/>
      <c r="F393" s="296"/>
      <c r="G393" s="234"/>
    </row>
    <row r="394" spans="1:7" ht="15" x14ac:dyDescent="0.25">
      <c r="A394" s="340">
        <v>375</v>
      </c>
      <c r="B394" s="260" t="s">
        <v>591</v>
      </c>
      <c r="C394" s="260"/>
      <c r="D394" s="260"/>
      <c r="E394" s="260"/>
      <c r="F394" s="260"/>
      <c r="G394" s="260"/>
    </row>
    <row r="395" spans="1:7" s="302" customFormat="1" ht="15" x14ac:dyDescent="0.2">
      <c r="A395" s="340">
        <v>376</v>
      </c>
      <c r="B395" s="229" t="s">
        <v>1210</v>
      </c>
      <c r="C395" s="228"/>
      <c r="D395" s="228"/>
      <c r="E395" s="228"/>
      <c r="F395" s="228"/>
      <c r="G395" s="227"/>
    </row>
    <row r="396" spans="1:7" ht="30" x14ac:dyDescent="0.2">
      <c r="A396" s="340">
        <v>377</v>
      </c>
      <c r="B396" s="243" t="s">
        <v>594</v>
      </c>
      <c r="C396" s="564"/>
      <c r="D396" s="564"/>
      <c r="E396" s="564"/>
      <c r="F396" s="564"/>
      <c r="G396" s="258"/>
    </row>
    <row r="397" spans="1:7" ht="15" x14ac:dyDescent="0.2">
      <c r="A397" s="340">
        <v>378</v>
      </c>
      <c r="B397" s="257" t="s">
        <v>595</v>
      </c>
      <c r="C397" s="245"/>
      <c r="D397" s="245"/>
      <c r="E397" s="245"/>
      <c r="F397" s="245"/>
      <c r="G397" s="253"/>
    </row>
    <row r="398" spans="1:7" s="3" customFormat="1" ht="15" x14ac:dyDescent="0.2">
      <c r="A398" s="340">
        <v>379</v>
      </c>
      <c r="B398" s="226" t="s">
        <v>1769</v>
      </c>
      <c r="C398" s="245"/>
      <c r="D398" s="245"/>
      <c r="E398" s="245"/>
      <c r="F398" s="245"/>
      <c r="G398" s="253"/>
    </row>
    <row r="399" spans="1:7" s="3" customFormat="1" ht="15" x14ac:dyDescent="0.2">
      <c r="A399" s="340">
        <v>380</v>
      </c>
      <c r="B399" s="226" t="s">
        <v>2090</v>
      </c>
      <c r="C399" s="245"/>
      <c r="D399" s="245"/>
      <c r="E399" s="245"/>
      <c r="F399" s="245"/>
      <c r="G399" s="253"/>
    </row>
    <row r="400" spans="1:7" ht="15" x14ac:dyDescent="0.2">
      <c r="A400" s="340">
        <v>381</v>
      </c>
      <c r="B400" s="226" t="s">
        <v>631</v>
      </c>
      <c r="C400" s="245"/>
      <c r="D400" s="245"/>
      <c r="E400" s="245"/>
      <c r="F400" s="245"/>
      <c r="G400" s="253"/>
    </row>
    <row r="401" spans="1:7" s="302" customFormat="1" ht="15" x14ac:dyDescent="0.2">
      <c r="A401" s="340">
        <v>382</v>
      </c>
      <c r="B401" s="315" t="s">
        <v>2724</v>
      </c>
      <c r="C401" s="335"/>
      <c r="D401" s="335"/>
      <c r="E401" s="335"/>
      <c r="F401" s="335"/>
      <c r="G401" s="1049"/>
    </row>
    <row r="402" spans="1:7" ht="30" x14ac:dyDescent="0.2">
      <c r="A402" s="340">
        <v>383</v>
      </c>
      <c r="B402" s="243" t="s">
        <v>596</v>
      </c>
      <c r="C402" s="245"/>
      <c r="D402" s="245"/>
      <c r="E402" s="245"/>
      <c r="F402" s="245"/>
      <c r="G402" s="241"/>
    </row>
    <row r="403" spans="1:7" ht="30" x14ac:dyDescent="0.2">
      <c r="A403" s="340">
        <v>384</v>
      </c>
      <c r="B403" s="243" t="s">
        <v>593</v>
      </c>
      <c r="C403" s="247"/>
      <c r="D403" s="247"/>
      <c r="E403" s="247"/>
      <c r="F403" s="247"/>
      <c r="G403" s="236"/>
    </row>
    <row r="404" spans="1:7" ht="15" x14ac:dyDescent="0.2">
      <c r="A404" s="340">
        <v>385</v>
      </c>
      <c r="B404" s="242" t="s">
        <v>598</v>
      </c>
      <c r="C404" s="245"/>
      <c r="D404" s="245"/>
      <c r="E404" s="245"/>
      <c r="F404" s="245"/>
      <c r="G404" s="253"/>
    </row>
    <row r="405" spans="1:7" ht="30" x14ac:dyDescent="0.2">
      <c r="A405" s="340">
        <v>386</v>
      </c>
      <c r="B405" s="243" t="s">
        <v>599</v>
      </c>
      <c r="C405" s="245"/>
      <c r="D405" s="245"/>
      <c r="E405" s="245"/>
      <c r="F405" s="245"/>
      <c r="G405" s="241"/>
    </row>
    <row r="406" spans="1:7" ht="30" x14ac:dyDescent="0.2">
      <c r="A406" s="340">
        <v>387</v>
      </c>
      <c r="B406" s="243" t="s">
        <v>600</v>
      </c>
      <c r="C406" s="245"/>
      <c r="D406" s="245"/>
      <c r="E406" s="245"/>
      <c r="F406" s="245"/>
      <c r="G406" s="241"/>
    </row>
    <row r="407" spans="1:7" ht="30" x14ac:dyDescent="0.2">
      <c r="A407" s="340">
        <v>388</v>
      </c>
      <c r="B407" s="243" t="s">
        <v>601</v>
      </c>
      <c r="C407" s="564"/>
      <c r="D407" s="564"/>
      <c r="E407" s="564"/>
      <c r="F407" s="564"/>
      <c r="G407" s="241"/>
    </row>
    <row r="408" spans="1:7" ht="15" x14ac:dyDescent="0.2">
      <c r="A408" s="340">
        <v>389</v>
      </c>
      <c r="B408" s="298" t="s">
        <v>602</v>
      </c>
      <c r="C408" s="247"/>
      <c r="D408" s="247"/>
      <c r="E408" s="247"/>
      <c r="F408" s="247"/>
      <c r="G408" s="246"/>
    </row>
    <row r="409" spans="1:7" ht="15" x14ac:dyDescent="0.2">
      <c r="A409" s="340">
        <v>390</v>
      </c>
      <c r="B409" s="270" t="s">
        <v>603</v>
      </c>
      <c r="C409" s="247"/>
      <c r="D409" s="247"/>
      <c r="E409" s="247"/>
      <c r="F409" s="247"/>
      <c r="G409" s="504"/>
    </row>
    <row r="410" spans="1:7" ht="15" x14ac:dyDescent="0.2">
      <c r="A410" s="340">
        <v>391</v>
      </c>
      <c r="B410" s="270" t="s">
        <v>193</v>
      </c>
      <c r="C410" s="247"/>
      <c r="D410" s="247"/>
      <c r="E410" s="247"/>
      <c r="F410" s="247"/>
      <c r="G410" s="246"/>
    </row>
    <row r="411" spans="1:7" s="319" customFormat="1" ht="15" x14ac:dyDescent="0.2">
      <c r="A411" s="340">
        <v>392</v>
      </c>
      <c r="B411" s="270" t="s">
        <v>49</v>
      </c>
      <c r="C411" s="296"/>
      <c r="D411" s="296"/>
      <c r="E411" s="296"/>
      <c r="F411" s="296"/>
      <c r="G411" s="355"/>
    </row>
    <row r="412" spans="1:7" ht="15" x14ac:dyDescent="0.2">
      <c r="A412" s="340">
        <v>393</v>
      </c>
      <c r="B412" s="270" t="s">
        <v>604</v>
      </c>
      <c r="C412" s="245"/>
      <c r="D412" s="245"/>
      <c r="E412" s="245"/>
      <c r="F412" s="245"/>
      <c r="G412" s="241"/>
    </row>
    <row r="413" spans="1:7" ht="15" x14ac:dyDescent="0.2">
      <c r="A413" s="340">
        <v>394</v>
      </c>
      <c r="B413" s="270" t="s">
        <v>527</v>
      </c>
      <c r="C413" s="245"/>
      <c r="D413" s="245"/>
      <c r="E413" s="245"/>
      <c r="F413" s="245"/>
      <c r="G413" s="241"/>
    </row>
    <row r="414" spans="1:7" ht="15" x14ac:dyDescent="0.2">
      <c r="A414" s="340">
        <v>395</v>
      </c>
      <c r="B414" s="270" t="s">
        <v>605</v>
      </c>
      <c r="C414" s="245"/>
      <c r="D414" s="245"/>
      <c r="E414" s="245"/>
      <c r="F414" s="245"/>
      <c r="G414" s="236"/>
    </row>
    <row r="415" spans="1:7" ht="15" x14ac:dyDescent="0.2">
      <c r="A415" s="340">
        <v>396</v>
      </c>
      <c r="B415" s="270" t="s">
        <v>606</v>
      </c>
      <c r="C415" s="245"/>
      <c r="D415" s="245"/>
      <c r="E415" s="245"/>
      <c r="F415" s="245"/>
      <c r="G415" s="236"/>
    </row>
    <row r="416" spans="1:7" ht="15" x14ac:dyDescent="0.2">
      <c r="A416" s="340">
        <v>397</v>
      </c>
      <c r="B416" s="270" t="s">
        <v>607</v>
      </c>
      <c r="C416" s="245"/>
      <c r="D416" s="245"/>
      <c r="E416" s="245"/>
      <c r="F416" s="245"/>
      <c r="G416" s="241"/>
    </row>
    <row r="417" spans="1:7" ht="15" x14ac:dyDescent="0.2">
      <c r="A417" s="340">
        <v>398</v>
      </c>
      <c r="B417" s="270" t="s">
        <v>608</v>
      </c>
      <c r="C417" s="245"/>
      <c r="D417" s="245"/>
      <c r="E417" s="245"/>
      <c r="F417" s="245"/>
      <c r="G417" s="241"/>
    </row>
    <row r="418" spans="1:7" s="302" customFormat="1" ht="15" x14ac:dyDescent="0.2">
      <c r="A418" s="340">
        <v>399</v>
      </c>
      <c r="B418" s="460" t="s">
        <v>2149</v>
      </c>
      <c r="C418" s="335"/>
      <c r="D418" s="335"/>
      <c r="E418" s="335"/>
      <c r="F418" s="335"/>
      <c r="G418" s="339"/>
    </row>
    <row r="419" spans="1:7" ht="15" x14ac:dyDescent="0.2">
      <c r="A419" s="340">
        <v>400</v>
      </c>
      <c r="B419" s="270" t="s">
        <v>46</v>
      </c>
      <c r="C419" s="245"/>
      <c r="D419" s="245"/>
      <c r="E419" s="245"/>
      <c r="F419" s="245"/>
      <c r="G419" s="236"/>
    </row>
    <row r="420" spans="1:7" s="302" customFormat="1" ht="15" x14ac:dyDescent="0.2">
      <c r="A420" s="340">
        <v>401</v>
      </c>
      <c r="B420" s="460" t="s">
        <v>1787</v>
      </c>
      <c r="C420" s="335"/>
      <c r="D420" s="335"/>
      <c r="E420" s="335"/>
      <c r="F420" s="335"/>
      <c r="G420" s="336"/>
    </row>
    <row r="421" spans="1:7" ht="15" x14ac:dyDescent="0.2">
      <c r="A421" s="340">
        <v>402</v>
      </c>
      <c r="B421" s="243" t="s">
        <v>609</v>
      </c>
      <c r="C421" s="564"/>
      <c r="D421" s="564"/>
      <c r="E421" s="564"/>
      <c r="F421" s="564"/>
      <c r="G421" s="241"/>
    </row>
    <row r="422" spans="1:7" ht="15" x14ac:dyDescent="0.2">
      <c r="A422" s="340">
        <v>403</v>
      </c>
      <c r="B422" s="270" t="s">
        <v>251</v>
      </c>
      <c r="C422" s="245"/>
      <c r="D422" s="245"/>
      <c r="E422" s="245"/>
      <c r="F422" s="245"/>
      <c r="G422" s="241"/>
    </row>
    <row r="423" spans="1:7" ht="15" x14ac:dyDescent="0.2">
      <c r="A423" s="340">
        <v>404</v>
      </c>
      <c r="B423" s="270" t="s">
        <v>611</v>
      </c>
      <c r="C423" s="245"/>
      <c r="D423" s="245"/>
      <c r="E423" s="245"/>
      <c r="F423" s="245"/>
      <c r="G423" s="241"/>
    </row>
    <row r="424" spans="1:7" ht="15" x14ac:dyDescent="0.2">
      <c r="A424" s="340">
        <v>405</v>
      </c>
      <c r="B424" s="270" t="s">
        <v>610</v>
      </c>
      <c r="C424" s="245"/>
      <c r="D424" s="245"/>
      <c r="E424" s="245"/>
      <c r="F424" s="245"/>
      <c r="G424" s="241"/>
    </row>
    <row r="425" spans="1:7" s="302" customFormat="1" ht="15" x14ac:dyDescent="0.2">
      <c r="A425" s="340">
        <v>406</v>
      </c>
      <c r="B425" s="460" t="s">
        <v>2150</v>
      </c>
      <c r="C425" s="335"/>
      <c r="D425" s="335"/>
      <c r="E425" s="335"/>
      <c r="F425" s="335"/>
      <c r="G425" s="339"/>
    </row>
    <row r="426" spans="1:7" s="302" customFormat="1" ht="15" x14ac:dyDescent="0.2">
      <c r="A426" s="340">
        <v>407</v>
      </c>
      <c r="B426" s="229" t="s">
        <v>1212</v>
      </c>
      <c r="C426" s="228"/>
      <c r="D426" s="228"/>
      <c r="E426" s="228"/>
      <c r="F426" s="228"/>
      <c r="G426" s="227"/>
    </row>
    <row r="427" spans="1:7" ht="15" x14ac:dyDescent="0.25">
      <c r="A427" s="340">
        <v>408</v>
      </c>
      <c r="B427" s="242" t="s">
        <v>617</v>
      </c>
      <c r="C427" s="569"/>
      <c r="D427" s="569"/>
      <c r="E427" s="569"/>
      <c r="F427" s="569"/>
      <c r="G427" s="241"/>
    </row>
    <row r="428" spans="1:7" ht="15" x14ac:dyDescent="0.2">
      <c r="A428" s="340">
        <v>409</v>
      </c>
      <c r="B428" s="270" t="s">
        <v>618</v>
      </c>
      <c r="C428" s="245"/>
      <c r="D428" s="245"/>
      <c r="E428" s="245"/>
      <c r="F428" s="245"/>
      <c r="G428" s="241"/>
    </row>
    <row r="429" spans="1:7" s="319" customFormat="1" ht="15" x14ac:dyDescent="0.2">
      <c r="A429" s="340">
        <v>410</v>
      </c>
      <c r="B429" s="369" t="s">
        <v>815</v>
      </c>
      <c r="C429" s="296"/>
      <c r="D429" s="296"/>
      <c r="E429" s="296"/>
      <c r="F429" s="296"/>
      <c r="G429" s="355"/>
    </row>
    <row r="430" spans="1:7" s="319" customFormat="1" ht="15" x14ac:dyDescent="0.2">
      <c r="A430" s="340">
        <v>411</v>
      </c>
      <c r="B430" s="369" t="s">
        <v>36</v>
      </c>
      <c r="C430" s="296"/>
      <c r="D430" s="296"/>
      <c r="E430" s="296"/>
      <c r="F430" s="296"/>
      <c r="G430" s="355"/>
    </row>
    <row r="431" spans="1:7" s="302" customFormat="1" ht="15" x14ac:dyDescent="0.2">
      <c r="A431" s="340">
        <v>412</v>
      </c>
      <c r="B431" s="229" t="s">
        <v>1213</v>
      </c>
      <c r="C431" s="228"/>
      <c r="D431" s="228"/>
      <c r="E431" s="228"/>
      <c r="F431" s="228"/>
      <c r="G431" s="227"/>
    </row>
    <row r="432" spans="1:7" ht="30" x14ac:dyDescent="0.25">
      <c r="A432" s="340">
        <v>413</v>
      </c>
      <c r="B432" s="281" t="s">
        <v>1031</v>
      </c>
      <c r="C432" s="569"/>
      <c r="D432" s="569"/>
      <c r="E432" s="569"/>
      <c r="F432" s="569"/>
      <c r="G432" s="241"/>
    </row>
    <row r="433" spans="1:7" ht="15" x14ac:dyDescent="0.2">
      <c r="A433" s="340">
        <v>414</v>
      </c>
      <c r="B433" s="270" t="s">
        <v>2448</v>
      </c>
      <c r="C433" s="245"/>
      <c r="D433" s="245"/>
      <c r="E433" s="245"/>
      <c r="F433" s="245"/>
      <c r="G433" s="355"/>
    </row>
    <row r="434" spans="1:7" ht="15" x14ac:dyDescent="0.2">
      <c r="A434" s="340">
        <v>415</v>
      </c>
      <c r="B434" s="270" t="s">
        <v>2725</v>
      </c>
      <c r="C434" s="245"/>
      <c r="D434" s="245"/>
      <c r="E434" s="245"/>
      <c r="F434" s="245"/>
      <c r="G434" s="241"/>
    </row>
    <row r="435" spans="1:7" s="302" customFormat="1" ht="15" x14ac:dyDescent="0.2">
      <c r="A435" s="340">
        <v>416</v>
      </c>
      <c r="B435" s="571" t="s">
        <v>1075</v>
      </c>
      <c r="C435" s="351"/>
      <c r="D435" s="351"/>
      <c r="E435" s="351"/>
      <c r="F435" s="351"/>
      <c r="G435" s="572"/>
    </row>
    <row r="436" spans="1:7" s="302" customFormat="1" ht="15" x14ac:dyDescent="0.2">
      <c r="A436" s="340">
        <v>417</v>
      </c>
      <c r="B436" s="460" t="s">
        <v>2151</v>
      </c>
      <c r="C436" s="337"/>
      <c r="D436" s="337"/>
      <c r="E436" s="337"/>
      <c r="F436" s="337"/>
      <c r="G436" s="375"/>
    </row>
    <row r="437" spans="1:7" ht="15" x14ac:dyDescent="0.2">
      <c r="A437" s="340">
        <v>418</v>
      </c>
      <c r="B437" s="270" t="s">
        <v>10</v>
      </c>
      <c r="C437" s="296"/>
      <c r="D437" s="296"/>
      <c r="E437" s="296"/>
      <c r="F437" s="296"/>
      <c r="G437" s="355"/>
    </row>
    <row r="438" spans="1:7" ht="15" x14ac:dyDescent="0.2">
      <c r="A438" s="340">
        <v>419</v>
      </c>
      <c r="B438" s="369" t="s">
        <v>619</v>
      </c>
      <c r="C438" s="296"/>
      <c r="D438" s="296"/>
      <c r="E438" s="296"/>
      <c r="F438" s="296"/>
      <c r="G438" s="355"/>
    </row>
    <row r="439" spans="1:7" s="302" customFormat="1" ht="15" x14ac:dyDescent="0.2">
      <c r="A439" s="340">
        <v>420</v>
      </c>
      <c r="B439" s="376" t="s">
        <v>497</v>
      </c>
      <c r="C439" s="337"/>
      <c r="D439" s="337"/>
      <c r="E439" s="337"/>
      <c r="F439" s="337"/>
      <c r="G439" s="375"/>
    </row>
    <row r="440" spans="1:7" ht="30" x14ac:dyDescent="0.25">
      <c r="A440" s="340">
        <v>421</v>
      </c>
      <c r="B440" s="573" t="s">
        <v>620</v>
      </c>
      <c r="C440" s="296"/>
      <c r="D440" s="296"/>
      <c r="E440" s="296"/>
      <c r="F440" s="296"/>
      <c r="G440" s="355"/>
    </row>
    <row r="441" spans="1:7" s="500" customFormat="1" ht="15" x14ac:dyDescent="0.25">
      <c r="A441" s="340">
        <v>422</v>
      </c>
      <c r="B441" s="574" t="s">
        <v>1030</v>
      </c>
      <c r="C441" s="337"/>
      <c r="D441" s="337"/>
      <c r="E441" s="337"/>
      <c r="F441" s="337"/>
      <c r="G441" s="375"/>
    </row>
    <row r="442" spans="1:7" s="319" customFormat="1" ht="15" x14ac:dyDescent="0.2">
      <c r="A442" s="340">
        <v>423</v>
      </c>
      <c r="B442" s="370" t="s">
        <v>815</v>
      </c>
      <c r="C442" s="344"/>
      <c r="D442" s="344"/>
      <c r="E442" s="344"/>
      <c r="F442" s="344"/>
      <c r="G442" s="368"/>
    </row>
    <row r="443" spans="1:7" s="500" customFormat="1" ht="30" x14ac:dyDescent="0.2">
      <c r="A443" s="340">
        <v>424</v>
      </c>
      <c r="B443" s="369" t="s">
        <v>2118</v>
      </c>
      <c r="C443" s="296"/>
      <c r="D443" s="296"/>
      <c r="E443" s="296"/>
      <c r="F443" s="296"/>
      <c r="G443" s="355"/>
    </row>
    <row r="444" spans="1:7" ht="15" x14ac:dyDescent="0.2">
      <c r="A444" s="340">
        <v>425</v>
      </c>
      <c r="B444" s="369" t="s">
        <v>9</v>
      </c>
      <c r="C444" s="296"/>
      <c r="D444" s="296"/>
      <c r="E444" s="296"/>
      <c r="F444" s="296"/>
      <c r="G444" s="355"/>
    </row>
    <row r="445" spans="1:7" ht="15" x14ac:dyDescent="0.2">
      <c r="A445" s="340">
        <v>426</v>
      </c>
      <c r="B445" s="369" t="s">
        <v>576</v>
      </c>
      <c r="C445" s="296"/>
      <c r="D445" s="296"/>
      <c r="E445" s="296"/>
      <c r="F445" s="296"/>
      <c r="G445" s="355"/>
    </row>
    <row r="446" spans="1:7" ht="15" x14ac:dyDescent="0.2">
      <c r="A446" s="340">
        <v>427</v>
      </c>
      <c r="B446" s="270" t="s">
        <v>33</v>
      </c>
      <c r="C446" s="245"/>
      <c r="D446" s="245"/>
      <c r="E446" s="245"/>
      <c r="F446" s="245"/>
      <c r="G446" s="241"/>
    </row>
    <row r="447" spans="1:7" s="302" customFormat="1" ht="15" x14ac:dyDescent="0.2">
      <c r="A447" s="340">
        <v>428</v>
      </c>
      <c r="B447" s="460" t="s">
        <v>1800</v>
      </c>
      <c r="C447" s="335"/>
      <c r="D447" s="335"/>
      <c r="E447" s="335"/>
      <c r="F447" s="335"/>
      <c r="G447" s="339"/>
    </row>
    <row r="448" spans="1:7" ht="15" x14ac:dyDescent="0.2">
      <c r="A448" s="340">
        <v>429</v>
      </c>
      <c r="B448" s="270" t="s">
        <v>621</v>
      </c>
      <c r="C448" s="245"/>
      <c r="D448" s="245"/>
      <c r="E448" s="245"/>
      <c r="F448" s="245"/>
      <c r="G448" s="241"/>
    </row>
    <row r="449" spans="1:7" ht="15" x14ac:dyDescent="0.2">
      <c r="A449" s="340">
        <v>430</v>
      </c>
      <c r="B449" s="270" t="s">
        <v>622</v>
      </c>
      <c r="C449" s="245"/>
      <c r="D449" s="245"/>
      <c r="E449" s="245"/>
      <c r="F449" s="245"/>
      <c r="G449" s="241"/>
    </row>
    <row r="450" spans="1:7" ht="15" x14ac:dyDescent="0.2">
      <c r="A450" s="340">
        <v>431</v>
      </c>
      <c r="B450" s="270" t="s">
        <v>623</v>
      </c>
      <c r="C450" s="245"/>
      <c r="D450" s="245"/>
      <c r="E450" s="245"/>
      <c r="F450" s="245"/>
      <c r="G450" s="241"/>
    </row>
    <row r="451" spans="1:7" s="319" customFormat="1" ht="15" x14ac:dyDescent="0.2">
      <c r="A451" s="340">
        <v>432</v>
      </c>
      <c r="B451" s="370" t="s">
        <v>214</v>
      </c>
      <c r="C451" s="344"/>
      <c r="D451" s="344"/>
      <c r="E451" s="344"/>
      <c r="F451" s="344"/>
      <c r="G451" s="368"/>
    </row>
    <row r="452" spans="1:7" s="302" customFormat="1" ht="15" x14ac:dyDescent="0.2">
      <c r="A452" s="340">
        <v>433</v>
      </c>
      <c r="B452" s="229" t="s">
        <v>1209</v>
      </c>
      <c r="C452" s="228"/>
      <c r="D452" s="228"/>
      <c r="E452" s="228"/>
      <c r="F452" s="228"/>
      <c r="G452" s="227"/>
    </row>
    <row r="453" spans="1:7" ht="45" x14ac:dyDescent="0.25">
      <c r="A453" s="340">
        <v>434</v>
      </c>
      <c r="B453" s="1178" t="s">
        <v>3051</v>
      </c>
      <c r="C453" s="252"/>
      <c r="D453" s="252"/>
      <c r="E453" s="252"/>
      <c r="F453" s="252"/>
      <c r="G453" s="251"/>
    </row>
    <row r="454" spans="1:7" ht="30" x14ac:dyDescent="0.25">
      <c r="A454" s="340">
        <v>435</v>
      </c>
      <c r="B454" s="223" t="s">
        <v>612</v>
      </c>
      <c r="C454" s="252"/>
      <c r="D454" s="252"/>
      <c r="E454" s="252"/>
      <c r="F454" s="252"/>
      <c r="G454" s="251"/>
    </row>
    <row r="455" spans="1:7" ht="30" x14ac:dyDescent="0.25">
      <c r="A455" s="340">
        <v>436</v>
      </c>
      <c r="B455" s="223" t="s">
        <v>613</v>
      </c>
      <c r="C455" s="252"/>
      <c r="D455" s="252"/>
      <c r="E455" s="252"/>
      <c r="F455" s="252"/>
      <c r="G455" s="251"/>
    </row>
    <row r="456" spans="1:7" ht="45" x14ac:dyDescent="0.25">
      <c r="A456" s="340">
        <v>437</v>
      </c>
      <c r="B456" s="223" t="s">
        <v>614</v>
      </c>
      <c r="C456" s="252"/>
      <c r="D456" s="252"/>
      <c r="E456" s="252"/>
      <c r="F456" s="252"/>
      <c r="G456" s="251"/>
    </row>
    <row r="457" spans="1:7" s="302" customFormat="1" ht="15" x14ac:dyDescent="0.25">
      <c r="A457" s="340">
        <v>438</v>
      </c>
      <c r="B457" s="223" t="s">
        <v>2377</v>
      </c>
      <c r="C457" s="943"/>
      <c r="D457" s="943"/>
      <c r="E457" s="943"/>
      <c r="F457" s="943"/>
      <c r="G457" s="944"/>
    </row>
    <row r="458" spans="1:7" s="302" customFormat="1" ht="15" x14ac:dyDescent="0.2">
      <c r="A458" s="340">
        <v>439</v>
      </c>
      <c r="B458" s="229" t="s">
        <v>1211</v>
      </c>
      <c r="C458" s="228"/>
      <c r="D458" s="228"/>
      <c r="E458" s="228"/>
      <c r="F458" s="228"/>
      <c r="G458" s="227"/>
    </row>
    <row r="459" spans="1:7" s="1004" customFormat="1" ht="30" x14ac:dyDescent="0.2">
      <c r="A459" s="340">
        <v>440</v>
      </c>
      <c r="B459" s="454" t="s">
        <v>2884</v>
      </c>
      <c r="C459" s="337"/>
      <c r="D459" s="337"/>
      <c r="E459" s="337"/>
      <c r="F459" s="337"/>
      <c r="G459" s="375"/>
    </row>
    <row r="460" spans="1:7" s="505" customFormat="1" ht="30" x14ac:dyDescent="0.2">
      <c r="A460" s="340">
        <v>441</v>
      </c>
      <c r="B460" s="237" t="s">
        <v>2152</v>
      </c>
      <c r="C460" s="263"/>
      <c r="D460" s="263"/>
      <c r="E460" s="263"/>
      <c r="F460" s="263"/>
      <c r="G460" s="234"/>
    </row>
    <row r="461" spans="1:7" s="505" customFormat="1" ht="45" x14ac:dyDescent="0.2">
      <c r="A461" s="340">
        <v>442</v>
      </c>
      <c r="B461" s="237" t="s">
        <v>2153</v>
      </c>
      <c r="C461" s="263"/>
      <c r="D461" s="263"/>
      <c r="E461" s="263"/>
      <c r="F461" s="263"/>
      <c r="G461" s="234"/>
    </row>
    <row r="462" spans="1:7" s="500" customFormat="1" ht="45" x14ac:dyDescent="0.2">
      <c r="A462" s="340">
        <v>443</v>
      </c>
      <c r="B462" s="237" t="s">
        <v>1029</v>
      </c>
      <c r="C462" s="564"/>
      <c r="D462" s="564"/>
      <c r="E462" s="564"/>
      <c r="F462" s="564"/>
      <c r="G462" s="234"/>
    </row>
    <row r="463" spans="1:7" ht="15" x14ac:dyDescent="0.2">
      <c r="A463" s="340">
        <v>444</v>
      </c>
      <c r="B463" s="298" t="s">
        <v>121</v>
      </c>
      <c r="C463" s="245"/>
      <c r="D463" s="245"/>
      <c r="E463" s="245"/>
      <c r="F463" s="245"/>
      <c r="G463" s="236"/>
    </row>
    <row r="464" spans="1:7" ht="15" x14ac:dyDescent="0.2">
      <c r="A464" s="340">
        <v>445</v>
      </c>
      <c r="B464" s="298" t="s">
        <v>122</v>
      </c>
      <c r="C464" s="245"/>
      <c r="D464" s="245"/>
      <c r="E464" s="245"/>
      <c r="F464" s="245"/>
      <c r="G464" s="236"/>
    </row>
    <row r="465" spans="1:7" ht="30" x14ac:dyDescent="0.2">
      <c r="A465" s="340">
        <v>446</v>
      </c>
      <c r="B465" s="237" t="s">
        <v>615</v>
      </c>
      <c r="C465" s="564"/>
      <c r="D465" s="564"/>
      <c r="E465" s="564"/>
      <c r="F465" s="564"/>
      <c r="G465" s="236"/>
    </row>
    <row r="466" spans="1:7" ht="15" x14ac:dyDescent="0.2">
      <c r="A466" s="340">
        <v>447</v>
      </c>
      <c r="B466" s="298" t="s">
        <v>121</v>
      </c>
      <c r="C466" s="245"/>
      <c r="D466" s="245"/>
      <c r="E466" s="245"/>
      <c r="F466" s="245"/>
      <c r="G466" s="236"/>
    </row>
    <row r="467" spans="1:7" ht="15" x14ac:dyDescent="0.2">
      <c r="A467" s="340">
        <v>448</v>
      </c>
      <c r="B467" s="298" t="s">
        <v>122</v>
      </c>
      <c r="C467" s="245"/>
      <c r="D467" s="245"/>
      <c r="E467" s="245"/>
      <c r="F467" s="245"/>
      <c r="G467" s="236"/>
    </row>
    <row r="468" spans="1:7" s="501" customFormat="1" ht="60" x14ac:dyDescent="0.2">
      <c r="A468" s="340">
        <v>449</v>
      </c>
      <c r="B468" s="237" t="s">
        <v>1770</v>
      </c>
      <c r="C468" s="296"/>
      <c r="D468" s="296"/>
      <c r="E468" s="296"/>
      <c r="F468" s="296"/>
      <c r="G468" s="234"/>
    </row>
    <row r="469" spans="1:7" ht="30" x14ac:dyDescent="0.25">
      <c r="A469" s="340">
        <v>450</v>
      </c>
      <c r="B469" s="225" t="s">
        <v>597</v>
      </c>
      <c r="C469" s="255"/>
      <c r="D469" s="255"/>
      <c r="E469" s="255"/>
      <c r="F469" s="255"/>
      <c r="G469" s="254"/>
    </row>
    <row r="470" spans="1:7" ht="45" x14ac:dyDescent="0.2">
      <c r="A470" s="340">
        <v>451</v>
      </c>
      <c r="B470" s="237" t="s">
        <v>616</v>
      </c>
      <c r="C470" s="245"/>
      <c r="D470" s="245"/>
      <c r="E470" s="245"/>
      <c r="F470" s="245"/>
      <c r="G470" s="236"/>
    </row>
    <row r="471" spans="1:7" ht="15" x14ac:dyDescent="0.2">
      <c r="A471" s="340">
        <v>452</v>
      </c>
      <c r="B471" s="242" t="s">
        <v>624</v>
      </c>
      <c r="C471" s="245"/>
      <c r="D471" s="245"/>
      <c r="E471" s="245"/>
      <c r="F471" s="245"/>
      <c r="G471" s="241"/>
    </row>
    <row r="472" spans="1:7" ht="15" x14ac:dyDescent="0.25">
      <c r="A472" s="340">
        <v>453</v>
      </c>
      <c r="B472" s="260" t="s">
        <v>944</v>
      </c>
      <c r="C472" s="295"/>
      <c r="D472" s="295"/>
      <c r="E472" s="295"/>
      <c r="F472" s="295"/>
      <c r="G472" s="295"/>
    </row>
    <row r="473" spans="1:7" ht="30" x14ac:dyDescent="0.2">
      <c r="A473" s="340">
        <v>454</v>
      </c>
      <c r="B473" s="311" t="s">
        <v>1221</v>
      </c>
      <c r="C473" s="312"/>
      <c r="D473" s="312"/>
      <c r="E473" s="312"/>
      <c r="F473" s="312"/>
      <c r="G473" s="312"/>
    </row>
    <row r="474" spans="1:7" ht="45" x14ac:dyDescent="0.2">
      <c r="A474" s="340">
        <v>455</v>
      </c>
      <c r="B474" s="240" t="s">
        <v>1222</v>
      </c>
      <c r="C474" s="303"/>
      <c r="D474" s="244"/>
      <c r="E474" s="244"/>
      <c r="F474" s="244"/>
      <c r="G474" s="238"/>
    </row>
    <row r="475" spans="1:7" ht="15" x14ac:dyDescent="0.25">
      <c r="A475" s="340">
        <v>456</v>
      </c>
      <c r="B475" s="240" t="s">
        <v>917</v>
      </c>
      <c r="C475" s="569"/>
      <c r="D475" s="569"/>
      <c r="E475" s="569"/>
      <c r="F475" s="569"/>
      <c r="G475" s="238"/>
    </row>
    <row r="476" spans="1:7" ht="15" x14ac:dyDescent="0.2">
      <c r="A476" s="340">
        <v>457</v>
      </c>
      <c r="B476" s="226" t="s">
        <v>639</v>
      </c>
      <c r="C476" s="224"/>
      <c r="D476" s="233"/>
      <c r="E476" s="233"/>
      <c r="F476" s="233"/>
      <c r="G476" s="232"/>
    </row>
    <row r="477" spans="1:7" ht="15" x14ac:dyDescent="0.2">
      <c r="A477" s="340">
        <v>458</v>
      </c>
      <c r="B477" s="315" t="s">
        <v>1216</v>
      </c>
      <c r="C477" s="299"/>
      <c r="D477" s="316"/>
      <c r="E477" s="316"/>
      <c r="F477" s="316"/>
      <c r="G477" s="317"/>
    </row>
    <row r="478" spans="1:7" ht="15" x14ac:dyDescent="0.2">
      <c r="A478" s="340">
        <v>459</v>
      </c>
      <c r="B478" s="315" t="s">
        <v>932</v>
      </c>
      <c r="C478" s="299"/>
      <c r="D478" s="316"/>
      <c r="E478" s="316"/>
      <c r="F478" s="316"/>
      <c r="G478" s="317"/>
    </row>
    <row r="479" spans="1:7" ht="15" x14ac:dyDescent="0.2">
      <c r="A479" s="340">
        <v>460</v>
      </c>
      <c r="B479" s="315" t="s">
        <v>933</v>
      </c>
      <c r="C479" s="299"/>
      <c r="D479" s="316"/>
      <c r="E479" s="316"/>
      <c r="F479" s="316"/>
      <c r="G479" s="317"/>
    </row>
    <row r="480" spans="1:7" ht="15" x14ac:dyDescent="0.2">
      <c r="A480" s="340">
        <v>461</v>
      </c>
      <c r="B480" s="239" t="s">
        <v>1217</v>
      </c>
      <c r="C480" s="303"/>
      <c r="D480" s="244"/>
      <c r="E480" s="244"/>
      <c r="F480" s="244"/>
      <c r="G480" s="238"/>
    </row>
    <row r="481" spans="1:7" ht="15" x14ac:dyDescent="0.2">
      <c r="A481" s="340">
        <v>462</v>
      </c>
      <c r="B481" s="306" t="s">
        <v>1231</v>
      </c>
      <c r="C481" s="575"/>
      <c r="D481" s="576"/>
      <c r="E481" s="576"/>
      <c r="F481" s="576"/>
      <c r="G481" s="301"/>
    </row>
    <row r="482" spans="1:7" ht="15" x14ac:dyDescent="0.2">
      <c r="A482" s="340">
        <v>463</v>
      </c>
      <c r="B482" s="309" t="s">
        <v>906</v>
      </c>
      <c r="C482" s="307"/>
      <c r="D482" s="308"/>
      <c r="E482" s="308"/>
      <c r="F482" s="308"/>
      <c r="G482" s="301"/>
    </row>
    <row r="483" spans="1:7" ht="15" x14ac:dyDescent="0.2">
      <c r="A483" s="340">
        <v>464</v>
      </c>
      <c r="B483" s="309" t="s">
        <v>34</v>
      </c>
      <c r="C483" s="307"/>
      <c r="D483" s="308"/>
      <c r="E483" s="308"/>
      <c r="F483" s="308"/>
      <c r="G483" s="301"/>
    </row>
    <row r="484" spans="1:7" ht="15" x14ac:dyDescent="0.2">
      <c r="A484" s="340">
        <v>465</v>
      </c>
      <c r="B484" s="309" t="s">
        <v>1107</v>
      </c>
      <c r="C484" s="307"/>
      <c r="D484" s="308"/>
      <c r="E484" s="308"/>
      <c r="F484" s="308"/>
      <c r="G484" s="301"/>
    </row>
    <row r="485" spans="1:7" ht="15" x14ac:dyDescent="0.2">
      <c r="A485" s="340">
        <v>466</v>
      </c>
      <c r="B485" s="309" t="s">
        <v>931</v>
      </c>
      <c r="C485" s="307"/>
      <c r="D485" s="308"/>
      <c r="E485" s="308"/>
      <c r="F485" s="308"/>
      <c r="G485" s="301"/>
    </row>
    <row r="486" spans="1:7" ht="15" x14ac:dyDescent="0.2">
      <c r="A486" s="340">
        <v>467</v>
      </c>
      <c r="B486" s="311" t="s">
        <v>936</v>
      </c>
      <c r="C486" s="312"/>
      <c r="D486" s="312"/>
      <c r="E486" s="312"/>
      <c r="F486" s="312"/>
      <c r="G486" s="312"/>
    </row>
    <row r="487" spans="1:7" ht="15" x14ac:dyDescent="0.2">
      <c r="A487" s="340">
        <v>468</v>
      </c>
      <c r="B487" s="311" t="s">
        <v>937</v>
      </c>
      <c r="C487" s="312"/>
      <c r="D487" s="312"/>
      <c r="E487" s="312"/>
      <c r="F487" s="312"/>
      <c r="G487" s="312"/>
    </row>
    <row r="488" spans="1:7" ht="30" x14ac:dyDescent="0.2">
      <c r="A488" s="340">
        <v>469</v>
      </c>
      <c r="B488" s="311" t="s">
        <v>924</v>
      </c>
      <c r="C488" s="312"/>
      <c r="D488" s="312"/>
      <c r="E488" s="312"/>
      <c r="F488" s="312"/>
      <c r="G488" s="312"/>
    </row>
    <row r="489" spans="1:7" ht="30" x14ac:dyDescent="0.2">
      <c r="A489" s="340">
        <v>470</v>
      </c>
      <c r="B489" s="311" t="s">
        <v>1232</v>
      </c>
      <c r="C489" s="312"/>
      <c r="D489" s="312"/>
      <c r="E489" s="312"/>
      <c r="F489" s="312"/>
      <c r="G489" s="312"/>
    </row>
    <row r="490" spans="1:7" ht="45" x14ac:dyDescent="0.2">
      <c r="A490" s="340">
        <v>471</v>
      </c>
      <c r="B490" s="311" t="s">
        <v>1771</v>
      </c>
      <c r="C490" s="312"/>
      <c r="D490" s="312"/>
      <c r="E490" s="312"/>
      <c r="F490" s="312"/>
      <c r="G490" s="312"/>
    </row>
    <row r="491" spans="1:7" ht="30" x14ac:dyDescent="0.2">
      <c r="A491" s="340">
        <v>472</v>
      </c>
      <c r="B491" s="311" t="s">
        <v>934</v>
      </c>
      <c r="C491" s="312"/>
      <c r="D491" s="312"/>
      <c r="E491" s="312"/>
      <c r="F491" s="312"/>
      <c r="G491" s="312"/>
    </row>
    <row r="492" spans="1:7" ht="30" x14ac:dyDescent="0.2">
      <c r="A492" s="340">
        <v>473</v>
      </c>
      <c r="B492" s="311" t="s">
        <v>929</v>
      </c>
      <c r="C492" s="312"/>
      <c r="D492" s="312"/>
      <c r="E492" s="312"/>
      <c r="F492" s="312"/>
      <c r="G492" s="312"/>
    </row>
    <row r="493" spans="1:7" ht="30" x14ac:dyDescent="0.2">
      <c r="A493" s="340">
        <v>474</v>
      </c>
      <c r="B493" s="311" t="s">
        <v>1788</v>
      </c>
      <c r="C493" s="312"/>
      <c r="D493" s="312"/>
      <c r="E493" s="312"/>
      <c r="F493" s="312"/>
      <c r="G493" s="341"/>
    </row>
    <row r="494" spans="1:7" ht="45" x14ac:dyDescent="0.2">
      <c r="A494" s="340">
        <v>475</v>
      </c>
      <c r="B494" s="311" t="s">
        <v>940</v>
      </c>
      <c r="C494" s="312"/>
      <c r="D494" s="312"/>
      <c r="E494" s="312"/>
      <c r="F494" s="312"/>
      <c r="G494" s="312"/>
    </row>
    <row r="495" spans="1:7" ht="30" x14ac:dyDescent="0.2">
      <c r="A495" s="340">
        <v>476</v>
      </c>
      <c r="B495" s="311" t="s">
        <v>939</v>
      </c>
      <c r="C495" s="312"/>
      <c r="D495" s="312"/>
      <c r="E495" s="312"/>
      <c r="F495" s="312"/>
      <c r="G495" s="312"/>
    </row>
    <row r="496" spans="1:7" ht="15" x14ac:dyDescent="0.2">
      <c r="A496" s="340">
        <v>477</v>
      </c>
      <c r="B496" s="432" t="s">
        <v>922</v>
      </c>
      <c r="C496" s="433"/>
      <c r="D496" s="433"/>
      <c r="E496" s="433"/>
      <c r="F496" s="433"/>
      <c r="G496" s="434"/>
    </row>
    <row r="497" spans="1:7" ht="15" x14ac:dyDescent="0.2">
      <c r="A497" s="340">
        <v>478</v>
      </c>
      <c r="B497" s="311" t="s">
        <v>918</v>
      </c>
      <c r="C497" s="312"/>
      <c r="D497" s="312"/>
      <c r="E497" s="312"/>
      <c r="F497" s="312"/>
      <c r="G497" s="312"/>
    </row>
    <row r="498" spans="1:7" ht="15" x14ac:dyDescent="0.2">
      <c r="A498" s="340">
        <v>479</v>
      </c>
      <c r="B498" s="311" t="s">
        <v>923</v>
      </c>
      <c r="C498" s="312"/>
      <c r="D498" s="312"/>
      <c r="E498" s="312"/>
      <c r="F498" s="312"/>
      <c r="G498" s="312"/>
    </row>
    <row r="499" spans="1:7" ht="30" x14ac:dyDescent="0.2">
      <c r="A499" s="340">
        <v>480</v>
      </c>
      <c r="B499" s="311" t="s">
        <v>1772</v>
      </c>
      <c r="C499" s="312"/>
      <c r="D499" s="312"/>
      <c r="E499" s="312"/>
      <c r="F499" s="312"/>
      <c r="G499" s="312"/>
    </row>
    <row r="500" spans="1:7" ht="30" x14ac:dyDescent="0.2">
      <c r="A500" s="340">
        <v>481</v>
      </c>
      <c r="B500" s="311" t="s">
        <v>919</v>
      </c>
      <c r="C500" s="312"/>
      <c r="D500" s="312"/>
      <c r="E500" s="312"/>
      <c r="F500" s="312"/>
      <c r="G500" s="312"/>
    </row>
    <row r="501" spans="1:7" ht="15" x14ac:dyDescent="0.2">
      <c r="A501" s="340">
        <v>482</v>
      </c>
      <c r="B501" s="311" t="s">
        <v>920</v>
      </c>
      <c r="C501" s="312"/>
      <c r="D501" s="312"/>
      <c r="E501" s="312"/>
      <c r="F501" s="312"/>
      <c r="G501" s="312"/>
    </row>
    <row r="502" spans="1:7" ht="45" x14ac:dyDescent="0.2">
      <c r="A502" s="340">
        <v>483</v>
      </c>
      <c r="B502" s="311" t="s">
        <v>1108</v>
      </c>
      <c r="C502" s="312"/>
      <c r="D502" s="312"/>
      <c r="E502" s="312"/>
      <c r="F502" s="312"/>
      <c r="G502" s="312"/>
    </row>
    <row r="503" spans="1:7" ht="15" x14ac:dyDescent="0.2">
      <c r="A503" s="340">
        <v>484</v>
      </c>
      <c r="B503" s="311" t="s">
        <v>935</v>
      </c>
      <c r="C503" s="312"/>
      <c r="D503" s="312"/>
      <c r="E503" s="312"/>
      <c r="F503" s="312"/>
      <c r="G503" s="312"/>
    </row>
    <row r="504" spans="1:7" ht="15" x14ac:dyDescent="0.2">
      <c r="A504" s="340">
        <v>485</v>
      </c>
      <c r="B504" s="311" t="s">
        <v>1219</v>
      </c>
      <c r="C504" s="312"/>
      <c r="D504" s="312"/>
      <c r="E504" s="312"/>
      <c r="F504" s="312"/>
      <c r="G504" s="312"/>
    </row>
    <row r="505" spans="1:7" s="302" customFormat="1" ht="30" x14ac:dyDescent="0.2">
      <c r="A505" s="340">
        <v>486</v>
      </c>
      <c r="B505" s="311" t="s">
        <v>1218</v>
      </c>
      <c r="C505" s="312"/>
      <c r="D505" s="312"/>
      <c r="E505" s="312"/>
      <c r="F505" s="312"/>
      <c r="G505" s="312"/>
    </row>
    <row r="506" spans="1:7" ht="15" x14ac:dyDescent="0.2">
      <c r="A506" s="340">
        <v>487</v>
      </c>
      <c r="B506" s="311" t="s">
        <v>928</v>
      </c>
      <c r="C506" s="313"/>
      <c r="D506" s="313"/>
      <c r="E506" s="313"/>
      <c r="F506" s="313"/>
      <c r="G506" s="313"/>
    </row>
    <row r="507" spans="1:7" ht="30" x14ac:dyDescent="0.2">
      <c r="A507" s="340">
        <v>488</v>
      </c>
      <c r="B507" s="436" t="s">
        <v>2885</v>
      </c>
      <c r="C507" s="313"/>
      <c r="D507" s="313"/>
      <c r="E507" s="313"/>
      <c r="F507" s="313"/>
      <c r="G507" s="313"/>
    </row>
    <row r="508" spans="1:7" ht="15" x14ac:dyDescent="0.2">
      <c r="A508" s="1006"/>
      <c r="B508" s="436" t="s">
        <v>2886</v>
      </c>
      <c r="C508" s="313"/>
      <c r="D508" s="313"/>
      <c r="E508" s="313"/>
      <c r="F508" s="313"/>
      <c r="G508" s="313"/>
    </row>
    <row r="509" spans="1:7" x14ac:dyDescent="0.2">
      <c r="A509" s="3"/>
      <c r="B509" s="3"/>
    </row>
  </sheetData>
  <mergeCells count="7">
    <mergeCell ref="A1:G1"/>
    <mergeCell ref="A2:G2"/>
    <mergeCell ref="A3:G3"/>
    <mergeCell ref="B5:C5"/>
    <mergeCell ref="D5:E5"/>
    <mergeCell ref="F5:G5"/>
    <mergeCell ref="A4:G4"/>
  </mergeCells>
  <hyperlinks>
    <hyperlink ref="B6" location="General_Mobile_Requirements" display="General_Mobile_Requirements"/>
    <hyperlink ref="B7" location="Mobile_User_Interface" display="Mobile_User_Interface"/>
    <hyperlink ref="B8" location="Function_Keys" display="Function_Keys"/>
    <hyperlink ref="B10" location="Security" display="Security"/>
    <hyperlink ref="B11" location="Application_Integration" display="Application_Integration"/>
    <hyperlink ref="B13" location="Mobile_Mapping" display="Mobile_Mapping"/>
    <hyperlink ref="B14" location="Status_Views" display="Status Views"/>
    <hyperlink ref="B9" location="Emergency_Key" display="Emergency_Key"/>
    <hyperlink ref="B15" location="Mobile_Dispatch_Operations" display="Mobile_Dispatch_Operations"/>
    <hyperlink ref="B16" location="Queries" display="Queries"/>
    <hyperlink ref="B17" location="Incident_Command" display="Incident_Command"/>
    <hyperlink ref="B12" location="Mobile_Messaging" display="Mobile Messageing"/>
  </hyperlinks>
  <pageMargins left="0.75" right="0.75" top="1" bottom="1" header="0.5" footer="0.5"/>
  <pageSetup fitToHeight="51" orientation="landscape" r:id="rId1"/>
  <headerFooter alignWithMargins="0">
    <oddFooter>&amp;LVentura County RFP# 5694&amp;CPage &amp;P of &amp;N&amp;RMobile Functional Requirements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3"/>
  <sheetViews>
    <sheetView showGridLines="0" view="pageLayout" topLeftCell="A4" zoomScaleNormal="100" workbookViewId="0">
      <selection sqref="A1:G1"/>
    </sheetView>
  </sheetViews>
  <sheetFormatPr defaultColWidth="9.140625" defaultRowHeight="15" x14ac:dyDescent="0.25"/>
  <cols>
    <col min="1" max="1" width="6.5703125" style="920" customWidth="1"/>
    <col min="2" max="2" width="60.7109375" style="921" customWidth="1"/>
    <col min="3" max="6" width="4.7109375" style="921" customWidth="1"/>
    <col min="7" max="7" width="40.7109375" style="830" customWidth="1"/>
    <col min="8" max="8" width="44.140625" style="827" customWidth="1"/>
    <col min="9" max="16384" width="9.140625" style="827"/>
  </cols>
  <sheetData>
    <row r="1" spans="1:7" s="302" customFormat="1" ht="15.75" x14ac:dyDescent="0.25">
      <c r="A1" s="1232" t="s">
        <v>3106</v>
      </c>
      <c r="B1" s="1232"/>
      <c r="C1" s="1232"/>
      <c r="D1" s="1232"/>
      <c r="E1" s="1232"/>
      <c r="F1" s="1232"/>
      <c r="G1" s="1232"/>
    </row>
    <row r="2" spans="1:7" s="302" customFormat="1" ht="15.75" x14ac:dyDescent="0.25">
      <c r="A2" s="1232" t="s">
        <v>1727</v>
      </c>
      <c r="B2" s="1232"/>
      <c r="C2" s="1232"/>
      <c r="D2" s="1232"/>
      <c r="E2" s="1232"/>
      <c r="F2" s="1232"/>
      <c r="G2" s="1232"/>
    </row>
    <row r="3" spans="1:7" s="302" customFormat="1" ht="15.75" x14ac:dyDescent="0.25">
      <c r="A3" s="1232"/>
      <c r="B3" s="1232"/>
      <c r="C3" s="1232"/>
      <c r="D3" s="1232"/>
      <c r="E3" s="1232"/>
      <c r="F3" s="1232"/>
      <c r="G3" s="1232"/>
    </row>
    <row r="4" spans="1:7" ht="15.75" x14ac:dyDescent="0.25">
      <c r="A4" s="1231" t="s">
        <v>1555</v>
      </c>
      <c r="B4" s="1231"/>
      <c r="C4" s="1231"/>
      <c r="D4" s="1231"/>
      <c r="E4" s="1231"/>
      <c r="F4" s="1231"/>
      <c r="G4" s="1231"/>
    </row>
    <row r="6" spans="1:7" x14ac:dyDescent="0.25">
      <c r="A6" s="828">
        <f>A24</f>
        <v>1</v>
      </c>
      <c r="B6" s="829" t="s">
        <v>1547</v>
      </c>
      <c r="C6" s="829"/>
      <c r="D6" s="829"/>
      <c r="E6" s="829"/>
      <c r="F6" s="829"/>
    </row>
    <row r="7" spans="1:7" x14ac:dyDescent="0.25">
      <c r="A7" s="828">
        <f>A87</f>
        <v>64</v>
      </c>
      <c r="B7" s="829" t="s">
        <v>1548</v>
      </c>
      <c r="C7" s="829"/>
      <c r="D7" s="829"/>
      <c r="E7" s="829"/>
      <c r="F7" s="829"/>
    </row>
    <row r="8" spans="1:7" x14ac:dyDescent="0.25">
      <c r="A8" s="828">
        <f>A104</f>
        <v>81</v>
      </c>
      <c r="B8" s="829" t="s">
        <v>1549</v>
      </c>
      <c r="C8" s="829"/>
      <c r="D8" s="829"/>
      <c r="E8" s="829"/>
      <c r="F8" s="829"/>
    </row>
    <row r="9" spans="1:7" x14ac:dyDescent="0.25">
      <c r="A9" s="828">
        <f>A119</f>
        <v>96</v>
      </c>
      <c r="B9" s="829" t="s">
        <v>1166</v>
      </c>
      <c r="C9" s="829"/>
      <c r="D9" s="829"/>
      <c r="E9" s="829"/>
      <c r="F9" s="829"/>
    </row>
    <row r="10" spans="1:7" x14ac:dyDescent="0.25">
      <c r="A10" s="828">
        <f>A124</f>
        <v>101</v>
      </c>
      <c r="B10" s="829" t="s">
        <v>911</v>
      </c>
      <c r="C10" s="829"/>
      <c r="D10" s="829"/>
      <c r="E10" s="829"/>
      <c r="F10" s="829"/>
    </row>
    <row r="11" spans="1:7" x14ac:dyDescent="0.25">
      <c r="A11" s="828">
        <f>A189</f>
        <v>166</v>
      </c>
      <c r="B11" s="831" t="s">
        <v>1550</v>
      </c>
      <c r="C11" s="831"/>
      <c r="D11" s="831"/>
      <c r="E11" s="831"/>
      <c r="F11" s="831"/>
    </row>
    <row r="12" spans="1:7" x14ac:dyDescent="0.25">
      <c r="A12" s="828">
        <f>A198</f>
        <v>175</v>
      </c>
      <c r="B12" s="829" t="s">
        <v>1551</v>
      </c>
      <c r="C12" s="829"/>
      <c r="D12" s="829"/>
      <c r="E12" s="829"/>
      <c r="F12" s="829"/>
    </row>
    <row r="13" spans="1:7" x14ac:dyDescent="0.25">
      <c r="A13" s="828">
        <f>A207</f>
        <v>184</v>
      </c>
      <c r="B13" s="829" t="s">
        <v>1552</v>
      </c>
      <c r="C13" s="829"/>
      <c r="D13" s="829"/>
      <c r="E13" s="829"/>
      <c r="F13" s="829"/>
    </row>
    <row r="14" spans="1:7" x14ac:dyDescent="0.25">
      <c r="A14" s="828">
        <f>A226</f>
        <v>203</v>
      </c>
      <c r="B14" s="829" t="s">
        <v>1553</v>
      </c>
      <c r="C14" s="829"/>
      <c r="D14" s="829"/>
      <c r="E14" s="829"/>
      <c r="F14" s="829"/>
    </row>
    <row r="15" spans="1:7" x14ac:dyDescent="0.25">
      <c r="A15" s="828">
        <f>A259</f>
        <v>236</v>
      </c>
      <c r="B15" s="829" t="s">
        <v>1554</v>
      </c>
      <c r="C15" s="829"/>
      <c r="D15" s="829"/>
      <c r="E15" s="829"/>
      <c r="F15" s="829"/>
    </row>
    <row r="16" spans="1:7" x14ac:dyDescent="0.25">
      <c r="A16" s="920">
        <f>A318</f>
        <v>295</v>
      </c>
      <c r="B16" s="829" t="s">
        <v>2101</v>
      </c>
    </row>
    <row r="17" spans="1:7" x14ac:dyDescent="0.25">
      <c r="A17" s="920">
        <f>A339</f>
        <v>316</v>
      </c>
      <c r="B17" s="829" t="s">
        <v>2675</v>
      </c>
    </row>
    <row r="18" spans="1:7" x14ac:dyDescent="0.25">
      <c r="A18" s="920">
        <f>A425</f>
        <v>402</v>
      </c>
      <c r="B18" s="829" t="s">
        <v>2581</v>
      </c>
    </row>
    <row r="19" spans="1:7" x14ac:dyDescent="0.25">
      <c r="A19" s="920">
        <f>A524</f>
        <v>501</v>
      </c>
      <c r="B19" s="829" t="s">
        <v>2647</v>
      </c>
    </row>
    <row r="20" spans="1:7" x14ac:dyDescent="0.25">
      <c r="A20" s="920">
        <f>A624</f>
        <v>601</v>
      </c>
      <c r="B20" s="829" t="s">
        <v>2792</v>
      </c>
    </row>
    <row r="21" spans="1:7" x14ac:dyDescent="0.25">
      <c r="A21" s="920">
        <f>A684</f>
        <v>661</v>
      </c>
      <c r="B21" s="829" t="s">
        <v>2795</v>
      </c>
    </row>
    <row r="23" spans="1:7" x14ac:dyDescent="0.25">
      <c r="A23" s="295" t="s">
        <v>12</v>
      </c>
      <c r="B23" s="260" t="s">
        <v>1555</v>
      </c>
      <c r="C23" s="295" t="s">
        <v>4</v>
      </c>
      <c r="D23" s="295" t="s">
        <v>5</v>
      </c>
      <c r="E23" s="295" t="s">
        <v>6</v>
      </c>
      <c r="F23" s="295" t="s">
        <v>7</v>
      </c>
      <c r="G23" s="295" t="s">
        <v>1</v>
      </c>
    </row>
    <row r="24" spans="1:7" x14ac:dyDescent="0.25">
      <c r="A24" s="832">
        <v>1</v>
      </c>
      <c r="B24" s="833" t="s">
        <v>1547</v>
      </c>
      <c r="C24" s="834"/>
      <c r="D24" s="834"/>
      <c r="E24" s="834"/>
      <c r="F24" s="834"/>
      <c r="G24" s="835"/>
    </row>
    <row r="25" spans="1:7" x14ac:dyDescent="0.25">
      <c r="A25" s="836">
        <v>2</v>
      </c>
      <c r="B25" s="837" t="s">
        <v>2094</v>
      </c>
      <c r="C25" s="612"/>
      <c r="D25" s="613"/>
      <c r="E25" s="613"/>
      <c r="F25" s="613"/>
      <c r="G25" s="323"/>
    </row>
    <row r="26" spans="1:7" x14ac:dyDescent="0.25">
      <c r="A26" s="836">
        <v>3</v>
      </c>
      <c r="B26" s="838" t="s">
        <v>1556</v>
      </c>
      <c r="C26" s="838"/>
      <c r="D26" s="838"/>
      <c r="E26" s="838"/>
      <c r="F26" s="838"/>
      <c r="G26" s="323"/>
    </row>
    <row r="27" spans="1:7" x14ac:dyDescent="0.25">
      <c r="A27" s="836">
        <v>4</v>
      </c>
      <c r="B27" s="838" t="s">
        <v>1557</v>
      </c>
      <c r="C27" s="838"/>
      <c r="D27" s="838"/>
      <c r="E27" s="838"/>
      <c r="F27" s="838"/>
      <c r="G27" s="323"/>
    </row>
    <row r="28" spans="1:7" s="840" customFormat="1" x14ac:dyDescent="0.2">
      <c r="A28" s="836">
        <v>5</v>
      </c>
      <c r="B28" s="839" t="s">
        <v>1796</v>
      </c>
      <c r="C28" s="839"/>
      <c r="D28" s="839"/>
      <c r="E28" s="839"/>
      <c r="F28" s="839"/>
      <c r="G28" s="323"/>
    </row>
    <row r="29" spans="1:7" x14ac:dyDescent="0.25">
      <c r="A29" s="832">
        <v>6</v>
      </c>
      <c r="B29" s="837" t="s">
        <v>1558</v>
      </c>
      <c r="C29" s="612"/>
      <c r="D29" s="613"/>
      <c r="E29" s="613"/>
      <c r="F29" s="613"/>
      <c r="G29" s="323"/>
    </row>
    <row r="30" spans="1:7" x14ac:dyDescent="0.25">
      <c r="A30" s="832">
        <v>7</v>
      </c>
      <c r="B30" s="844" t="s">
        <v>2159</v>
      </c>
      <c r="C30" s="623"/>
      <c r="D30" s="623"/>
      <c r="E30" s="623"/>
      <c r="F30" s="623"/>
      <c r="G30" s="323"/>
    </row>
    <row r="31" spans="1:7" x14ac:dyDescent="0.25">
      <c r="A31" s="836">
        <v>8</v>
      </c>
      <c r="B31" s="848" t="s">
        <v>2157</v>
      </c>
      <c r="C31" s="841"/>
      <c r="D31" s="841"/>
      <c r="E31" s="841"/>
      <c r="F31" s="841"/>
      <c r="G31" s="323"/>
    </row>
    <row r="32" spans="1:7" x14ac:dyDescent="0.25">
      <c r="A32" s="836">
        <v>9</v>
      </c>
      <c r="B32" s="848" t="s">
        <v>2158</v>
      </c>
      <c r="C32" s="841"/>
      <c r="D32" s="841"/>
      <c r="E32" s="841"/>
      <c r="F32" s="841"/>
      <c r="G32" s="323"/>
    </row>
    <row r="33" spans="1:8" x14ac:dyDescent="0.25">
      <c r="A33" s="836">
        <v>10</v>
      </c>
      <c r="B33" s="848" t="s">
        <v>2156</v>
      </c>
      <c r="C33" s="841"/>
      <c r="D33" s="841"/>
      <c r="E33" s="841"/>
      <c r="F33" s="841"/>
      <c r="G33" s="323"/>
    </row>
    <row r="34" spans="1:8" x14ac:dyDescent="0.25">
      <c r="A34" s="836">
        <v>11</v>
      </c>
      <c r="B34" s="844" t="s">
        <v>1559</v>
      </c>
      <c r="C34" s="838"/>
      <c r="D34" s="838"/>
      <c r="E34" s="838"/>
      <c r="F34" s="838"/>
      <c r="G34" s="323"/>
    </row>
    <row r="35" spans="1:8" x14ac:dyDescent="0.25">
      <c r="A35" s="832">
        <v>12</v>
      </c>
      <c r="B35" s="848" t="s">
        <v>1560</v>
      </c>
      <c r="C35" s="841"/>
      <c r="D35" s="841"/>
      <c r="E35" s="841"/>
      <c r="F35" s="841"/>
      <c r="G35" s="323"/>
    </row>
    <row r="36" spans="1:8" x14ac:dyDescent="0.25">
      <c r="A36" s="832">
        <v>13</v>
      </c>
      <c r="B36" s="848" t="s">
        <v>1561</v>
      </c>
      <c r="C36" s="841"/>
      <c r="D36" s="841"/>
      <c r="E36" s="841"/>
      <c r="F36" s="841"/>
      <c r="G36" s="323"/>
    </row>
    <row r="37" spans="1:8" x14ac:dyDescent="0.25">
      <c r="A37" s="836">
        <v>14</v>
      </c>
      <c r="B37" s="848" t="s">
        <v>2155</v>
      </c>
      <c r="C37" s="841"/>
      <c r="D37" s="841"/>
      <c r="E37" s="841"/>
      <c r="F37" s="841"/>
      <c r="G37" s="323"/>
    </row>
    <row r="38" spans="1:8" x14ac:dyDescent="0.25">
      <c r="A38" s="836">
        <v>15</v>
      </c>
      <c r="B38" s="848" t="s">
        <v>2154</v>
      </c>
      <c r="C38" s="841"/>
      <c r="D38" s="841"/>
      <c r="E38" s="841"/>
      <c r="F38" s="841"/>
      <c r="G38" s="323"/>
    </row>
    <row r="39" spans="1:8" s="843" customFormat="1" ht="30" x14ac:dyDescent="0.25">
      <c r="A39" s="836">
        <v>16</v>
      </c>
      <c r="B39" s="842" t="s">
        <v>1562</v>
      </c>
      <c r="C39" s="842"/>
      <c r="D39" s="842"/>
      <c r="E39" s="842"/>
      <c r="F39" s="842"/>
      <c r="G39" s="322"/>
    </row>
    <row r="40" spans="1:8" s="843" customFormat="1" x14ac:dyDescent="0.25">
      <c r="A40" s="836">
        <v>17</v>
      </c>
      <c r="B40" s="844" t="s">
        <v>1563</v>
      </c>
      <c r="C40" s="844"/>
      <c r="D40" s="844"/>
      <c r="E40" s="844"/>
      <c r="F40" s="844"/>
      <c r="G40" s="322"/>
    </row>
    <row r="41" spans="1:8" s="843" customFormat="1" x14ac:dyDescent="0.25">
      <c r="A41" s="832">
        <v>18</v>
      </c>
      <c r="B41" s="844" t="s">
        <v>1564</v>
      </c>
      <c r="C41" s="844"/>
      <c r="D41" s="844"/>
      <c r="E41" s="844"/>
      <c r="F41" s="844"/>
      <c r="G41" s="322"/>
    </row>
    <row r="42" spans="1:8" s="843" customFormat="1" x14ac:dyDescent="0.25">
      <c r="A42" s="832">
        <v>19</v>
      </c>
      <c r="B42" s="844" t="s">
        <v>1565</v>
      </c>
      <c r="C42" s="844"/>
      <c r="D42" s="844"/>
      <c r="E42" s="844"/>
      <c r="F42" s="844"/>
      <c r="G42" s="322"/>
    </row>
    <row r="43" spans="1:8" s="846" customFormat="1" x14ac:dyDescent="0.2">
      <c r="A43" s="836">
        <v>20</v>
      </c>
      <c r="B43" s="845" t="s">
        <v>1566</v>
      </c>
      <c r="C43" s="845"/>
      <c r="D43" s="845"/>
      <c r="E43" s="845"/>
      <c r="F43" s="845"/>
      <c r="G43" s="322"/>
    </row>
    <row r="44" spans="1:8" s="843" customFormat="1" ht="45" x14ac:dyDescent="0.25">
      <c r="A44" s="836">
        <v>21</v>
      </c>
      <c r="B44" s="842" t="s">
        <v>1567</v>
      </c>
      <c r="C44" s="842"/>
      <c r="D44" s="842"/>
      <c r="E44" s="842"/>
      <c r="F44" s="842"/>
      <c r="G44" s="322"/>
    </row>
    <row r="45" spans="1:8" s="843" customFormat="1" x14ac:dyDescent="0.25">
      <c r="A45" s="836">
        <v>22</v>
      </c>
      <c r="B45" s="842" t="s">
        <v>2887</v>
      </c>
      <c r="C45" s="842"/>
      <c r="D45" s="842"/>
      <c r="E45" s="842"/>
      <c r="F45" s="842"/>
      <c r="G45" s="322"/>
      <c r="H45" s="1031"/>
    </row>
    <row r="46" spans="1:8" s="843" customFormat="1" ht="30" x14ac:dyDescent="0.25">
      <c r="A46" s="836">
        <v>23</v>
      </c>
      <c r="B46" s="842" t="s">
        <v>2379</v>
      </c>
      <c r="C46" s="842"/>
      <c r="D46" s="842"/>
      <c r="E46" s="842"/>
      <c r="F46" s="842"/>
      <c r="G46" s="322"/>
    </row>
    <row r="47" spans="1:8" s="843" customFormat="1" ht="30" x14ac:dyDescent="0.25">
      <c r="A47" s="832">
        <v>24</v>
      </c>
      <c r="B47" s="842" t="s">
        <v>3052</v>
      </c>
      <c r="C47" s="842"/>
      <c r="D47" s="842"/>
      <c r="E47" s="842"/>
      <c r="F47" s="842"/>
      <c r="G47" s="322"/>
    </row>
    <row r="48" spans="1:8" s="843" customFormat="1" x14ac:dyDescent="0.25">
      <c r="A48" s="832">
        <v>25</v>
      </c>
      <c r="B48" s="842" t="s">
        <v>1793</v>
      </c>
      <c r="C48" s="842"/>
      <c r="D48" s="842"/>
      <c r="E48" s="842"/>
      <c r="F48" s="842"/>
      <c r="G48" s="322"/>
      <c r="H48" s="927"/>
    </row>
    <row r="49" spans="1:7" s="843" customFormat="1" x14ac:dyDescent="0.25">
      <c r="A49" s="836">
        <v>26</v>
      </c>
      <c r="B49" s="847" t="s">
        <v>1568</v>
      </c>
      <c r="C49" s="612"/>
      <c r="D49" s="613"/>
      <c r="E49" s="613"/>
      <c r="F49" s="613"/>
      <c r="G49" s="322"/>
    </row>
    <row r="50" spans="1:7" s="843" customFormat="1" x14ac:dyDescent="0.25">
      <c r="A50" s="836">
        <v>27</v>
      </c>
      <c r="B50" s="848" t="s">
        <v>1569</v>
      </c>
      <c r="C50" s="848"/>
      <c r="D50" s="848"/>
      <c r="E50" s="848"/>
      <c r="F50" s="848"/>
      <c r="G50" s="322"/>
    </row>
    <row r="51" spans="1:7" s="843" customFormat="1" x14ac:dyDescent="0.25">
      <c r="A51" s="836">
        <v>28</v>
      </c>
      <c r="B51" s="848" t="s">
        <v>1570</v>
      </c>
      <c r="C51" s="848"/>
      <c r="D51" s="848"/>
      <c r="E51" s="848"/>
      <c r="F51" s="848"/>
      <c r="G51" s="322"/>
    </row>
    <row r="52" spans="1:7" s="843" customFormat="1" x14ac:dyDescent="0.25">
      <c r="A52" s="836">
        <v>29</v>
      </c>
      <c r="B52" s="847" t="s">
        <v>1571</v>
      </c>
      <c r="C52" s="612"/>
      <c r="D52" s="613"/>
      <c r="E52" s="613"/>
      <c r="F52" s="613"/>
      <c r="G52" s="322"/>
    </row>
    <row r="53" spans="1:7" s="843" customFormat="1" x14ac:dyDescent="0.25">
      <c r="A53" s="832">
        <v>30</v>
      </c>
      <c r="B53" s="849" t="s">
        <v>1572</v>
      </c>
      <c r="C53" s="849"/>
      <c r="D53" s="849"/>
      <c r="E53" s="849"/>
      <c r="F53" s="849"/>
      <c r="G53" s="322"/>
    </row>
    <row r="54" spans="1:7" s="843" customFormat="1" x14ac:dyDescent="0.25">
      <c r="A54" s="832">
        <v>31</v>
      </c>
      <c r="B54" s="849" t="s">
        <v>1573</v>
      </c>
      <c r="C54" s="849"/>
      <c r="D54" s="849"/>
      <c r="E54" s="849"/>
      <c r="F54" s="849"/>
      <c r="G54" s="322"/>
    </row>
    <row r="55" spans="1:7" s="843" customFormat="1" x14ac:dyDescent="0.25">
      <c r="A55" s="836">
        <v>32</v>
      </c>
      <c r="B55" s="849" t="s">
        <v>1574</v>
      </c>
      <c r="C55" s="849"/>
      <c r="D55" s="849"/>
      <c r="E55" s="849"/>
      <c r="F55" s="849"/>
      <c r="G55" s="322"/>
    </row>
    <row r="56" spans="1:7" s="843" customFormat="1" x14ac:dyDescent="0.25">
      <c r="A56" s="836">
        <v>33</v>
      </c>
      <c r="B56" s="1095" t="s">
        <v>2162</v>
      </c>
      <c r="C56" s="849"/>
      <c r="D56" s="849"/>
      <c r="E56" s="849"/>
      <c r="F56" s="849"/>
      <c r="G56" s="322"/>
    </row>
    <row r="57" spans="1:7" s="843" customFormat="1" x14ac:dyDescent="0.25">
      <c r="A57" s="836">
        <v>34</v>
      </c>
      <c r="B57" s="1095" t="s">
        <v>2160</v>
      </c>
      <c r="C57" s="849"/>
      <c r="D57" s="849"/>
      <c r="E57" s="849"/>
      <c r="F57" s="849"/>
      <c r="G57" s="322"/>
    </row>
    <row r="58" spans="1:7" s="843" customFormat="1" x14ac:dyDescent="0.25">
      <c r="A58" s="836">
        <v>35</v>
      </c>
      <c r="B58" s="1095" t="s">
        <v>2161</v>
      </c>
      <c r="C58" s="849"/>
      <c r="D58" s="849"/>
      <c r="E58" s="849"/>
      <c r="F58" s="849"/>
      <c r="G58" s="322"/>
    </row>
    <row r="59" spans="1:7" s="843" customFormat="1" x14ac:dyDescent="0.25">
      <c r="A59" s="832">
        <v>36</v>
      </c>
      <c r="B59" s="849" t="s">
        <v>1575</v>
      </c>
      <c r="C59" s="849"/>
      <c r="D59" s="849"/>
      <c r="E59" s="849"/>
      <c r="F59" s="849"/>
      <c r="G59" s="322"/>
    </row>
    <row r="60" spans="1:7" s="843" customFormat="1" x14ac:dyDescent="0.25">
      <c r="A60" s="832">
        <v>37</v>
      </c>
      <c r="B60" s="849" t="s">
        <v>1576</v>
      </c>
      <c r="C60" s="849"/>
      <c r="D60" s="849"/>
      <c r="E60" s="849"/>
      <c r="F60" s="849"/>
      <c r="G60" s="850"/>
    </row>
    <row r="61" spans="1:7" s="843" customFormat="1" x14ac:dyDescent="0.25">
      <c r="A61" s="836">
        <v>38</v>
      </c>
      <c r="B61" s="849" t="s">
        <v>1577</v>
      </c>
      <c r="C61" s="849"/>
      <c r="D61" s="849"/>
      <c r="E61" s="849"/>
      <c r="F61" s="849"/>
      <c r="G61" s="322"/>
    </row>
    <row r="62" spans="1:7" s="843" customFormat="1" x14ac:dyDescent="0.25">
      <c r="A62" s="836">
        <v>39</v>
      </c>
      <c r="B62" s="1096" t="s">
        <v>2351</v>
      </c>
      <c r="C62" s="849"/>
      <c r="D62" s="849"/>
      <c r="E62" s="849"/>
      <c r="F62" s="849"/>
      <c r="G62" s="322"/>
    </row>
    <row r="63" spans="1:7" s="843" customFormat="1" x14ac:dyDescent="0.25">
      <c r="A63" s="836">
        <v>40</v>
      </c>
      <c r="B63" s="851" t="s">
        <v>1578</v>
      </c>
      <c r="C63" s="612"/>
      <c r="D63" s="613"/>
      <c r="E63" s="613"/>
      <c r="F63" s="613"/>
      <c r="G63" s="852"/>
    </row>
    <row r="64" spans="1:7" s="843" customFormat="1" x14ac:dyDescent="0.25">
      <c r="A64" s="836">
        <v>41</v>
      </c>
      <c r="B64" s="853" t="s">
        <v>45</v>
      </c>
      <c r="C64" s="853"/>
      <c r="D64" s="853"/>
      <c r="E64" s="853"/>
      <c r="F64" s="853"/>
      <c r="G64" s="852"/>
    </row>
    <row r="65" spans="1:7" s="843" customFormat="1" x14ac:dyDescent="0.25">
      <c r="A65" s="832">
        <v>42</v>
      </c>
      <c r="B65" s="853" t="s">
        <v>1579</v>
      </c>
      <c r="C65" s="853"/>
      <c r="D65" s="853"/>
      <c r="E65" s="853"/>
      <c r="F65" s="853"/>
      <c r="G65" s="852"/>
    </row>
    <row r="66" spans="1:7" s="843" customFormat="1" x14ac:dyDescent="0.25">
      <c r="A66" s="832">
        <v>43</v>
      </c>
      <c r="B66" s="853" t="s">
        <v>46</v>
      </c>
      <c r="C66" s="853"/>
      <c r="D66" s="853"/>
      <c r="E66" s="853"/>
      <c r="F66" s="853"/>
      <c r="G66" s="852"/>
    </row>
    <row r="67" spans="1:7" s="843" customFormat="1" x14ac:dyDescent="0.25">
      <c r="A67" s="836">
        <v>44</v>
      </c>
      <c r="B67" s="853" t="s">
        <v>1580</v>
      </c>
      <c r="C67" s="853"/>
      <c r="D67" s="853"/>
      <c r="E67" s="853"/>
      <c r="F67" s="853"/>
      <c r="G67" s="852"/>
    </row>
    <row r="68" spans="1:7" s="843" customFormat="1" x14ac:dyDescent="0.25">
      <c r="A68" s="836">
        <v>45</v>
      </c>
      <c r="B68" s="853" t="s">
        <v>1773</v>
      </c>
      <c r="C68" s="853"/>
      <c r="D68" s="853"/>
      <c r="E68" s="853"/>
      <c r="F68" s="853"/>
      <c r="G68" s="852"/>
    </row>
    <row r="69" spans="1:7" s="843" customFormat="1" ht="30" x14ac:dyDescent="0.2">
      <c r="A69" s="836">
        <v>46</v>
      </c>
      <c r="B69" s="854" t="s">
        <v>1581</v>
      </c>
      <c r="C69" s="854"/>
      <c r="D69" s="854"/>
      <c r="E69" s="854"/>
      <c r="F69" s="854"/>
      <c r="G69" s="322"/>
    </row>
    <row r="70" spans="1:7" s="843" customFormat="1" ht="30" x14ac:dyDescent="0.25">
      <c r="A70" s="836">
        <v>47</v>
      </c>
      <c r="B70" s="855" t="s">
        <v>1582</v>
      </c>
      <c r="C70" s="855"/>
      <c r="D70" s="855"/>
      <c r="E70" s="855"/>
      <c r="F70" s="855"/>
      <c r="G70" s="850"/>
    </row>
    <row r="71" spans="1:7" s="843" customFormat="1" ht="30" x14ac:dyDescent="0.2">
      <c r="A71" s="832">
        <v>48</v>
      </c>
      <c r="B71" s="856" t="s">
        <v>1583</v>
      </c>
      <c r="C71" s="856"/>
      <c r="D71" s="856"/>
      <c r="E71" s="856"/>
      <c r="F71" s="856"/>
      <c r="G71" s="857"/>
    </row>
    <row r="72" spans="1:7" s="843" customFormat="1" x14ac:dyDescent="0.2">
      <c r="A72" s="832">
        <v>49</v>
      </c>
      <c r="B72" s="858" t="s">
        <v>1584</v>
      </c>
      <c r="C72" s="858"/>
      <c r="D72" s="858"/>
      <c r="E72" s="858"/>
      <c r="F72" s="858"/>
      <c r="G72" s="322"/>
    </row>
    <row r="73" spans="1:7" s="843" customFormat="1" ht="30" x14ac:dyDescent="0.2">
      <c r="A73" s="836">
        <v>50</v>
      </c>
      <c r="B73" s="854" t="s">
        <v>1585</v>
      </c>
      <c r="C73" s="854"/>
      <c r="D73" s="854"/>
      <c r="E73" s="854"/>
      <c r="F73" s="854"/>
      <c r="G73" s="322"/>
    </row>
    <row r="74" spans="1:7" s="843" customFormat="1" x14ac:dyDescent="0.2">
      <c r="A74" s="836">
        <v>51</v>
      </c>
      <c r="B74" s="859" t="s">
        <v>1586</v>
      </c>
      <c r="C74" s="612"/>
      <c r="D74" s="613"/>
      <c r="E74" s="613"/>
      <c r="F74" s="613"/>
      <c r="G74" s="860"/>
    </row>
    <row r="75" spans="1:7" s="843" customFormat="1" x14ac:dyDescent="0.2">
      <c r="A75" s="836">
        <v>52</v>
      </c>
      <c r="B75" s="861" t="s">
        <v>1587</v>
      </c>
      <c r="C75" s="861"/>
      <c r="D75" s="861"/>
      <c r="E75" s="861"/>
      <c r="F75" s="861"/>
      <c r="G75" s="860"/>
    </row>
    <row r="76" spans="1:7" x14ac:dyDescent="0.2">
      <c r="A76" s="836">
        <v>53</v>
      </c>
      <c r="B76" s="861" t="s">
        <v>1588</v>
      </c>
      <c r="C76" s="862"/>
      <c r="D76" s="862"/>
      <c r="E76" s="862"/>
      <c r="F76" s="862"/>
      <c r="G76" s="863"/>
    </row>
    <row r="77" spans="1:7" x14ac:dyDescent="0.2">
      <c r="A77" s="832">
        <v>54</v>
      </c>
      <c r="B77" s="859" t="s">
        <v>2167</v>
      </c>
      <c r="C77" s="612"/>
      <c r="D77" s="613"/>
      <c r="E77" s="613"/>
      <c r="F77" s="613"/>
      <c r="G77" s="863"/>
    </row>
    <row r="78" spans="1:7" x14ac:dyDescent="0.2">
      <c r="A78" s="832">
        <v>55</v>
      </c>
      <c r="B78" s="861" t="s">
        <v>2096</v>
      </c>
      <c r="C78" s="862"/>
      <c r="D78" s="862"/>
      <c r="E78" s="862"/>
      <c r="F78" s="862"/>
      <c r="G78" s="863"/>
    </row>
    <row r="79" spans="1:7" x14ac:dyDescent="0.2">
      <c r="A79" s="836">
        <v>56</v>
      </c>
      <c r="B79" s="861" t="s">
        <v>2097</v>
      </c>
      <c r="C79" s="862"/>
      <c r="D79" s="862"/>
      <c r="E79" s="862"/>
      <c r="F79" s="862"/>
      <c r="G79" s="863"/>
    </row>
    <row r="80" spans="1:7" x14ac:dyDescent="0.2">
      <c r="A80" s="836">
        <v>57</v>
      </c>
      <c r="B80" s="861" t="s">
        <v>2070</v>
      </c>
      <c r="C80" s="862"/>
      <c r="D80" s="862"/>
      <c r="E80" s="862"/>
      <c r="F80" s="862"/>
      <c r="G80" s="863"/>
    </row>
    <row r="81" spans="1:8" x14ac:dyDescent="0.2">
      <c r="A81" s="836">
        <v>58</v>
      </c>
      <c r="B81" s="861" t="s">
        <v>2098</v>
      </c>
      <c r="C81" s="862"/>
      <c r="D81" s="862"/>
      <c r="E81" s="862"/>
      <c r="F81" s="862"/>
      <c r="G81" s="863"/>
    </row>
    <row r="82" spans="1:8" x14ac:dyDescent="0.2">
      <c r="A82" s="836">
        <v>59</v>
      </c>
      <c r="B82" s="861" t="s">
        <v>2165</v>
      </c>
      <c r="C82" s="862"/>
      <c r="D82" s="862"/>
      <c r="E82" s="862"/>
      <c r="F82" s="862"/>
      <c r="G82" s="863"/>
    </row>
    <row r="83" spans="1:8" x14ac:dyDescent="0.2">
      <c r="A83" s="832">
        <v>60</v>
      </c>
      <c r="B83" s="861" t="s">
        <v>2163</v>
      </c>
      <c r="C83" s="862"/>
      <c r="D83" s="862"/>
      <c r="E83" s="862"/>
      <c r="F83" s="862"/>
      <c r="G83" s="863"/>
    </row>
    <row r="84" spans="1:8" x14ac:dyDescent="0.2">
      <c r="A84" s="832">
        <v>61</v>
      </c>
      <c r="B84" s="861" t="s">
        <v>2164</v>
      </c>
      <c r="C84" s="862"/>
      <c r="D84" s="862"/>
      <c r="E84" s="862"/>
      <c r="F84" s="862"/>
      <c r="G84" s="863"/>
    </row>
    <row r="85" spans="1:8" x14ac:dyDescent="0.2">
      <c r="A85" s="836">
        <v>62</v>
      </c>
      <c r="B85" s="861" t="s">
        <v>2166</v>
      </c>
      <c r="C85" s="862"/>
      <c r="D85" s="862"/>
      <c r="E85" s="862"/>
      <c r="F85" s="862"/>
      <c r="G85" s="863"/>
    </row>
    <row r="86" spans="1:8" x14ac:dyDescent="0.2">
      <c r="A86" s="836">
        <v>63</v>
      </c>
      <c r="B86" s="861" t="s">
        <v>2099</v>
      </c>
      <c r="C86" s="862"/>
      <c r="D86" s="862"/>
      <c r="E86" s="862"/>
      <c r="F86" s="862"/>
      <c r="G86" s="863"/>
    </row>
    <row r="87" spans="1:8" x14ac:dyDescent="0.25">
      <c r="A87" s="836">
        <v>64</v>
      </c>
      <c r="B87" s="833" t="s">
        <v>1548</v>
      </c>
      <c r="C87" s="833"/>
      <c r="D87" s="833"/>
      <c r="E87" s="833"/>
      <c r="F87" s="833"/>
      <c r="G87" s="835"/>
    </row>
    <row r="88" spans="1:8" ht="30" x14ac:dyDescent="0.2">
      <c r="A88" s="836">
        <v>65</v>
      </c>
      <c r="B88" s="856" t="s">
        <v>1589</v>
      </c>
      <c r="C88" s="856"/>
      <c r="D88" s="856"/>
      <c r="E88" s="856"/>
      <c r="F88" s="856"/>
      <c r="G88" s="864"/>
    </row>
    <row r="89" spans="1:8" ht="30" x14ac:dyDescent="0.2">
      <c r="A89" s="832">
        <v>66</v>
      </c>
      <c r="B89" s="856" t="s">
        <v>1590</v>
      </c>
      <c r="C89" s="865"/>
      <c r="D89" s="865"/>
      <c r="E89" s="865"/>
      <c r="F89" s="865"/>
      <c r="G89" s="866"/>
    </row>
    <row r="90" spans="1:8" ht="45" x14ac:dyDescent="0.2">
      <c r="A90" s="832">
        <v>67</v>
      </c>
      <c r="B90" s="856" t="s">
        <v>2548</v>
      </c>
      <c r="C90" s="865"/>
      <c r="D90" s="865"/>
      <c r="E90" s="865"/>
      <c r="F90" s="865"/>
      <c r="G90" s="866"/>
      <c r="H90" s="1025"/>
    </row>
    <row r="91" spans="1:8" ht="30" x14ac:dyDescent="0.2">
      <c r="A91" s="836">
        <v>68</v>
      </c>
      <c r="B91" s="856" t="s">
        <v>1591</v>
      </c>
      <c r="C91" s="865"/>
      <c r="D91" s="865"/>
      <c r="E91" s="865"/>
      <c r="F91" s="865"/>
      <c r="G91" s="866"/>
    </row>
    <row r="92" spans="1:8" ht="30" x14ac:dyDescent="0.2">
      <c r="A92" s="836">
        <v>69</v>
      </c>
      <c r="B92" s="856" t="s">
        <v>1592</v>
      </c>
      <c r="C92" s="865"/>
      <c r="D92" s="865"/>
      <c r="E92" s="865"/>
      <c r="F92" s="865"/>
      <c r="G92" s="866"/>
    </row>
    <row r="93" spans="1:8" ht="30" x14ac:dyDescent="0.2">
      <c r="A93" s="836">
        <v>70</v>
      </c>
      <c r="B93" s="856" t="s">
        <v>1774</v>
      </c>
      <c r="C93" s="865"/>
      <c r="D93" s="865"/>
      <c r="E93" s="865"/>
      <c r="F93" s="865"/>
      <c r="G93" s="866"/>
      <c r="H93" s="843"/>
    </row>
    <row r="94" spans="1:8" ht="30" x14ac:dyDescent="0.2">
      <c r="A94" s="836">
        <v>71</v>
      </c>
      <c r="B94" s="854" t="s">
        <v>1790</v>
      </c>
      <c r="C94" s="612"/>
      <c r="D94" s="613"/>
      <c r="E94" s="613"/>
      <c r="F94" s="613"/>
      <c r="G94" s="322"/>
      <c r="H94" s="927"/>
    </row>
    <row r="95" spans="1:8" x14ac:dyDescent="0.2">
      <c r="A95" s="832">
        <v>72</v>
      </c>
      <c r="B95" s="861" t="s">
        <v>1593</v>
      </c>
      <c r="C95" s="861"/>
      <c r="D95" s="861"/>
      <c r="E95" s="861"/>
      <c r="F95" s="861"/>
      <c r="G95" s="322"/>
      <c r="H95" s="843"/>
    </row>
    <row r="96" spans="1:8" x14ac:dyDescent="0.2">
      <c r="A96" s="832">
        <v>73</v>
      </c>
      <c r="B96" s="861" t="s">
        <v>1594</v>
      </c>
      <c r="C96" s="861"/>
      <c r="D96" s="861"/>
      <c r="E96" s="861"/>
      <c r="F96" s="861"/>
      <c r="G96" s="322"/>
      <c r="H96" s="843"/>
    </row>
    <row r="97" spans="1:8" x14ac:dyDescent="0.2">
      <c r="A97" s="836">
        <v>74</v>
      </c>
      <c r="B97" s="861" t="s">
        <v>1595</v>
      </c>
      <c r="C97" s="861"/>
      <c r="D97" s="861"/>
      <c r="E97" s="861"/>
      <c r="F97" s="861"/>
      <c r="G97" s="322"/>
      <c r="H97" s="843"/>
    </row>
    <row r="98" spans="1:8" x14ac:dyDescent="0.2">
      <c r="A98" s="836">
        <v>75</v>
      </c>
      <c r="B98" s="861" t="s">
        <v>1596</v>
      </c>
      <c r="C98" s="861"/>
      <c r="D98" s="861"/>
      <c r="E98" s="861"/>
      <c r="F98" s="861"/>
      <c r="G98" s="322"/>
      <c r="H98" s="843"/>
    </row>
    <row r="99" spans="1:8" x14ac:dyDescent="0.2">
      <c r="A99" s="836">
        <v>76</v>
      </c>
      <c r="B99" s="861" t="s">
        <v>2168</v>
      </c>
      <c r="C99" s="861"/>
      <c r="D99" s="861"/>
      <c r="E99" s="861"/>
      <c r="F99" s="861"/>
      <c r="G99" s="322"/>
      <c r="H99" s="843"/>
    </row>
    <row r="100" spans="1:8" x14ac:dyDescent="0.2">
      <c r="A100" s="836">
        <v>77</v>
      </c>
      <c r="B100" s="861" t="s">
        <v>3053</v>
      </c>
      <c r="C100" s="861"/>
      <c r="D100" s="861"/>
      <c r="E100" s="861"/>
      <c r="F100" s="861"/>
      <c r="G100" s="322"/>
      <c r="H100" s="843"/>
    </row>
    <row r="101" spans="1:8" x14ac:dyDescent="0.2">
      <c r="A101" s="832">
        <v>78</v>
      </c>
      <c r="B101" s="861" t="s">
        <v>1597</v>
      </c>
      <c r="C101" s="861"/>
      <c r="D101" s="861"/>
      <c r="E101" s="861"/>
      <c r="F101" s="861"/>
      <c r="G101" s="322"/>
      <c r="H101" s="843"/>
    </row>
    <row r="102" spans="1:8" x14ac:dyDescent="0.2">
      <c r="A102" s="832">
        <v>79</v>
      </c>
      <c r="B102" s="861" t="s">
        <v>1598</v>
      </c>
      <c r="C102" s="861"/>
      <c r="D102" s="861"/>
      <c r="E102" s="861"/>
      <c r="F102" s="861"/>
      <c r="G102" s="322"/>
      <c r="H102" s="843"/>
    </row>
    <row r="103" spans="1:8" s="843" customFormat="1" x14ac:dyDescent="0.25">
      <c r="A103" s="836">
        <v>80</v>
      </c>
      <c r="B103" s="842" t="s">
        <v>1789</v>
      </c>
      <c r="C103" s="842"/>
      <c r="D103" s="842"/>
      <c r="E103" s="842"/>
      <c r="F103" s="842"/>
      <c r="G103" s="322"/>
      <c r="H103" s="927"/>
    </row>
    <row r="104" spans="1:8" x14ac:dyDescent="0.25">
      <c r="A104" s="836">
        <v>81</v>
      </c>
      <c r="B104" s="833" t="s">
        <v>1549</v>
      </c>
      <c r="C104" s="833"/>
      <c r="D104" s="833"/>
      <c r="E104" s="833"/>
      <c r="F104" s="833"/>
      <c r="G104" s="835"/>
      <c r="H104" s="843"/>
    </row>
    <row r="105" spans="1:8" ht="30" x14ac:dyDescent="0.2">
      <c r="A105" s="836">
        <v>82</v>
      </c>
      <c r="B105" s="856" t="s">
        <v>1599</v>
      </c>
      <c r="C105" s="856"/>
      <c r="D105" s="856"/>
      <c r="E105" s="856"/>
      <c r="F105" s="856"/>
      <c r="G105" s="323"/>
    </row>
    <row r="106" spans="1:8" ht="30" x14ac:dyDescent="0.25">
      <c r="A106" s="836">
        <v>83</v>
      </c>
      <c r="B106" s="867" t="s">
        <v>3054</v>
      </c>
      <c r="C106" s="867"/>
      <c r="D106" s="867"/>
      <c r="E106" s="867"/>
      <c r="F106" s="867"/>
      <c r="G106" s="323"/>
    </row>
    <row r="107" spans="1:8" x14ac:dyDescent="0.2">
      <c r="A107" s="832">
        <v>84</v>
      </c>
      <c r="B107" s="856" t="s">
        <v>1600</v>
      </c>
      <c r="C107" s="856"/>
      <c r="D107" s="856"/>
      <c r="E107" s="856"/>
      <c r="F107" s="856"/>
      <c r="G107" s="323"/>
    </row>
    <row r="108" spans="1:8" ht="30" x14ac:dyDescent="0.2">
      <c r="A108" s="832">
        <v>85</v>
      </c>
      <c r="B108" s="858" t="s">
        <v>1601</v>
      </c>
      <c r="C108" s="858"/>
      <c r="D108" s="858"/>
      <c r="E108" s="858"/>
      <c r="F108" s="858"/>
      <c r="G108" s="323"/>
    </row>
    <row r="109" spans="1:8" ht="45" x14ac:dyDescent="0.2">
      <c r="A109" s="836">
        <v>86</v>
      </c>
      <c r="B109" s="856" t="s">
        <v>1602</v>
      </c>
      <c r="C109" s="856"/>
      <c r="D109" s="856"/>
      <c r="E109" s="856"/>
      <c r="F109" s="856"/>
      <c r="G109" s="323"/>
    </row>
    <row r="110" spans="1:8" x14ac:dyDescent="0.2">
      <c r="A110" s="836">
        <v>87</v>
      </c>
      <c r="B110" s="856" t="s">
        <v>1603</v>
      </c>
      <c r="C110" s="856"/>
      <c r="D110" s="856"/>
      <c r="E110" s="856"/>
      <c r="F110" s="856"/>
      <c r="G110" s="866"/>
    </row>
    <row r="111" spans="1:8" ht="30" x14ac:dyDescent="0.2">
      <c r="A111" s="836">
        <v>88</v>
      </c>
      <c r="B111" s="856" t="s">
        <v>1604</v>
      </c>
      <c r="C111" s="856"/>
      <c r="D111" s="856"/>
      <c r="E111" s="856"/>
      <c r="F111" s="856"/>
      <c r="G111" s="866"/>
    </row>
    <row r="112" spans="1:8" ht="30" x14ac:dyDescent="0.2">
      <c r="A112" s="836">
        <v>89</v>
      </c>
      <c r="B112" s="856" t="s">
        <v>1605</v>
      </c>
      <c r="C112" s="612"/>
      <c r="D112" s="613"/>
      <c r="E112" s="613"/>
      <c r="F112" s="613"/>
      <c r="G112" s="866"/>
    </row>
    <row r="113" spans="1:7" x14ac:dyDescent="0.2">
      <c r="A113" s="832">
        <v>90</v>
      </c>
      <c r="B113" s="871" t="s">
        <v>1606</v>
      </c>
      <c r="C113" s="868"/>
      <c r="D113" s="868"/>
      <c r="E113" s="868"/>
      <c r="F113" s="868"/>
      <c r="G113" s="866"/>
    </row>
    <row r="114" spans="1:7" x14ac:dyDescent="0.2">
      <c r="A114" s="832">
        <v>91</v>
      </c>
      <c r="B114" s="871" t="s">
        <v>1607</v>
      </c>
      <c r="C114" s="868"/>
      <c r="D114" s="868"/>
      <c r="E114" s="868"/>
      <c r="F114" s="868"/>
      <c r="G114" s="866"/>
    </row>
    <row r="115" spans="1:7" x14ac:dyDescent="0.2">
      <c r="A115" s="836">
        <v>92</v>
      </c>
      <c r="B115" s="871" t="s">
        <v>1608</v>
      </c>
      <c r="C115" s="868"/>
      <c r="D115" s="868"/>
      <c r="E115" s="868"/>
      <c r="F115" s="868"/>
      <c r="G115" s="866"/>
    </row>
    <row r="116" spans="1:7" x14ac:dyDescent="0.2">
      <c r="A116" s="836">
        <v>93</v>
      </c>
      <c r="B116" s="871" t="s">
        <v>1609</v>
      </c>
      <c r="C116" s="868"/>
      <c r="D116" s="868"/>
      <c r="E116" s="868"/>
      <c r="F116" s="868"/>
      <c r="G116" s="866"/>
    </row>
    <row r="117" spans="1:7" ht="30" x14ac:dyDescent="0.2">
      <c r="A117" s="836">
        <v>94</v>
      </c>
      <c r="B117" s="856" t="s">
        <v>2046</v>
      </c>
      <c r="C117" s="856"/>
      <c r="D117" s="856"/>
      <c r="E117" s="856"/>
      <c r="F117" s="856"/>
      <c r="G117" s="864"/>
    </row>
    <row r="118" spans="1:7" s="830" customFormat="1" ht="30" x14ac:dyDescent="0.2">
      <c r="A118" s="836">
        <v>95</v>
      </c>
      <c r="B118" s="864" t="s">
        <v>1610</v>
      </c>
      <c r="C118" s="864"/>
      <c r="D118" s="864"/>
      <c r="E118" s="864"/>
      <c r="F118" s="864"/>
      <c r="G118" s="864"/>
    </row>
    <row r="119" spans="1:7" x14ac:dyDescent="0.25">
      <c r="A119" s="832">
        <v>96</v>
      </c>
      <c r="B119" s="833" t="s">
        <v>1166</v>
      </c>
      <c r="C119" s="833"/>
      <c r="D119" s="833"/>
      <c r="E119" s="833"/>
      <c r="F119" s="833"/>
      <c r="G119" s="835"/>
    </row>
    <row r="120" spans="1:7" ht="30" x14ac:dyDescent="0.2">
      <c r="A120" s="832">
        <v>97</v>
      </c>
      <c r="B120" s="323" t="s">
        <v>1611</v>
      </c>
      <c r="C120" s="323"/>
      <c r="D120" s="323"/>
      <c r="E120" s="323"/>
      <c r="F120" s="323"/>
      <c r="G120" s="323"/>
    </row>
    <row r="121" spans="1:7" s="869" customFormat="1" x14ac:dyDescent="0.2">
      <c r="A121" s="836">
        <v>98</v>
      </c>
      <c r="B121" s="322" t="s">
        <v>3055</v>
      </c>
      <c r="C121" s="323"/>
      <c r="D121" s="323"/>
      <c r="E121" s="323"/>
      <c r="F121" s="323"/>
      <c r="G121" s="323"/>
    </row>
    <row r="122" spans="1:7" ht="30" x14ac:dyDescent="0.2">
      <c r="A122" s="836">
        <v>99</v>
      </c>
      <c r="B122" s="856" t="s">
        <v>2169</v>
      </c>
      <c r="C122" s="865"/>
      <c r="D122" s="865"/>
      <c r="E122" s="865"/>
      <c r="F122" s="865"/>
      <c r="G122" s="866"/>
    </row>
    <row r="123" spans="1:7" x14ac:dyDescent="0.2">
      <c r="A123" s="836">
        <v>100</v>
      </c>
      <c r="B123" s="856" t="s">
        <v>1612</v>
      </c>
      <c r="C123" s="865"/>
      <c r="D123" s="865"/>
      <c r="E123" s="865"/>
      <c r="F123" s="865"/>
      <c r="G123" s="866"/>
    </row>
    <row r="124" spans="1:7" x14ac:dyDescent="0.25">
      <c r="A124" s="836">
        <v>101</v>
      </c>
      <c r="B124" s="833" t="s">
        <v>911</v>
      </c>
      <c r="C124" s="833"/>
      <c r="D124" s="833"/>
      <c r="E124" s="833"/>
      <c r="F124" s="833"/>
      <c r="G124" s="835"/>
    </row>
    <row r="125" spans="1:7" s="846" customFormat="1" ht="30" x14ac:dyDescent="0.2">
      <c r="A125" s="832">
        <v>102</v>
      </c>
      <c r="B125" s="851" t="s">
        <v>2171</v>
      </c>
      <c r="C125" s="851"/>
      <c r="D125" s="851"/>
      <c r="E125" s="851"/>
      <c r="F125" s="851"/>
      <c r="G125" s="322"/>
    </row>
    <row r="126" spans="1:7" x14ac:dyDescent="0.2">
      <c r="A126" s="832">
        <v>103</v>
      </c>
      <c r="B126" s="856" t="s">
        <v>1613</v>
      </c>
      <c r="C126" s="612"/>
      <c r="D126" s="613"/>
      <c r="E126" s="613"/>
      <c r="F126" s="613"/>
      <c r="G126" s="866"/>
    </row>
    <row r="127" spans="1:7" x14ac:dyDescent="0.2">
      <c r="A127" s="836">
        <v>104</v>
      </c>
      <c r="B127" s="870" t="s">
        <v>1614</v>
      </c>
      <c r="C127" s="870"/>
      <c r="D127" s="870"/>
      <c r="E127" s="870"/>
      <c r="F127" s="870"/>
      <c r="G127" s="864"/>
    </row>
    <row r="128" spans="1:7" x14ac:dyDescent="0.2">
      <c r="A128" s="836">
        <v>105</v>
      </c>
      <c r="B128" s="871" t="s">
        <v>65</v>
      </c>
      <c r="C128" s="871"/>
      <c r="D128" s="871"/>
      <c r="E128" s="871"/>
      <c r="F128" s="871"/>
      <c r="G128" s="864"/>
    </row>
    <row r="129" spans="1:7" x14ac:dyDescent="0.2">
      <c r="A129" s="836">
        <v>106</v>
      </c>
      <c r="B129" s="871" t="s">
        <v>1615</v>
      </c>
      <c r="C129" s="871"/>
      <c r="D129" s="871"/>
      <c r="E129" s="871"/>
      <c r="F129" s="871"/>
      <c r="G129" s="864"/>
    </row>
    <row r="130" spans="1:7" x14ac:dyDescent="0.2">
      <c r="A130" s="836">
        <v>107</v>
      </c>
      <c r="B130" s="871" t="s">
        <v>1616</v>
      </c>
      <c r="C130" s="871"/>
      <c r="D130" s="871"/>
      <c r="E130" s="871"/>
      <c r="F130" s="871"/>
      <c r="G130" s="864"/>
    </row>
    <row r="131" spans="1:7" x14ac:dyDescent="0.2">
      <c r="A131" s="832">
        <v>108</v>
      </c>
      <c r="B131" s="871" t="s">
        <v>2170</v>
      </c>
      <c r="C131" s="871"/>
      <c r="D131" s="871"/>
      <c r="E131" s="871"/>
      <c r="F131" s="871"/>
      <c r="G131" s="864"/>
    </row>
    <row r="132" spans="1:7" x14ac:dyDescent="0.2">
      <c r="A132" s="832">
        <v>109</v>
      </c>
      <c r="B132" s="871" t="s">
        <v>2175</v>
      </c>
      <c r="C132" s="871"/>
      <c r="D132" s="871"/>
      <c r="E132" s="871"/>
      <c r="F132" s="871"/>
      <c r="G132" s="864"/>
    </row>
    <row r="133" spans="1:7" ht="30" x14ac:dyDescent="0.2">
      <c r="A133" s="836">
        <v>110</v>
      </c>
      <c r="B133" s="872" t="s">
        <v>1617</v>
      </c>
      <c r="C133" s="612"/>
      <c r="D133" s="613"/>
      <c r="E133" s="613"/>
      <c r="F133" s="613"/>
      <c r="G133" s="873"/>
    </row>
    <row r="134" spans="1:7" s="843" customFormat="1" ht="30" x14ac:dyDescent="0.2">
      <c r="A134" s="836">
        <v>111</v>
      </c>
      <c r="B134" s="874" t="s">
        <v>1618</v>
      </c>
      <c r="C134" s="874"/>
      <c r="D134" s="874"/>
      <c r="E134" s="874"/>
      <c r="F134" s="874"/>
      <c r="G134" s="874"/>
    </row>
    <row r="135" spans="1:7" x14ac:dyDescent="0.2">
      <c r="A135" s="836">
        <v>112</v>
      </c>
      <c r="B135" s="875" t="s">
        <v>1619</v>
      </c>
      <c r="C135" s="875"/>
      <c r="D135" s="875"/>
      <c r="E135" s="875"/>
      <c r="F135" s="875"/>
      <c r="G135" s="873"/>
    </row>
    <row r="136" spans="1:7" x14ac:dyDescent="0.2">
      <c r="A136" s="836">
        <v>113</v>
      </c>
      <c r="B136" s="875" t="s">
        <v>1620</v>
      </c>
      <c r="C136" s="875"/>
      <c r="D136" s="875"/>
      <c r="E136" s="875"/>
      <c r="F136" s="875"/>
      <c r="G136" s="873"/>
    </row>
    <row r="137" spans="1:7" s="843" customFormat="1" x14ac:dyDescent="0.25">
      <c r="A137" s="832">
        <v>114</v>
      </c>
      <c r="B137" s="844" t="s">
        <v>1621</v>
      </c>
      <c r="C137" s="844"/>
      <c r="D137" s="844"/>
      <c r="E137" s="844"/>
      <c r="F137" s="844"/>
      <c r="G137" s="322"/>
    </row>
    <row r="138" spans="1:7" s="843" customFormat="1" x14ac:dyDescent="0.2">
      <c r="A138" s="832">
        <v>115</v>
      </c>
      <c r="B138" s="875" t="s">
        <v>1622</v>
      </c>
      <c r="C138" s="875"/>
      <c r="D138" s="875"/>
      <c r="E138" s="875"/>
      <c r="F138" s="875"/>
      <c r="G138" s="876"/>
    </row>
    <row r="139" spans="1:7" s="843" customFormat="1" x14ac:dyDescent="0.2">
      <c r="A139" s="836">
        <v>116</v>
      </c>
      <c r="B139" s="872" t="s">
        <v>3056</v>
      </c>
      <c r="C139" s="875"/>
      <c r="D139" s="875"/>
      <c r="E139" s="875"/>
      <c r="F139" s="875"/>
      <c r="G139" s="876"/>
    </row>
    <row r="140" spans="1:7" s="843" customFormat="1" ht="30" x14ac:dyDescent="0.2">
      <c r="A140" s="836">
        <v>117</v>
      </c>
      <c r="B140" s="858" t="s">
        <v>1623</v>
      </c>
      <c r="C140" s="858"/>
      <c r="D140" s="858"/>
      <c r="E140" s="858"/>
      <c r="F140" s="858"/>
      <c r="G140" s="864"/>
    </row>
    <row r="141" spans="1:7" s="843" customFormat="1" ht="45" x14ac:dyDescent="0.2">
      <c r="A141" s="836">
        <v>118</v>
      </c>
      <c r="B141" s="858" t="s">
        <v>1624</v>
      </c>
      <c r="C141" s="858"/>
      <c r="D141" s="858"/>
      <c r="E141" s="858"/>
      <c r="F141" s="858"/>
      <c r="G141" s="864"/>
    </row>
    <row r="142" spans="1:7" s="843" customFormat="1" x14ac:dyDescent="0.25">
      <c r="A142" s="836">
        <v>119</v>
      </c>
      <c r="B142" s="842" t="s">
        <v>1625</v>
      </c>
      <c r="C142" s="842"/>
      <c r="D142" s="842"/>
      <c r="E142" s="842"/>
      <c r="F142" s="842"/>
      <c r="G142" s="322"/>
    </row>
    <row r="143" spans="1:7" s="846" customFormat="1" ht="30" x14ac:dyDescent="0.2">
      <c r="A143" s="832">
        <v>120</v>
      </c>
      <c r="B143" s="845" t="s">
        <v>2172</v>
      </c>
      <c r="C143" s="845"/>
      <c r="D143" s="845"/>
      <c r="E143" s="845"/>
      <c r="F143" s="845"/>
      <c r="G143" s="864"/>
    </row>
    <row r="144" spans="1:7" s="843" customFormat="1" ht="30" x14ac:dyDescent="0.25">
      <c r="A144" s="832">
        <v>121</v>
      </c>
      <c r="B144" s="1097" t="s">
        <v>2173</v>
      </c>
      <c r="C144" s="612"/>
      <c r="D144" s="613"/>
      <c r="E144" s="613"/>
      <c r="F144" s="613"/>
      <c r="G144" s="850"/>
    </row>
    <row r="145" spans="1:7" s="843" customFormat="1" x14ac:dyDescent="0.25">
      <c r="A145" s="836">
        <v>122</v>
      </c>
      <c r="B145" s="877" t="s">
        <v>1626</v>
      </c>
      <c r="C145" s="877"/>
      <c r="D145" s="877"/>
      <c r="E145" s="877"/>
      <c r="F145" s="877"/>
      <c r="G145" s="878"/>
    </row>
    <row r="146" spans="1:7" s="843" customFormat="1" x14ac:dyDescent="0.25">
      <c r="A146" s="836">
        <v>123</v>
      </c>
      <c r="B146" s="877" t="s">
        <v>1627</v>
      </c>
      <c r="C146" s="877"/>
      <c r="D146" s="877"/>
      <c r="E146" s="877"/>
      <c r="F146" s="877"/>
      <c r="G146" s="878"/>
    </row>
    <row r="147" spans="1:7" s="843" customFormat="1" x14ac:dyDescent="0.25">
      <c r="A147" s="836">
        <v>124</v>
      </c>
      <c r="B147" s="877" t="s">
        <v>1628</v>
      </c>
      <c r="C147" s="877"/>
      <c r="D147" s="877"/>
      <c r="E147" s="877"/>
      <c r="F147" s="877"/>
      <c r="G147" s="878"/>
    </row>
    <row r="148" spans="1:7" s="843" customFormat="1" x14ac:dyDescent="0.25">
      <c r="A148" s="836">
        <v>125</v>
      </c>
      <c r="B148" s="925" t="s">
        <v>1629</v>
      </c>
      <c r="C148" s="877"/>
      <c r="D148" s="877"/>
      <c r="E148" s="877"/>
      <c r="F148" s="877"/>
      <c r="G148" s="850"/>
    </row>
    <row r="149" spans="1:7" s="843" customFormat="1" x14ac:dyDescent="0.25">
      <c r="A149" s="832">
        <v>126</v>
      </c>
      <c r="B149" s="925" t="s">
        <v>1630</v>
      </c>
      <c r="C149" s="877"/>
      <c r="D149" s="877"/>
      <c r="E149" s="877"/>
      <c r="F149" s="877"/>
      <c r="G149" s="850"/>
    </row>
    <row r="150" spans="1:7" s="843" customFormat="1" ht="30" x14ac:dyDescent="0.25">
      <c r="A150" s="832">
        <v>127</v>
      </c>
      <c r="B150" s="926" t="s">
        <v>2047</v>
      </c>
      <c r="C150" s="879"/>
      <c r="D150" s="879"/>
      <c r="E150" s="879"/>
      <c r="F150" s="879"/>
      <c r="G150" s="850"/>
    </row>
    <row r="151" spans="1:7" s="843" customFormat="1" ht="30" x14ac:dyDescent="0.25">
      <c r="A151" s="836">
        <v>128</v>
      </c>
      <c r="B151" s="926" t="s">
        <v>1631</v>
      </c>
      <c r="C151" s="879"/>
      <c r="D151" s="879"/>
      <c r="E151" s="879"/>
      <c r="F151" s="879"/>
      <c r="G151" s="850"/>
    </row>
    <row r="152" spans="1:7" s="843" customFormat="1" ht="45" x14ac:dyDescent="0.25">
      <c r="A152" s="836">
        <v>129</v>
      </c>
      <c r="B152" s="860" t="s">
        <v>2048</v>
      </c>
      <c r="C152" s="860"/>
      <c r="D152" s="860"/>
      <c r="E152" s="860"/>
      <c r="F152" s="860"/>
      <c r="G152" s="852"/>
    </row>
    <row r="153" spans="1:7" s="843" customFormat="1" x14ac:dyDescent="0.25">
      <c r="A153" s="836">
        <v>130</v>
      </c>
      <c r="B153" s="860" t="s">
        <v>1632</v>
      </c>
      <c r="C153" s="860"/>
      <c r="D153" s="860"/>
      <c r="E153" s="860"/>
      <c r="F153" s="860"/>
      <c r="G153" s="852"/>
    </row>
    <row r="154" spans="1:7" s="881" customFormat="1" x14ac:dyDescent="0.25">
      <c r="A154" s="836">
        <v>131</v>
      </c>
      <c r="B154" s="842" t="s">
        <v>1633</v>
      </c>
      <c r="C154" s="842"/>
      <c r="D154" s="842"/>
      <c r="E154" s="842"/>
      <c r="F154" s="842"/>
      <c r="G154" s="880"/>
    </row>
    <row r="155" spans="1:7" s="881" customFormat="1" x14ac:dyDescent="0.25">
      <c r="A155" s="832">
        <v>132</v>
      </c>
      <c r="B155" s="842" t="s">
        <v>1634</v>
      </c>
      <c r="C155" s="842"/>
      <c r="D155" s="842"/>
      <c r="E155" s="842"/>
      <c r="F155" s="842"/>
      <c r="G155" s="880"/>
    </row>
    <row r="156" spans="1:7" x14ac:dyDescent="0.2">
      <c r="A156" s="832">
        <v>133</v>
      </c>
      <c r="B156" s="859" t="s">
        <v>1635</v>
      </c>
      <c r="C156" s="882"/>
      <c r="D156" s="882"/>
      <c r="E156" s="882"/>
      <c r="F156" s="882"/>
      <c r="G156" s="863"/>
    </row>
    <row r="157" spans="1:7" x14ac:dyDescent="0.2">
      <c r="A157" s="836">
        <v>134</v>
      </c>
      <c r="B157" s="859" t="s">
        <v>2174</v>
      </c>
      <c r="C157" s="882"/>
      <c r="D157" s="882"/>
      <c r="E157" s="882"/>
      <c r="F157" s="882"/>
      <c r="G157" s="863"/>
    </row>
    <row r="158" spans="1:7" x14ac:dyDescent="0.2">
      <c r="A158" s="836">
        <v>135</v>
      </c>
      <c r="B158" s="883" t="s">
        <v>1636</v>
      </c>
      <c r="C158" s="883"/>
      <c r="D158" s="883"/>
      <c r="E158" s="883"/>
      <c r="F158" s="883"/>
      <c r="G158" s="884"/>
    </row>
    <row r="159" spans="1:7" s="843" customFormat="1" ht="30" x14ac:dyDescent="0.25">
      <c r="A159" s="836">
        <v>136</v>
      </c>
      <c r="B159" s="842" t="s">
        <v>1637</v>
      </c>
      <c r="C159" s="612"/>
      <c r="D159" s="613"/>
      <c r="E159" s="613"/>
      <c r="F159" s="613"/>
      <c r="G159" s="322"/>
    </row>
    <row r="160" spans="1:7" x14ac:dyDescent="0.2">
      <c r="A160" s="836">
        <v>137</v>
      </c>
      <c r="B160" s="887" t="s">
        <v>1638</v>
      </c>
      <c r="C160" s="885"/>
      <c r="D160" s="885"/>
      <c r="E160" s="885"/>
      <c r="F160" s="885"/>
      <c r="G160" s="886"/>
    </row>
    <row r="161" spans="1:7" x14ac:dyDescent="0.2">
      <c r="A161" s="832">
        <v>138</v>
      </c>
      <c r="B161" s="887" t="s">
        <v>1639</v>
      </c>
      <c r="C161" s="885"/>
      <c r="D161" s="885"/>
      <c r="E161" s="885"/>
      <c r="F161" s="885"/>
      <c r="G161" s="886"/>
    </row>
    <row r="162" spans="1:7" x14ac:dyDescent="0.2">
      <c r="A162" s="832">
        <v>139</v>
      </c>
      <c r="B162" s="887" t="s">
        <v>1640</v>
      </c>
      <c r="C162" s="885"/>
      <c r="D162" s="885"/>
      <c r="E162" s="885"/>
      <c r="F162" s="885"/>
      <c r="G162" s="886"/>
    </row>
    <row r="163" spans="1:7" s="843" customFormat="1" x14ac:dyDescent="0.2">
      <c r="A163" s="836">
        <v>140</v>
      </c>
      <c r="B163" s="887" t="s">
        <v>1641</v>
      </c>
      <c r="C163" s="887"/>
      <c r="D163" s="887"/>
      <c r="E163" s="887"/>
      <c r="F163" s="887"/>
      <c r="G163" s="888"/>
    </row>
    <row r="164" spans="1:7" s="843" customFormat="1" x14ac:dyDescent="0.2">
      <c r="A164" s="836">
        <v>141</v>
      </c>
      <c r="B164" s="887" t="s">
        <v>1642</v>
      </c>
      <c r="C164" s="887"/>
      <c r="D164" s="887"/>
      <c r="E164" s="887"/>
      <c r="F164" s="887"/>
      <c r="G164" s="888"/>
    </row>
    <row r="165" spans="1:7" s="843" customFormat="1" x14ac:dyDescent="0.2">
      <c r="A165" s="836">
        <v>142</v>
      </c>
      <c r="B165" s="887" t="s">
        <v>1643</v>
      </c>
      <c r="C165" s="887"/>
      <c r="D165" s="887"/>
      <c r="E165" s="887"/>
      <c r="F165" s="887"/>
      <c r="G165" s="888"/>
    </row>
    <row r="166" spans="1:7" s="843" customFormat="1" x14ac:dyDescent="0.25">
      <c r="A166" s="836">
        <v>143</v>
      </c>
      <c r="B166" s="844" t="s">
        <v>1644</v>
      </c>
      <c r="C166" s="844"/>
      <c r="D166" s="844"/>
      <c r="E166" s="844"/>
      <c r="F166" s="844"/>
      <c r="G166" s="322"/>
    </row>
    <row r="167" spans="1:7" s="843" customFormat="1" ht="30" x14ac:dyDescent="0.25">
      <c r="A167" s="832">
        <v>144</v>
      </c>
      <c r="B167" s="842" t="s">
        <v>3057</v>
      </c>
      <c r="C167" s="844"/>
      <c r="D167" s="844"/>
      <c r="E167" s="844"/>
      <c r="F167" s="844"/>
      <c r="G167" s="322"/>
    </row>
    <row r="168" spans="1:7" s="843" customFormat="1" ht="30" x14ac:dyDescent="0.2">
      <c r="A168" s="832">
        <v>145</v>
      </c>
      <c r="B168" s="889" t="s">
        <v>1786</v>
      </c>
      <c r="C168" s="889"/>
      <c r="D168" s="889"/>
      <c r="E168" s="889"/>
      <c r="F168" s="889"/>
      <c r="G168" s="857"/>
    </row>
    <row r="169" spans="1:7" s="843" customFormat="1" x14ac:dyDescent="0.2">
      <c r="A169" s="836">
        <v>146</v>
      </c>
      <c r="B169" s="858" t="s">
        <v>1645</v>
      </c>
      <c r="C169" s="858"/>
      <c r="D169" s="858"/>
      <c r="E169" s="858"/>
      <c r="F169" s="858"/>
      <c r="G169" s="890"/>
    </row>
    <row r="170" spans="1:7" x14ac:dyDescent="0.2">
      <c r="A170" s="836">
        <v>147</v>
      </c>
      <c r="B170" s="859" t="s">
        <v>2380</v>
      </c>
      <c r="C170" s="882"/>
      <c r="D170" s="882"/>
      <c r="E170" s="882"/>
      <c r="F170" s="882"/>
      <c r="G170" s="863"/>
    </row>
    <row r="171" spans="1:7" s="843" customFormat="1" ht="30" x14ac:dyDescent="0.2">
      <c r="A171" s="836">
        <v>148</v>
      </c>
      <c r="B171" s="860" t="s">
        <v>1646</v>
      </c>
      <c r="C171" s="860"/>
      <c r="D171" s="860"/>
      <c r="E171" s="860"/>
      <c r="F171" s="860"/>
      <c r="G171" s="888"/>
    </row>
    <row r="172" spans="1:7" s="843" customFormat="1" x14ac:dyDescent="0.2">
      <c r="A172" s="836">
        <v>149</v>
      </c>
      <c r="B172" s="860" t="s">
        <v>1647</v>
      </c>
      <c r="C172" s="860"/>
      <c r="D172" s="860"/>
      <c r="E172" s="860"/>
      <c r="F172" s="860"/>
      <c r="G172" s="888"/>
    </row>
    <row r="173" spans="1:7" s="843" customFormat="1" ht="30" x14ac:dyDescent="0.2">
      <c r="A173" s="832">
        <v>150</v>
      </c>
      <c r="B173" s="860" t="s">
        <v>1648</v>
      </c>
      <c r="C173" s="860"/>
      <c r="D173" s="860"/>
      <c r="E173" s="860"/>
      <c r="F173" s="860"/>
      <c r="G173" s="888"/>
    </row>
    <row r="174" spans="1:7" s="843" customFormat="1" ht="30" x14ac:dyDescent="0.2">
      <c r="A174" s="832">
        <v>151</v>
      </c>
      <c r="B174" s="891" t="s">
        <v>1649</v>
      </c>
      <c r="C174" s="891"/>
      <c r="D174" s="891"/>
      <c r="E174" s="891"/>
      <c r="F174" s="891"/>
      <c r="G174" s="888"/>
    </row>
    <row r="175" spans="1:7" s="843" customFormat="1" x14ac:dyDescent="0.2">
      <c r="A175" s="836">
        <v>152</v>
      </c>
      <c r="B175" s="891" t="s">
        <v>1650</v>
      </c>
      <c r="C175" s="891"/>
      <c r="D175" s="891"/>
      <c r="E175" s="891"/>
      <c r="F175" s="891"/>
      <c r="G175" s="888"/>
    </row>
    <row r="176" spans="1:7" s="843" customFormat="1" ht="30" x14ac:dyDescent="0.25">
      <c r="A176" s="836">
        <v>153</v>
      </c>
      <c r="B176" s="860" t="s">
        <v>1651</v>
      </c>
      <c r="C176" s="860"/>
      <c r="D176" s="860"/>
      <c r="E176" s="860"/>
      <c r="F176" s="860"/>
      <c r="G176" s="852"/>
    </row>
    <row r="177" spans="1:7" s="843" customFormat="1" ht="30" x14ac:dyDescent="0.2">
      <c r="A177" s="836">
        <v>154</v>
      </c>
      <c r="B177" s="860" t="s">
        <v>1652</v>
      </c>
      <c r="C177" s="860"/>
      <c r="D177" s="860"/>
      <c r="E177" s="860"/>
      <c r="F177" s="860"/>
      <c r="G177" s="888"/>
    </row>
    <row r="178" spans="1:7" x14ac:dyDescent="0.2">
      <c r="A178" s="836">
        <v>155</v>
      </c>
      <c r="B178" s="883" t="s">
        <v>1653</v>
      </c>
      <c r="C178" s="883"/>
      <c r="D178" s="883"/>
      <c r="E178" s="883"/>
      <c r="F178" s="883"/>
      <c r="G178" s="884"/>
    </row>
    <row r="179" spans="1:7" s="830" customFormat="1" x14ac:dyDescent="0.25">
      <c r="A179" s="832">
        <v>156</v>
      </c>
      <c r="B179" s="837" t="s">
        <v>1654</v>
      </c>
      <c r="C179" s="837"/>
      <c r="D179" s="837"/>
      <c r="E179" s="837"/>
      <c r="F179" s="837"/>
      <c r="G179" s="892"/>
    </row>
    <row r="180" spans="1:7" s="843" customFormat="1" ht="30" x14ac:dyDescent="0.25">
      <c r="A180" s="832">
        <v>157</v>
      </c>
      <c r="B180" s="855" t="s">
        <v>1655</v>
      </c>
      <c r="C180" s="855"/>
      <c r="D180" s="855"/>
      <c r="E180" s="855"/>
      <c r="F180" s="855"/>
      <c r="G180" s="852"/>
    </row>
    <row r="181" spans="1:7" s="830" customFormat="1" ht="30" x14ac:dyDescent="0.2">
      <c r="A181" s="836">
        <v>158</v>
      </c>
      <c r="B181" s="893" t="s">
        <v>1656</v>
      </c>
      <c r="C181" s="893"/>
      <c r="D181" s="893"/>
      <c r="E181" s="893"/>
      <c r="F181" s="893"/>
      <c r="G181" s="894"/>
    </row>
    <row r="182" spans="1:7" ht="30" x14ac:dyDescent="0.2">
      <c r="A182" s="836">
        <v>159</v>
      </c>
      <c r="B182" s="893" t="s">
        <v>1657</v>
      </c>
      <c r="C182" s="893"/>
      <c r="D182" s="893"/>
      <c r="E182" s="893"/>
      <c r="F182" s="893"/>
      <c r="G182" s="894"/>
    </row>
    <row r="183" spans="1:7" ht="30" x14ac:dyDescent="0.2">
      <c r="A183" s="836">
        <v>160</v>
      </c>
      <c r="B183" s="893" t="s">
        <v>1658</v>
      </c>
      <c r="C183" s="893"/>
      <c r="D183" s="893"/>
      <c r="E183" s="893"/>
      <c r="F183" s="893"/>
      <c r="G183" s="873"/>
    </row>
    <row r="184" spans="1:7" ht="60" x14ac:dyDescent="0.2">
      <c r="A184" s="836">
        <v>161</v>
      </c>
      <c r="B184" s="893" t="s">
        <v>1659</v>
      </c>
      <c r="C184" s="893"/>
      <c r="D184" s="893"/>
      <c r="E184" s="893"/>
      <c r="F184" s="893"/>
      <c r="G184" s="895"/>
    </row>
    <row r="185" spans="1:7" ht="30" x14ac:dyDescent="0.2">
      <c r="A185" s="832">
        <v>162</v>
      </c>
      <c r="B185" s="859" t="s">
        <v>1660</v>
      </c>
      <c r="C185" s="859"/>
      <c r="D185" s="859"/>
      <c r="E185" s="859"/>
      <c r="F185" s="859"/>
      <c r="G185" s="896"/>
    </row>
    <row r="186" spans="1:7" s="840" customFormat="1" x14ac:dyDescent="0.2">
      <c r="A186" s="832">
        <v>163</v>
      </c>
      <c r="B186" s="676" t="s">
        <v>1661</v>
      </c>
      <c r="C186" s="676"/>
      <c r="D186" s="676"/>
      <c r="E186" s="676"/>
      <c r="F186" s="676"/>
      <c r="G186" s="897"/>
    </row>
    <row r="187" spans="1:7" s="830" customFormat="1" x14ac:dyDescent="0.2">
      <c r="A187" s="836">
        <v>164</v>
      </c>
      <c r="B187" s="854" t="s">
        <v>1662</v>
      </c>
      <c r="C187" s="854"/>
      <c r="D187" s="854"/>
      <c r="E187" s="854"/>
      <c r="F187" s="854"/>
      <c r="G187" s="898"/>
    </row>
    <row r="188" spans="1:7" s="843" customFormat="1" x14ac:dyDescent="0.2">
      <c r="A188" s="836">
        <v>165</v>
      </c>
      <c r="B188" s="854" t="s">
        <v>2549</v>
      </c>
      <c r="C188" s="854"/>
      <c r="D188" s="854"/>
      <c r="E188" s="854"/>
      <c r="F188" s="854"/>
      <c r="G188" s="860"/>
    </row>
    <row r="189" spans="1:7" x14ac:dyDescent="0.25">
      <c r="A189" s="836">
        <v>166</v>
      </c>
      <c r="B189" s="833" t="s">
        <v>1550</v>
      </c>
      <c r="C189" s="833"/>
      <c r="D189" s="833"/>
      <c r="E189" s="833"/>
      <c r="F189" s="833"/>
      <c r="G189" s="835"/>
    </row>
    <row r="190" spans="1:7" ht="30" x14ac:dyDescent="0.2">
      <c r="A190" s="836">
        <v>167</v>
      </c>
      <c r="B190" s="891" t="s">
        <v>3084</v>
      </c>
      <c r="C190" s="891"/>
      <c r="D190" s="891"/>
      <c r="E190" s="891"/>
      <c r="F190" s="891"/>
      <c r="G190" s="888"/>
    </row>
    <row r="191" spans="1:7" x14ac:dyDescent="0.2">
      <c r="A191" s="832">
        <v>168</v>
      </c>
      <c r="B191" s="891" t="s">
        <v>1663</v>
      </c>
      <c r="C191" s="891"/>
      <c r="D191" s="891"/>
      <c r="E191" s="891"/>
      <c r="F191" s="891"/>
      <c r="G191" s="888"/>
    </row>
    <row r="192" spans="1:7" ht="30" x14ac:dyDescent="0.2">
      <c r="A192" s="832">
        <v>169</v>
      </c>
      <c r="B192" s="882" t="s">
        <v>1664</v>
      </c>
      <c r="C192" s="882"/>
      <c r="D192" s="882"/>
      <c r="E192" s="882"/>
      <c r="F192" s="882"/>
      <c r="G192" s="863"/>
    </row>
    <row r="193" spans="1:7" s="899" customFormat="1" ht="30" x14ac:dyDescent="0.2">
      <c r="A193" s="836">
        <v>170</v>
      </c>
      <c r="B193" s="882" t="s">
        <v>1665</v>
      </c>
      <c r="C193" s="882"/>
      <c r="D193" s="882"/>
      <c r="E193" s="882"/>
      <c r="F193" s="882"/>
      <c r="G193" s="863"/>
    </row>
    <row r="194" spans="1:7" s="899" customFormat="1" x14ac:dyDescent="0.2">
      <c r="A194" s="836">
        <v>171</v>
      </c>
      <c r="B194" s="882" t="s">
        <v>1666</v>
      </c>
      <c r="C194" s="882"/>
      <c r="D194" s="882"/>
      <c r="E194" s="882"/>
      <c r="F194" s="882"/>
      <c r="G194" s="863"/>
    </row>
    <row r="195" spans="1:7" s="830" customFormat="1" x14ac:dyDescent="0.2">
      <c r="A195" s="836">
        <v>172</v>
      </c>
      <c r="B195" s="900" t="s">
        <v>1667</v>
      </c>
      <c r="C195" s="900"/>
      <c r="D195" s="900"/>
      <c r="E195" s="900"/>
      <c r="F195" s="900"/>
      <c r="G195" s="901"/>
    </row>
    <row r="196" spans="1:7" s="830" customFormat="1" x14ac:dyDescent="0.2">
      <c r="A196" s="836">
        <v>173</v>
      </c>
      <c r="B196" s="900" t="s">
        <v>2075</v>
      </c>
      <c r="C196" s="900"/>
      <c r="D196" s="900"/>
      <c r="E196" s="900"/>
      <c r="F196" s="900"/>
      <c r="G196" s="901"/>
    </row>
    <row r="197" spans="1:7" s="830" customFormat="1" x14ac:dyDescent="0.2">
      <c r="A197" s="832">
        <v>174</v>
      </c>
      <c r="B197" s="900" t="s">
        <v>2076</v>
      </c>
      <c r="C197" s="900"/>
      <c r="D197" s="900"/>
      <c r="E197" s="900"/>
      <c r="F197" s="900"/>
      <c r="G197" s="901"/>
    </row>
    <row r="198" spans="1:7" x14ac:dyDescent="0.25">
      <c r="A198" s="832">
        <v>175</v>
      </c>
      <c r="B198" s="833" t="s">
        <v>1551</v>
      </c>
      <c r="C198" s="833"/>
      <c r="D198" s="833"/>
      <c r="E198" s="833"/>
      <c r="F198" s="833"/>
      <c r="G198" s="835"/>
    </row>
    <row r="199" spans="1:7" s="843" customFormat="1" x14ac:dyDescent="0.25">
      <c r="A199" s="836">
        <v>176</v>
      </c>
      <c r="B199" s="855" t="s">
        <v>2176</v>
      </c>
      <c r="C199" s="855"/>
      <c r="D199" s="855"/>
      <c r="E199" s="855"/>
      <c r="F199" s="855"/>
      <c r="G199" s="852"/>
    </row>
    <row r="200" spans="1:7" ht="45" x14ac:dyDescent="0.2">
      <c r="A200" s="836">
        <v>177</v>
      </c>
      <c r="B200" s="865" t="s">
        <v>1668</v>
      </c>
      <c r="C200" s="865"/>
      <c r="D200" s="865"/>
      <c r="E200" s="865"/>
      <c r="F200" s="865"/>
      <c r="G200" s="902"/>
    </row>
    <row r="201" spans="1:7" ht="30" x14ac:dyDescent="0.25">
      <c r="A201" s="836">
        <v>178</v>
      </c>
      <c r="B201" s="837" t="s">
        <v>2049</v>
      </c>
      <c r="C201" s="837"/>
      <c r="D201" s="837"/>
      <c r="E201" s="837"/>
      <c r="F201" s="837"/>
      <c r="G201" s="892"/>
    </row>
    <row r="202" spans="1:7" ht="30" x14ac:dyDescent="0.25">
      <c r="A202" s="836">
        <v>179</v>
      </c>
      <c r="B202" s="837" t="s">
        <v>1669</v>
      </c>
      <c r="C202" s="837"/>
      <c r="D202" s="837"/>
      <c r="E202" s="837"/>
      <c r="F202" s="837"/>
      <c r="G202" s="892"/>
    </row>
    <row r="203" spans="1:7" ht="30" x14ac:dyDescent="0.25">
      <c r="A203" s="832">
        <v>180</v>
      </c>
      <c r="B203" s="837" t="s">
        <v>1670</v>
      </c>
      <c r="C203" s="837"/>
      <c r="D203" s="837"/>
      <c r="E203" s="837"/>
      <c r="F203" s="837"/>
      <c r="G203" s="892"/>
    </row>
    <row r="204" spans="1:7" s="840" customFormat="1" x14ac:dyDescent="0.2">
      <c r="A204" s="832">
        <v>181</v>
      </c>
      <c r="B204" s="839" t="s">
        <v>1671</v>
      </c>
      <c r="C204" s="839"/>
      <c r="D204" s="839"/>
      <c r="E204" s="839"/>
      <c r="F204" s="839"/>
      <c r="G204" s="903"/>
    </row>
    <row r="205" spans="1:7" ht="30" x14ac:dyDescent="0.25">
      <c r="A205" s="836">
        <v>182</v>
      </c>
      <c r="B205" s="837" t="s">
        <v>1672</v>
      </c>
      <c r="C205" s="837"/>
      <c r="D205" s="837"/>
      <c r="E205" s="837"/>
      <c r="F205" s="837"/>
      <c r="G205" s="892"/>
    </row>
    <row r="206" spans="1:7" ht="30" x14ac:dyDescent="0.2">
      <c r="A206" s="836">
        <v>183</v>
      </c>
      <c r="B206" s="860" t="s">
        <v>1673</v>
      </c>
      <c r="C206" s="860"/>
      <c r="D206" s="860"/>
      <c r="E206" s="860"/>
      <c r="F206" s="860"/>
      <c r="G206" s="904"/>
    </row>
    <row r="207" spans="1:7" x14ac:dyDescent="0.25">
      <c r="A207" s="836">
        <v>184</v>
      </c>
      <c r="B207" s="833" t="s">
        <v>1552</v>
      </c>
      <c r="C207" s="833"/>
      <c r="D207" s="833"/>
      <c r="E207" s="833"/>
      <c r="F207" s="833"/>
      <c r="G207" s="835"/>
    </row>
    <row r="208" spans="1:7" x14ac:dyDescent="0.2">
      <c r="A208" s="836">
        <v>185</v>
      </c>
      <c r="B208" s="858" t="s">
        <v>1674</v>
      </c>
      <c r="C208" s="858"/>
      <c r="D208" s="858"/>
      <c r="E208" s="858"/>
      <c r="F208" s="858"/>
      <c r="G208" s="864"/>
    </row>
    <row r="209" spans="1:8" ht="30" x14ac:dyDescent="0.2">
      <c r="A209" s="832">
        <v>186</v>
      </c>
      <c r="B209" s="859" t="s">
        <v>1675</v>
      </c>
      <c r="C209" s="859"/>
      <c r="D209" s="859"/>
      <c r="E209" s="859"/>
      <c r="F209" s="859"/>
      <c r="G209" s="860"/>
    </row>
    <row r="210" spans="1:8" ht="30" x14ac:dyDescent="0.2">
      <c r="A210" s="832">
        <v>187</v>
      </c>
      <c r="B210" s="854" t="s">
        <v>1676</v>
      </c>
      <c r="C210" s="854"/>
      <c r="D210" s="854"/>
      <c r="E210" s="854"/>
      <c r="F210" s="854"/>
      <c r="G210" s="860"/>
    </row>
    <row r="211" spans="1:8" ht="45" x14ac:dyDescent="0.2">
      <c r="A211" s="836">
        <v>188</v>
      </c>
      <c r="B211" s="859" t="s">
        <v>1677</v>
      </c>
      <c r="C211" s="612"/>
      <c r="D211" s="613"/>
      <c r="E211" s="613"/>
      <c r="F211" s="613"/>
      <c r="G211" s="864"/>
    </row>
    <row r="212" spans="1:8" x14ac:dyDescent="0.25">
      <c r="A212" s="836">
        <v>189</v>
      </c>
      <c r="B212" s="1098" t="s">
        <v>1678</v>
      </c>
      <c r="C212" s="905"/>
      <c r="D212" s="905"/>
      <c r="E212" s="905"/>
      <c r="F212" s="905"/>
      <c r="G212" s="898"/>
      <c r="H212" s="843"/>
    </row>
    <row r="213" spans="1:8" x14ac:dyDescent="0.25">
      <c r="A213" s="836">
        <v>190</v>
      </c>
      <c r="B213" s="1098" t="s">
        <v>2177</v>
      </c>
      <c r="C213" s="905"/>
      <c r="D213" s="905"/>
      <c r="E213" s="905"/>
      <c r="F213" s="905"/>
      <c r="G213" s="898"/>
      <c r="H213" s="843"/>
    </row>
    <row r="214" spans="1:8" x14ac:dyDescent="0.2">
      <c r="A214" s="836">
        <v>191</v>
      </c>
      <c r="B214" s="870" t="s">
        <v>1679</v>
      </c>
      <c r="C214" s="906"/>
      <c r="D214" s="906"/>
      <c r="E214" s="906"/>
      <c r="F214" s="906"/>
      <c r="G214" s="898"/>
      <c r="H214" s="843"/>
    </row>
    <row r="215" spans="1:8" x14ac:dyDescent="0.2">
      <c r="A215" s="832">
        <v>192</v>
      </c>
      <c r="B215" s="870" t="s">
        <v>1346</v>
      </c>
      <c r="C215" s="906"/>
      <c r="D215" s="906"/>
      <c r="E215" s="906"/>
      <c r="F215" s="906"/>
      <c r="G215" s="898"/>
      <c r="H215" s="843"/>
    </row>
    <row r="216" spans="1:8" x14ac:dyDescent="0.2">
      <c r="A216" s="832">
        <v>193</v>
      </c>
      <c r="B216" s="870" t="s">
        <v>36</v>
      </c>
      <c r="C216" s="906"/>
      <c r="D216" s="906"/>
      <c r="E216" s="906"/>
      <c r="F216" s="906"/>
      <c r="G216" s="898"/>
      <c r="H216" s="843"/>
    </row>
    <row r="217" spans="1:8" x14ac:dyDescent="0.2">
      <c r="A217" s="836">
        <v>194</v>
      </c>
      <c r="B217" s="870" t="s">
        <v>2279</v>
      </c>
      <c r="C217" s="906"/>
      <c r="D217" s="906"/>
      <c r="E217" s="906"/>
      <c r="F217" s="906"/>
      <c r="G217" s="898"/>
      <c r="H217" s="843"/>
    </row>
    <row r="218" spans="1:8" x14ac:dyDescent="0.2">
      <c r="A218" s="836">
        <v>195</v>
      </c>
      <c r="B218" s="870" t="s">
        <v>48</v>
      </c>
      <c r="C218" s="906"/>
      <c r="D218" s="906"/>
      <c r="E218" s="906"/>
      <c r="F218" s="906"/>
      <c r="G218" s="898"/>
      <c r="H218" s="843"/>
    </row>
    <row r="219" spans="1:8" x14ac:dyDescent="0.2">
      <c r="A219" s="836">
        <v>196</v>
      </c>
      <c r="B219" s="870" t="s">
        <v>47</v>
      </c>
      <c r="C219" s="906"/>
      <c r="D219" s="906"/>
      <c r="E219" s="906"/>
      <c r="F219" s="906"/>
      <c r="G219" s="898"/>
      <c r="H219" s="843"/>
    </row>
    <row r="220" spans="1:8" ht="30" x14ac:dyDescent="0.25">
      <c r="A220" s="836">
        <v>197</v>
      </c>
      <c r="B220" s="855" t="s">
        <v>1794</v>
      </c>
      <c r="C220" s="837"/>
      <c r="D220" s="837"/>
      <c r="E220" s="837"/>
      <c r="F220" s="837"/>
      <c r="G220" s="907"/>
      <c r="H220" s="927"/>
    </row>
    <row r="221" spans="1:8" s="840" customFormat="1" x14ac:dyDescent="0.2">
      <c r="A221" s="832">
        <v>198</v>
      </c>
      <c r="B221" s="845" t="s">
        <v>1795</v>
      </c>
      <c r="C221" s="839"/>
      <c r="D221" s="839"/>
      <c r="E221" s="839"/>
      <c r="F221" s="839"/>
      <c r="G221" s="907"/>
      <c r="H221" s="927"/>
    </row>
    <row r="222" spans="1:8" s="846" customFormat="1" ht="45" x14ac:dyDescent="0.25">
      <c r="A222" s="832">
        <v>199</v>
      </c>
      <c r="B222" s="855" t="s">
        <v>1680</v>
      </c>
      <c r="C222" s="855"/>
      <c r="D222" s="855"/>
      <c r="E222" s="855"/>
      <c r="F222" s="855"/>
      <c r="G222" s="860"/>
    </row>
    <row r="223" spans="1:8" s="846" customFormat="1" ht="30" x14ac:dyDescent="0.2">
      <c r="A223" s="836">
        <v>200</v>
      </c>
      <c r="B223" s="845" t="s">
        <v>2178</v>
      </c>
      <c r="C223" s="845"/>
      <c r="D223" s="845"/>
      <c r="E223" s="845"/>
      <c r="F223" s="845"/>
      <c r="G223" s="860"/>
    </row>
    <row r="224" spans="1:8" s="846" customFormat="1" ht="30" x14ac:dyDescent="0.2">
      <c r="A224" s="836">
        <v>201</v>
      </c>
      <c r="B224" s="845" t="s">
        <v>2550</v>
      </c>
      <c r="C224" s="845"/>
      <c r="D224" s="845"/>
      <c r="E224" s="845"/>
      <c r="F224" s="845"/>
      <c r="G224" s="860"/>
    </row>
    <row r="225" spans="1:7" x14ac:dyDescent="0.2">
      <c r="A225" s="836">
        <v>202</v>
      </c>
      <c r="B225" s="845" t="s">
        <v>1681</v>
      </c>
      <c r="C225" s="845"/>
      <c r="D225" s="845"/>
      <c r="E225" s="845"/>
      <c r="F225" s="845"/>
      <c r="G225" s="864"/>
    </row>
    <row r="226" spans="1:7" x14ac:dyDescent="0.25">
      <c r="A226" s="836">
        <v>203</v>
      </c>
      <c r="B226" s="833" t="s">
        <v>1553</v>
      </c>
      <c r="C226" s="833"/>
      <c r="D226" s="833"/>
      <c r="E226" s="833"/>
      <c r="F226" s="833"/>
      <c r="G226" s="835"/>
    </row>
    <row r="227" spans="1:7" ht="30" x14ac:dyDescent="0.25">
      <c r="A227" s="832">
        <v>204</v>
      </c>
      <c r="B227" s="855" t="s">
        <v>2050</v>
      </c>
      <c r="C227" s="837"/>
      <c r="D227" s="837"/>
      <c r="E227" s="837"/>
      <c r="F227" s="837"/>
      <c r="G227" s="866"/>
    </row>
    <row r="228" spans="1:7" ht="30" x14ac:dyDescent="0.2">
      <c r="A228" s="832">
        <v>205</v>
      </c>
      <c r="B228" s="858" t="s">
        <v>1682</v>
      </c>
      <c r="C228" s="908"/>
      <c r="D228" s="908"/>
      <c r="E228" s="908"/>
      <c r="F228" s="908"/>
      <c r="G228" s="866"/>
    </row>
    <row r="229" spans="1:7" ht="30" x14ac:dyDescent="0.2">
      <c r="A229" s="836">
        <v>206</v>
      </c>
      <c r="B229" s="858" t="s">
        <v>1683</v>
      </c>
      <c r="C229" s="908"/>
      <c r="D229" s="908"/>
      <c r="E229" s="908"/>
      <c r="F229" s="908"/>
      <c r="G229" s="866"/>
    </row>
    <row r="230" spans="1:7" ht="45" x14ac:dyDescent="0.25">
      <c r="A230" s="836">
        <v>207</v>
      </c>
      <c r="B230" s="855" t="s">
        <v>2051</v>
      </c>
      <c r="C230" s="837"/>
      <c r="D230" s="837"/>
      <c r="E230" s="837"/>
      <c r="F230" s="837"/>
      <c r="G230" s="866"/>
    </row>
    <row r="231" spans="1:7" s="843" customFormat="1" x14ac:dyDescent="0.2">
      <c r="A231" s="836">
        <v>208</v>
      </c>
      <c r="B231" s="864" t="s">
        <v>1684</v>
      </c>
      <c r="C231" s="864"/>
      <c r="D231" s="864"/>
      <c r="E231" s="864"/>
      <c r="F231" s="864"/>
      <c r="G231" s="864"/>
    </row>
    <row r="232" spans="1:7" s="843" customFormat="1" ht="30" x14ac:dyDescent="0.25">
      <c r="A232" s="836">
        <v>209</v>
      </c>
      <c r="B232" s="855" t="s">
        <v>2052</v>
      </c>
      <c r="C232" s="855"/>
      <c r="D232" s="855"/>
      <c r="E232" s="855"/>
      <c r="F232" s="855"/>
      <c r="G232" s="864"/>
    </row>
    <row r="233" spans="1:7" s="843" customFormat="1" ht="30" x14ac:dyDescent="0.25">
      <c r="A233" s="832">
        <v>210</v>
      </c>
      <c r="B233" s="855" t="s">
        <v>2179</v>
      </c>
      <c r="C233" s="855"/>
      <c r="D233" s="855"/>
      <c r="E233" s="855"/>
      <c r="F233" s="855"/>
      <c r="G233" s="864"/>
    </row>
    <row r="234" spans="1:7" s="846" customFormat="1" x14ac:dyDescent="0.2">
      <c r="A234" s="832">
        <v>211</v>
      </c>
      <c r="B234" s="845" t="s">
        <v>2043</v>
      </c>
      <c r="C234" s="845"/>
      <c r="D234" s="845"/>
      <c r="E234" s="845"/>
      <c r="F234" s="845"/>
      <c r="G234" s="864"/>
    </row>
    <row r="235" spans="1:7" s="843" customFormat="1" x14ac:dyDescent="0.25">
      <c r="A235" s="836">
        <v>212</v>
      </c>
      <c r="B235" s="855" t="s">
        <v>2381</v>
      </c>
      <c r="C235" s="855"/>
      <c r="D235" s="855"/>
      <c r="E235" s="855"/>
      <c r="F235" s="855"/>
      <c r="G235" s="864"/>
    </row>
    <row r="236" spans="1:7" s="843" customFormat="1" x14ac:dyDescent="0.25">
      <c r="A236" s="836">
        <v>213</v>
      </c>
      <c r="B236" s="855" t="s">
        <v>2382</v>
      </c>
      <c r="C236" s="855"/>
      <c r="D236" s="855"/>
      <c r="E236" s="855"/>
      <c r="F236" s="855"/>
      <c r="G236" s="864"/>
    </row>
    <row r="237" spans="1:7" s="846" customFormat="1" ht="30" x14ac:dyDescent="0.2">
      <c r="A237" s="836">
        <v>214</v>
      </c>
      <c r="B237" s="845" t="s">
        <v>2383</v>
      </c>
      <c r="C237" s="845"/>
      <c r="D237" s="845"/>
      <c r="E237" s="845"/>
      <c r="F237" s="845"/>
      <c r="G237" s="864"/>
    </row>
    <row r="238" spans="1:7" s="846" customFormat="1" ht="30" x14ac:dyDescent="0.2">
      <c r="A238" s="836">
        <v>215</v>
      </c>
      <c r="B238" s="845" t="s">
        <v>2384</v>
      </c>
      <c r="C238" s="845"/>
      <c r="D238" s="845"/>
      <c r="E238" s="845"/>
      <c r="F238" s="845"/>
      <c r="G238" s="864"/>
    </row>
    <row r="239" spans="1:7" s="846" customFormat="1" ht="30" x14ac:dyDescent="0.2">
      <c r="A239" s="832">
        <v>216</v>
      </c>
      <c r="B239" s="845" t="s">
        <v>2181</v>
      </c>
      <c r="C239" s="845"/>
      <c r="D239" s="845"/>
      <c r="E239" s="845"/>
      <c r="F239" s="845"/>
      <c r="G239" s="864"/>
    </row>
    <row r="240" spans="1:7" s="846" customFormat="1" ht="30" x14ac:dyDescent="0.2">
      <c r="A240" s="832">
        <v>217</v>
      </c>
      <c r="B240" s="845" t="s">
        <v>2095</v>
      </c>
      <c r="C240" s="845"/>
      <c r="D240" s="845"/>
      <c r="E240" s="845"/>
      <c r="F240" s="845"/>
      <c r="G240" s="864"/>
    </row>
    <row r="241" spans="1:7" s="846" customFormat="1" ht="30" x14ac:dyDescent="0.2">
      <c r="A241" s="836">
        <v>218</v>
      </c>
      <c r="B241" s="845" t="s">
        <v>2180</v>
      </c>
      <c r="C241" s="845"/>
      <c r="D241" s="845"/>
      <c r="E241" s="845"/>
      <c r="F241" s="845"/>
      <c r="G241" s="864"/>
    </row>
    <row r="242" spans="1:7" s="843" customFormat="1" ht="30" x14ac:dyDescent="0.25">
      <c r="A242" s="836">
        <v>219</v>
      </c>
      <c r="B242" s="855" t="s">
        <v>1814</v>
      </c>
      <c r="C242" s="855"/>
      <c r="D242" s="855"/>
      <c r="E242" s="855"/>
      <c r="F242" s="855"/>
      <c r="G242" s="864"/>
    </row>
    <row r="243" spans="1:7" s="843" customFormat="1" x14ac:dyDescent="0.25">
      <c r="A243" s="836">
        <v>220</v>
      </c>
      <c r="B243" s="855" t="s">
        <v>3063</v>
      </c>
      <c r="C243" s="612"/>
      <c r="D243" s="613"/>
      <c r="E243" s="613"/>
      <c r="F243" s="613"/>
      <c r="G243" s="904"/>
    </row>
    <row r="244" spans="1:7" s="843" customFormat="1" x14ac:dyDescent="0.25">
      <c r="A244" s="836">
        <v>221</v>
      </c>
      <c r="B244" s="844" t="s">
        <v>3058</v>
      </c>
      <c r="C244" s="855"/>
      <c r="D244" s="855"/>
      <c r="E244" s="855"/>
      <c r="F244" s="855"/>
      <c r="G244" s="904"/>
    </row>
    <row r="245" spans="1:7" s="843" customFormat="1" x14ac:dyDescent="0.25">
      <c r="A245" s="832">
        <v>222</v>
      </c>
      <c r="B245" s="844" t="s">
        <v>3059</v>
      </c>
      <c r="C245" s="855"/>
      <c r="D245" s="855"/>
      <c r="E245" s="855"/>
      <c r="F245" s="855"/>
      <c r="G245" s="904"/>
    </row>
    <row r="246" spans="1:7" s="843" customFormat="1" x14ac:dyDescent="0.25">
      <c r="A246" s="832">
        <v>223</v>
      </c>
      <c r="B246" s="844" t="s">
        <v>3060</v>
      </c>
      <c r="C246" s="855"/>
      <c r="D246" s="855"/>
      <c r="E246" s="855"/>
      <c r="F246" s="855"/>
      <c r="G246" s="904"/>
    </row>
    <row r="247" spans="1:7" s="843" customFormat="1" x14ac:dyDescent="0.25">
      <c r="A247" s="836">
        <v>224</v>
      </c>
      <c r="B247" s="844" t="s">
        <v>3061</v>
      </c>
      <c r="C247" s="855"/>
      <c r="D247" s="855"/>
      <c r="E247" s="855"/>
      <c r="F247" s="855"/>
      <c r="G247" s="904"/>
    </row>
    <row r="248" spans="1:7" s="843" customFormat="1" x14ac:dyDescent="0.25">
      <c r="A248" s="836">
        <v>225</v>
      </c>
      <c r="B248" s="844" t="s">
        <v>3062</v>
      </c>
      <c r="C248" s="855"/>
      <c r="D248" s="855"/>
      <c r="E248" s="855"/>
      <c r="F248" s="855"/>
      <c r="G248" s="904"/>
    </row>
    <row r="249" spans="1:7" s="843" customFormat="1" ht="30" x14ac:dyDescent="0.25">
      <c r="A249" s="836">
        <v>226</v>
      </c>
      <c r="B249" s="855" t="s">
        <v>2182</v>
      </c>
      <c r="C249" s="855"/>
      <c r="D249" s="855"/>
      <c r="E249" s="855"/>
      <c r="F249" s="855"/>
      <c r="G249" s="904"/>
    </row>
    <row r="250" spans="1:7" s="843" customFormat="1" ht="30" x14ac:dyDescent="0.25">
      <c r="A250" s="836">
        <v>227</v>
      </c>
      <c r="B250" s="855" t="s">
        <v>1685</v>
      </c>
      <c r="C250" s="855"/>
      <c r="D250" s="855"/>
      <c r="E250" s="855"/>
      <c r="F250" s="855"/>
      <c r="G250" s="864"/>
    </row>
    <row r="251" spans="1:7" s="843" customFormat="1" ht="30" x14ac:dyDescent="0.2">
      <c r="A251" s="832">
        <v>228</v>
      </c>
      <c r="B251" s="845" t="s">
        <v>2053</v>
      </c>
      <c r="C251" s="845"/>
      <c r="D251" s="845"/>
      <c r="E251" s="845"/>
      <c r="F251" s="845"/>
      <c r="G251" s="860"/>
    </row>
    <row r="252" spans="1:7" s="843" customFormat="1" ht="30" x14ac:dyDescent="0.2">
      <c r="A252" s="832">
        <v>229</v>
      </c>
      <c r="B252" s="845" t="s">
        <v>2551</v>
      </c>
      <c r="C252" s="845"/>
      <c r="D252" s="845"/>
      <c r="E252" s="845"/>
      <c r="F252" s="845"/>
      <c r="G252" s="860"/>
    </row>
    <row r="253" spans="1:7" s="843" customFormat="1" ht="30" x14ac:dyDescent="0.2">
      <c r="A253" s="836">
        <v>230</v>
      </c>
      <c r="B253" s="845" t="s">
        <v>2552</v>
      </c>
      <c r="C253" s="845"/>
      <c r="D253" s="845"/>
      <c r="E253" s="845"/>
      <c r="F253" s="845"/>
      <c r="G253" s="860"/>
    </row>
    <row r="254" spans="1:7" ht="30" x14ac:dyDescent="0.2">
      <c r="A254" s="836">
        <v>231</v>
      </c>
      <c r="B254" s="845" t="s">
        <v>2385</v>
      </c>
      <c r="C254" s="839"/>
      <c r="D254" s="839"/>
      <c r="E254" s="839"/>
      <c r="F254" s="839"/>
      <c r="G254" s="866"/>
    </row>
    <row r="255" spans="1:7" ht="45" x14ac:dyDescent="0.25">
      <c r="A255" s="836">
        <v>232</v>
      </c>
      <c r="B255" s="909" t="s">
        <v>1686</v>
      </c>
      <c r="C255" s="612"/>
      <c r="D255" s="613"/>
      <c r="E255" s="613"/>
      <c r="F255" s="613"/>
      <c r="G255" s="910"/>
    </row>
    <row r="256" spans="1:7" x14ac:dyDescent="0.2">
      <c r="A256" s="836">
        <v>233</v>
      </c>
      <c r="B256" s="871" t="s">
        <v>1687</v>
      </c>
      <c r="C256" s="871"/>
      <c r="D256" s="871"/>
      <c r="E256" s="871"/>
      <c r="F256" s="871"/>
      <c r="G256" s="864"/>
    </row>
    <row r="257" spans="1:7" x14ac:dyDescent="0.2">
      <c r="A257" s="832">
        <v>234</v>
      </c>
      <c r="B257" s="911" t="s">
        <v>1688</v>
      </c>
      <c r="C257" s="911"/>
      <c r="D257" s="911"/>
      <c r="E257" s="911"/>
      <c r="F257" s="911"/>
      <c r="G257" s="864"/>
    </row>
    <row r="258" spans="1:7" x14ac:dyDescent="0.2">
      <c r="A258" s="832">
        <v>235</v>
      </c>
      <c r="B258" s="871" t="s">
        <v>1689</v>
      </c>
      <c r="C258" s="871"/>
      <c r="D258" s="871"/>
      <c r="E258" s="871"/>
      <c r="F258" s="871"/>
      <c r="G258" s="864"/>
    </row>
    <row r="259" spans="1:7" s="830" customFormat="1" x14ac:dyDescent="0.25">
      <c r="A259" s="836">
        <v>236</v>
      </c>
      <c r="B259" s="833" t="s">
        <v>1554</v>
      </c>
      <c r="C259" s="833"/>
      <c r="D259" s="833"/>
      <c r="E259" s="833"/>
      <c r="F259" s="833"/>
      <c r="G259" s="835"/>
    </row>
    <row r="260" spans="1:7" s="830" customFormat="1" x14ac:dyDescent="0.25">
      <c r="A260" s="836">
        <v>237</v>
      </c>
      <c r="B260" s="855" t="s">
        <v>1690</v>
      </c>
      <c r="C260" s="912"/>
      <c r="D260" s="912"/>
      <c r="E260" s="912"/>
      <c r="F260" s="912"/>
      <c r="G260" s="912"/>
    </row>
    <row r="261" spans="1:7" s="830" customFormat="1" ht="30" x14ac:dyDescent="0.25">
      <c r="A261" s="836">
        <v>238</v>
      </c>
      <c r="B261" s="913" t="s">
        <v>1691</v>
      </c>
      <c r="C261" s="913"/>
      <c r="D261" s="913"/>
      <c r="E261" s="913"/>
      <c r="F261" s="913"/>
      <c r="G261" s="914"/>
    </row>
    <row r="262" spans="1:7" s="830" customFormat="1" ht="30" x14ac:dyDescent="0.2">
      <c r="A262" s="836">
        <v>239</v>
      </c>
      <c r="B262" s="915" t="s">
        <v>1692</v>
      </c>
      <c r="C262" s="612"/>
      <c r="D262" s="613"/>
      <c r="E262" s="613"/>
      <c r="F262" s="613"/>
      <c r="G262" s="914"/>
    </row>
    <row r="263" spans="1:7" s="830" customFormat="1" x14ac:dyDescent="0.2">
      <c r="A263" s="832">
        <v>240</v>
      </c>
      <c r="B263" s="916" t="s">
        <v>9</v>
      </c>
      <c r="C263" s="916"/>
      <c r="D263" s="916"/>
      <c r="E263" s="916"/>
      <c r="F263" s="916"/>
      <c r="G263" s="914"/>
    </row>
    <row r="264" spans="1:7" s="830" customFormat="1" x14ac:dyDescent="0.2">
      <c r="A264" s="832">
        <v>241</v>
      </c>
      <c r="B264" s="916" t="s">
        <v>1693</v>
      </c>
      <c r="C264" s="916"/>
      <c r="D264" s="916"/>
      <c r="E264" s="916"/>
      <c r="F264" s="916"/>
      <c r="G264" s="914"/>
    </row>
    <row r="265" spans="1:7" s="830" customFormat="1" x14ac:dyDescent="0.2">
      <c r="A265" s="836">
        <v>242</v>
      </c>
      <c r="B265" s="916" t="s">
        <v>975</v>
      </c>
      <c r="C265" s="916"/>
      <c r="D265" s="916"/>
      <c r="E265" s="916"/>
      <c r="F265" s="916"/>
      <c r="G265" s="914"/>
    </row>
    <row r="266" spans="1:7" s="830" customFormat="1" x14ac:dyDescent="0.2">
      <c r="A266" s="836">
        <v>243</v>
      </c>
      <c r="B266" s="916" t="s">
        <v>1694</v>
      </c>
      <c r="C266" s="916"/>
      <c r="D266" s="916"/>
      <c r="E266" s="916"/>
      <c r="F266" s="916"/>
      <c r="G266" s="914"/>
    </row>
    <row r="267" spans="1:7" s="830" customFormat="1" x14ac:dyDescent="0.2">
      <c r="A267" s="836">
        <v>244</v>
      </c>
      <c r="B267" s="916" t="s">
        <v>1695</v>
      </c>
      <c r="C267" s="916"/>
      <c r="D267" s="916"/>
      <c r="E267" s="916"/>
      <c r="F267" s="916"/>
      <c r="G267" s="914"/>
    </row>
    <row r="268" spans="1:7" s="830" customFormat="1" x14ac:dyDescent="0.2">
      <c r="A268" s="836">
        <v>245</v>
      </c>
      <c r="B268" s="916" t="s">
        <v>38</v>
      </c>
      <c r="C268" s="916"/>
      <c r="D268" s="916"/>
      <c r="E268" s="916"/>
      <c r="F268" s="916"/>
      <c r="G268" s="914"/>
    </row>
    <row r="269" spans="1:7" s="830" customFormat="1" x14ac:dyDescent="0.2">
      <c r="A269" s="832">
        <v>246</v>
      </c>
      <c r="B269" s="916" t="s">
        <v>1696</v>
      </c>
      <c r="C269" s="916"/>
      <c r="D269" s="916"/>
      <c r="E269" s="916"/>
      <c r="F269" s="916"/>
      <c r="G269" s="903"/>
    </row>
    <row r="270" spans="1:7" s="830" customFormat="1" x14ac:dyDescent="0.2">
      <c r="A270" s="832">
        <v>247</v>
      </c>
      <c r="B270" s="916" t="s">
        <v>1697</v>
      </c>
      <c r="C270" s="916"/>
      <c r="D270" s="916"/>
      <c r="E270" s="916"/>
      <c r="F270" s="916"/>
      <c r="G270" s="903"/>
    </row>
    <row r="271" spans="1:7" s="830" customFormat="1" x14ac:dyDescent="0.2">
      <c r="A271" s="836">
        <v>248</v>
      </c>
      <c r="B271" s="916" t="s">
        <v>43</v>
      </c>
      <c r="C271" s="916"/>
      <c r="D271" s="916"/>
      <c r="E271" s="916"/>
      <c r="F271" s="916"/>
      <c r="G271" s="903"/>
    </row>
    <row r="272" spans="1:7" s="830" customFormat="1" x14ac:dyDescent="0.2">
      <c r="A272" s="836">
        <v>249</v>
      </c>
      <c r="B272" s="916" t="s">
        <v>44</v>
      </c>
      <c r="C272" s="916"/>
      <c r="D272" s="916"/>
      <c r="E272" s="916"/>
      <c r="F272" s="916"/>
      <c r="G272" s="903"/>
    </row>
    <row r="273" spans="1:7" s="830" customFormat="1" x14ac:dyDescent="0.2">
      <c r="A273" s="836">
        <v>250</v>
      </c>
      <c r="B273" s="916" t="s">
        <v>41</v>
      </c>
      <c r="C273" s="916"/>
      <c r="D273" s="916"/>
      <c r="E273" s="916"/>
      <c r="F273" s="916"/>
      <c r="G273" s="903"/>
    </row>
    <row r="274" spans="1:7" s="830" customFormat="1" x14ac:dyDescent="0.2">
      <c r="A274" s="836">
        <v>251</v>
      </c>
      <c r="B274" s="916" t="s">
        <v>42</v>
      </c>
      <c r="C274" s="916"/>
      <c r="D274" s="916"/>
      <c r="E274" s="916"/>
      <c r="F274" s="916"/>
      <c r="G274" s="903"/>
    </row>
    <row r="275" spans="1:7" s="830" customFormat="1" x14ac:dyDescent="0.2">
      <c r="A275" s="832">
        <v>252</v>
      </c>
      <c r="B275" s="916" t="s">
        <v>800</v>
      </c>
      <c r="C275" s="916"/>
      <c r="D275" s="916"/>
      <c r="E275" s="916"/>
      <c r="F275" s="916"/>
      <c r="G275" s="876"/>
    </row>
    <row r="276" spans="1:7" s="830" customFormat="1" x14ac:dyDescent="0.2">
      <c r="A276" s="832">
        <v>253</v>
      </c>
      <c r="B276" s="916" t="s">
        <v>1698</v>
      </c>
      <c r="C276" s="916"/>
      <c r="D276" s="916"/>
      <c r="E276" s="916"/>
      <c r="F276" s="916"/>
      <c r="G276" s="866"/>
    </row>
    <row r="277" spans="1:7" s="830" customFormat="1" x14ac:dyDescent="0.25">
      <c r="A277" s="836">
        <v>254</v>
      </c>
      <c r="B277" s="917" t="s">
        <v>1699</v>
      </c>
      <c r="C277" s="917"/>
      <c r="D277" s="917"/>
      <c r="E277" s="917"/>
      <c r="F277" s="917"/>
      <c r="G277" s="914"/>
    </row>
    <row r="278" spans="1:7" s="830" customFormat="1" x14ac:dyDescent="0.2">
      <c r="A278" s="836">
        <v>255</v>
      </c>
      <c r="B278" s="918" t="s">
        <v>35</v>
      </c>
      <c r="C278" s="918"/>
      <c r="D278" s="918"/>
      <c r="E278" s="918"/>
      <c r="F278" s="918"/>
      <c r="G278" s="914"/>
    </row>
    <row r="279" spans="1:7" s="830" customFormat="1" x14ac:dyDescent="0.2">
      <c r="A279" s="836">
        <v>256</v>
      </c>
      <c r="B279" s="918" t="s">
        <v>49</v>
      </c>
      <c r="C279" s="918"/>
      <c r="D279" s="918"/>
      <c r="E279" s="918"/>
      <c r="F279" s="918"/>
      <c r="G279" s="914"/>
    </row>
    <row r="280" spans="1:7" s="830" customFormat="1" x14ac:dyDescent="0.2">
      <c r="A280" s="836">
        <v>257</v>
      </c>
      <c r="B280" s="918" t="s">
        <v>56</v>
      </c>
      <c r="C280" s="918"/>
      <c r="D280" s="918"/>
      <c r="E280" s="918"/>
      <c r="F280" s="918"/>
      <c r="G280" s="919"/>
    </row>
    <row r="281" spans="1:7" x14ac:dyDescent="0.25">
      <c r="A281" s="832">
        <v>258</v>
      </c>
      <c r="B281" s="844" t="s">
        <v>1700</v>
      </c>
      <c r="C281" s="844"/>
      <c r="D281" s="844"/>
      <c r="E281" s="844"/>
      <c r="F281" s="844"/>
      <c r="G281" s="904"/>
    </row>
    <row r="282" spans="1:7" s="830" customFormat="1" x14ac:dyDescent="0.2">
      <c r="A282" s="832">
        <v>259</v>
      </c>
      <c r="B282" s="916" t="s">
        <v>1701</v>
      </c>
      <c r="C282" s="916"/>
      <c r="D282" s="916"/>
      <c r="E282" s="916"/>
      <c r="F282" s="916"/>
      <c r="G282" s="919"/>
    </row>
    <row r="283" spans="1:7" s="830" customFormat="1" x14ac:dyDescent="0.2">
      <c r="A283" s="836">
        <v>260</v>
      </c>
      <c r="B283" s="916" t="s">
        <v>1702</v>
      </c>
      <c r="C283" s="916"/>
      <c r="D283" s="916"/>
      <c r="E283" s="916"/>
      <c r="F283" s="916"/>
      <c r="G283" s="914"/>
    </row>
    <row r="284" spans="1:7" s="830" customFormat="1" x14ac:dyDescent="0.2">
      <c r="A284" s="836">
        <v>261</v>
      </c>
      <c r="B284" s="916" t="s">
        <v>1703</v>
      </c>
      <c r="C284" s="916"/>
      <c r="D284" s="916"/>
      <c r="E284" s="916"/>
      <c r="F284" s="916"/>
      <c r="G284" s="919"/>
    </row>
    <row r="285" spans="1:7" s="830" customFormat="1" x14ac:dyDescent="0.2">
      <c r="A285" s="836">
        <v>262</v>
      </c>
      <c r="B285" s="916" t="s">
        <v>1704</v>
      </c>
      <c r="C285" s="916"/>
      <c r="D285" s="916"/>
      <c r="E285" s="916"/>
      <c r="F285" s="916"/>
      <c r="G285" s="919"/>
    </row>
    <row r="286" spans="1:7" s="830" customFormat="1" x14ac:dyDescent="0.2">
      <c r="A286" s="836">
        <v>263</v>
      </c>
      <c r="B286" s="916" t="s">
        <v>1705</v>
      </c>
      <c r="C286" s="916"/>
      <c r="D286" s="916"/>
      <c r="E286" s="916"/>
      <c r="F286" s="916"/>
      <c r="G286" s="919"/>
    </row>
    <row r="287" spans="1:7" s="830" customFormat="1" x14ac:dyDescent="0.2">
      <c r="A287" s="832">
        <v>264</v>
      </c>
      <c r="B287" s="916" t="s">
        <v>1706</v>
      </c>
      <c r="C287" s="916"/>
      <c r="D287" s="916"/>
      <c r="E287" s="916"/>
      <c r="F287" s="916"/>
      <c r="G287" s="919"/>
    </row>
    <row r="288" spans="1:7" s="843" customFormat="1" x14ac:dyDescent="0.2">
      <c r="A288" s="832">
        <v>265</v>
      </c>
      <c r="B288" s="916" t="s">
        <v>1707</v>
      </c>
      <c r="C288" s="916"/>
      <c r="D288" s="916"/>
      <c r="E288" s="916"/>
      <c r="F288" s="916"/>
      <c r="G288" s="914"/>
    </row>
    <row r="289" spans="1:7" s="843" customFormat="1" x14ac:dyDescent="0.2">
      <c r="A289" s="836">
        <v>266</v>
      </c>
      <c r="B289" s="916" t="s">
        <v>1708</v>
      </c>
      <c r="C289" s="916"/>
      <c r="D289" s="916"/>
      <c r="E289" s="916"/>
      <c r="F289" s="916"/>
      <c r="G289" s="914"/>
    </row>
    <row r="290" spans="1:7" s="843" customFormat="1" x14ac:dyDescent="0.2">
      <c r="A290" s="836">
        <v>267</v>
      </c>
      <c r="B290" s="916" t="s">
        <v>64</v>
      </c>
      <c r="C290" s="916"/>
      <c r="D290" s="916"/>
      <c r="E290" s="916"/>
      <c r="F290" s="916"/>
      <c r="G290" s="914"/>
    </row>
    <row r="291" spans="1:7" s="843" customFormat="1" x14ac:dyDescent="0.2">
      <c r="A291" s="836">
        <v>268</v>
      </c>
      <c r="B291" s="916" t="s">
        <v>1709</v>
      </c>
      <c r="C291" s="916"/>
      <c r="D291" s="916"/>
      <c r="E291" s="916"/>
      <c r="F291" s="916"/>
      <c r="G291" s="914"/>
    </row>
    <row r="292" spans="1:7" s="843" customFormat="1" x14ac:dyDescent="0.2">
      <c r="A292" s="836">
        <v>269</v>
      </c>
      <c r="B292" s="916" t="s">
        <v>1710</v>
      </c>
      <c r="C292" s="916"/>
      <c r="D292" s="916"/>
      <c r="E292" s="916"/>
      <c r="F292" s="916"/>
      <c r="G292" s="914"/>
    </row>
    <row r="293" spans="1:7" s="843" customFormat="1" x14ac:dyDescent="0.2">
      <c r="A293" s="832">
        <v>270</v>
      </c>
      <c r="B293" s="916" t="s">
        <v>1711</v>
      </c>
      <c r="C293" s="916"/>
      <c r="D293" s="916"/>
      <c r="E293" s="916"/>
      <c r="F293" s="916"/>
      <c r="G293" s="914"/>
    </row>
    <row r="294" spans="1:7" s="843" customFormat="1" x14ac:dyDescent="0.2">
      <c r="A294" s="832">
        <v>271</v>
      </c>
      <c r="B294" s="916" t="s">
        <v>1712</v>
      </c>
      <c r="C294" s="916"/>
      <c r="D294" s="916"/>
      <c r="E294" s="916"/>
      <c r="F294" s="916"/>
      <c r="G294" s="914"/>
    </row>
    <row r="295" spans="1:7" s="843" customFormat="1" x14ac:dyDescent="0.2">
      <c r="A295" s="836">
        <v>272</v>
      </c>
      <c r="B295" s="916" t="s">
        <v>1713</v>
      </c>
      <c r="C295" s="916"/>
      <c r="D295" s="916"/>
      <c r="E295" s="916"/>
      <c r="F295" s="916"/>
      <c r="G295" s="914"/>
    </row>
    <row r="296" spans="1:7" s="843" customFormat="1" x14ac:dyDescent="0.2">
      <c r="A296" s="836">
        <v>273</v>
      </c>
      <c r="B296" s="916" t="s">
        <v>1714</v>
      </c>
      <c r="C296" s="916"/>
      <c r="D296" s="916"/>
      <c r="E296" s="916"/>
      <c r="F296" s="916"/>
      <c r="G296" s="914"/>
    </row>
    <row r="297" spans="1:7" s="843" customFormat="1" x14ac:dyDescent="0.25">
      <c r="A297" s="836">
        <v>274</v>
      </c>
      <c r="B297" s="844" t="s">
        <v>1797</v>
      </c>
      <c r="C297" s="844"/>
      <c r="D297" s="844"/>
      <c r="E297" s="844"/>
      <c r="F297" s="844"/>
      <c r="G297" s="904"/>
    </row>
    <row r="298" spans="1:7" x14ac:dyDescent="0.2">
      <c r="A298" s="836">
        <v>275</v>
      </c>
      <c r="B298" s="916" t="s">
        <v>1415</v>
      </c>
      <c r="C298" s="916"/>
      <c r="D298" s="916"/>
      <c r="E298" s="916"/>
      <c r="F298" s="916"/>
      <c r="G298" s="919"/>
    </row>
    <row r="299" spans="1:7" x14ac:dyDescent="0.2">
      <c r="A299" s="832">
        <v>276</v>
      </c>
      <c r="B299" s="916" t="s">
        <v>1715</v>
      </c>
      <c r="C299" s="916"/>
      <c r="D299" s="916"/>
      <c r="E299" s="916"/>
      <c r="F299" s="916"/>
      <c r="G299" s="919"/>
    </row>
    <row r="300" spans="1:7" x14ac:dyDescent="0.2">
      <c r="A300" s="832">
        <v>277</v>
      </c>
      <c r="B300" s="916" t="s">
        <v>1716</v>
      </c>
      <c r="C300" s="916"/>
      <c r="D300" s="916"/>
      <c r="E300" s="916"/>
      <c r="F300" s="916"/>
      <c r="G300" s="914"/>
    </row>
    <row r="301" spans="1:7" x14ac:dyDescent="0.2">
      <c r="A301" s="836">
        <v>278</v>
      </c>
      <c r="B301" s="916" t="s">
        <v>942</v>
      </c>
      <c r="C301" s="916"/>
      <c r="D301" s="916"/>
      <c r="E301" s="916"/>
      <c r="F301" s="916"/>
      <c r="G301" s="914"/>
    </row>
    <row r="302" spans="1:7" s="830" customFormat="1" x14ac:dyDescent="0.2">
      <c r="A302" s="836">
        <v>279</v>
      </c>
      <c r="B302" s="916" t="s">
        <v>55</v>
      </c>
      <c r="C302" s="916"/>
      <c r="D302" s="916"/>
      <c r="E302" s="916"/>
      <c r="F302" s="916"/>
      <c r="G302" s="919"/>
    </row>
    <row r="303" spans="1:7" s="843" customFormat="1" x14ac:dyDescent="0.25">
      <c r="A303" s="836">
        <v>280</v>
      </c>
      <c r="B303" s="844" t="s">
        <v>1717</v>
      </c>
      <c r="C303" s="844"/>
      <c r="D303" s="844"/>
      <c r="E303" s="844"/>
      <c r="F303" s="844"/>
      <c r="G303" s="904"/>
    </row>
    <row r="304" spans="1:7" s="830" customFormat="1" x14ac:dyDescent="0.2">
      <c r="A304" s="836">
        <v>281</v>
      </c>
      <c r="B304" s="916" t="s">
        <v>1718</v>
      </c>
      <c r="C304" s="916"/>
      <c r="D304" s="916"/>
      <c r="E304" s="916"/>
      <c r="F304" s="916"/>
      <c r="G304" s="919"/>
    </row>
    <row r="305" spans="1:7" s="830" customFormat="1" x14ac:dyDescent="0.2">
      <c r="A305" s="832">
        <v>282</v>
      </c>
      <c r="B305" s="916" t="s">
        <v>2044</v>
      </c>
      <c r="C305" s="916"/>
      <c r="D305" s="916"/>
      <c r="E305" s="916"/>
      <c r="F305" s="916"/>
      <c r="G305" s="919"/>
    </row>
    <row r="306" spans="1:7" s="830" customFormat="1" x14ac:dyDescent="0.2">
      <c r="A306" s="832">
        <v>283</v>
      </c>
      <c r="B306" s="916" t="s">
        <v>2045</v>
      </c>
      <c r="C306" s="916"/>
      <c r="D306" s="916"/>
      <c r="E306" s="916"/>
      <c r="F306" s="916"/>
      <c r="G306" s="919"/>
    </row>
    <row r="307" spans="1:7" x14ac:dyDescent="0.2">
      <c r="A307" s="836">
        <v>284</v>
      </c>
      <c r="B307" s="916" t="s">
        <v>1719</v>
      </c>
      <c r="C307" s="916"/>
      <c r="D307" s="916"/>
      <c r="E307" s="916"/>
      <c r="F307" s="916"/>
      <c r="G307" s="919"/>
    </row>
    <row r="308" spans="1:7" x14ac:dyDescent="0.2">
      <c r="A308" s="836">
        <v>285</v>
      </c>
      <c r="B308" s="915" t="s">
        <v>1720</v>
      </c>
      <c r="C308" s="915"/>
      <c r="D308" s="915"/>
      <c r="E308" s="915"/>
      <c r="F308" s="915"/>
      <c r="G308" s="919"/>
    </row>
    <row r="309" spans="1:7" x14ac:dyDescent="0.2">
      <c r="A309" s="836">
        <v>286</v>
      </c>
      <c r="B309" s="915" t="s">
        <v>1721</v>
      </c>
      <c r="C309" s="915"/>
      <c r="D309" s="915"/>
      <c r="E309" s="915"/>
      <c r="F309" s="915"/>
      <c r="G309" s="919"/>
    </row>
    <row r="310" spans="1:7" ht="30" x14ac:dyDescent="0.2">
      <c r="A310" s="836">
        <v>287</v>
      </c>
      <c r="B310" s="915" t="s">
        <v>1722</v>
      </c>
      <c r="C310" s="612"/>
      <c r="D310" s="613"/>
      <c r="E310" s="613"/>
      <c r="F310" s="613"/>
      <c r="G310" s="919"/>
    </row>
    <row r="311" spans="1:7" x14ac:dyDescent="0.2">
      <c r="A311" s="832">
        <v>288</v>
      </c>
      <c r="B311" s="916" t="s">
        <v>9</v>
      </c>
      <c r="C311" s="916"/>
      <c r="D311" s="916"/>
      <c r="E311" s="916"/>
      <c r="F311" s="916"/>
      <c r="G311" s="919"/>
    </row>
    <row r="312" spans="1:7" x14ac:dyDescent="0.2">
      <c r="A312" s="832">
        <v>289</v>
      </c>
      <c r="B312" s="916" t="s">
        <v>1723</v>
      </c>
      <c r="C312" s="916"/>
      <c r="D312" s="916"/>
      <c r="E312" s="916"/>
      <c r="F312" s="916"/>
      <c r="G312" s="919"/>
    </row>
    <row r="313" spans="1:7" x14ac:dyDescent="0.2">
      <c r="A313" s="836">
        <v>290</v>
      </c>
      <c r="B313" s="916" t="s">
        <v>49</v>
      </c>
      <c r="C313" s="916"/>
      <c r="D313" s="916"/>
      <c r="E313" s="916"/>
      <c r="F313" s="916"/>
      <c r="G313" s="919"/>
    </row>
    <row r="314" spans="1:7" ht="30" x14ac:dyDescent="0.2">
      <c r="A314" s="836">
        <v>291</v>
      </c>
      <c r="B314" s="915" t="s">
        <v>1724</v>
      </c>
      <c r="C314" s="915"/>
      <c r="D314" s="915"/>
      <c r="E314" s="915"/>
      <c r="F314" s="915"/>
      <c r="G314" s="919"/>
    </row>
    <row r="315" spans="1:7" ht="30" x14ac:dyDescent="0.2">
      <c r="A315" s="836">
        <v>292</v>
      </c>
      <c r="B315" s="915" t="s">
        <v>1725</v>
      </c>
      <c r="C315" s="915"/>
      <c r="D315" s="915"/>
      <c r="E315" s="915"/>
      <c r="F315" s="915"/>
      <c r="G315" s="919"/>
    </row>
    <row r="316" spans="1:7" s="830" customFormat="1" ht="30" x14ac:dyDescent="0.2">
      <c r="A316" s="836">
        <v>293</v>
      </c>
      <c r="B316" s="915" t="s">
        <v>2091</v>
      </c>
      <c r="C316" s="915"/>
      <c r="D316" s="915"/>
      <c r="E316" s="915"/>
      <c r="F316" s="915"/>
      <c r="G316" s="919"/>
    </row>
    <row r="317" spans="1:7" x14ac:dyDescent="0.2">
      <c r="A317" s="832">
        <v>294</v>
      </c>
      <c r="B317" s="915" t="s">
        <v>1726</v>
      </c>
      <c r="C317" s="915"/>
      <c r="D317" s="915"/>
      <c r="E317" s="915"/>
      <c r="F317" s="915"/>
      <c r="G317" s="914"/>
    </row>
    <row r="318" spans="1:7" s="302" customFormat="1" x14ac:dyDescent="0.25">
      <c r="A318" s="832">
        <v>295</v>
      </c>
      <c r="B318" s="983" t="s">
        <v>2101</v>
      </c>
      <c r="C318" s="985"/>
      <c r="D318" s="985"/>
      <c r="E318" s="985"/>
      <c r="F318" s="985"/>
      <c r="G318" s="985"/>
    </row>
    <row r="319" spans="1:7" s="302" customFormat="1" ht="30" x14ac:dyDescent="0.25">
      <c r="A319" s="836">
        <v>296</v>
      </c>
      <c r="B319" s="996" t="s">
        <v>2570</v>
      </c>
      <c r="C319" s="997"/>
      <c r="D319" s="997"/>
      <c r="E319" s="997"/>
      <c r="F319" s="997"/>
      <c r="G319" s="997"/>
    </row>
    <row r="320" spans="1:7" s="302" customFormat="1" x14ac:dyDescent="0.25">
      <c r="A320" s="836">
        <v>297</v>
      </c>
      <c r="B320" s="996" t="s">
        <v>2352</v>
      </c>
      <c r="C320" s="997"/>
      <c r="D320" s="997"/>
      <c r="E320" s="997"/>
      <c r="F320" s="997"/>
      <c r="G320" s="997"/>
    </row>
    <row r="321" spans="1:8" s="302" customFormat="1" ht="30" x14ac:dyDescent="0.25">
      <c r="A321" s="836">
        <v>298</v>
      </c>
      <c r="B321" s="996" t="s">
        <v>2571</v>
      </c>
      <c r="C321" s="997"/>
      <c r="D321" s="997"/>
      <c r="E321" s="997"/>
      <c r="F321" s="997"/>
      <c r="G321" s="997"/>
    </row>
    <row r="322" spans="1:8" s="302" customFormat="1" ht="30" x14ac:dyDescent="0.25">
      <c r="A322" s="836">
        <v>299</v>
      </c>
      <c r="B322" s="996" t="s">
        <v>2378</v>
      </c>
      <c r="C322" s="997"/>
      <c r="D322" s="997"/>
      <c r="E322" s="997"/>
      <c r="F322" s="997"/>
      <c r="G322" s="997"/>
    </row>
    <row r="323" spans="1:8" s="302" customFormat="1" x14ac:dyDescent="0.25">
      <c r="A323" s="832">
        <v>300</v>
      </c>
      <c r="B323" s="998" t="s">
        <v>2102</v>
      </c>
      <c r="C323" s="999"/>
      <c r="D323" s="999"/>
      <c r="E323" s="999"/>
      <c r="F323" s="1000"/>
      <c r="G323" s="1000"/>
    </row>
    <row r="324" spans="1:8" s="302" customFormat="1" x14ac:dyDescent="0.25">
      <c r="A324" s="832">
        <v>301</v>
      </c>
      <c r="B324" s="1001" t="s">
        <v>2103</v>
      </c>
      <c r="C324" s="999"/>
      <c r="D324" s="999"/>
      <c r="E324" s="999"/>
      <c r="F324" s="1000"/>
      <c r="G324" s="1000"/>
    </row>
    <row r="325" spans="1:8" s="302" customFormat="1" ht="30" x14ac:dyDescent="0.25">
      <c r="A325" s="836">
        <v>302</v>
      </c>
      <c r="B325" s="1001" t="s">
        <v>2104</v>
      </c>
      <c r="C325" s="999"/>
      <c r="D325" s="999"/>
      <c r="E325" s="999"/>
      <c r="F325" s="1000"/>
      <c r="G325" s="1000"/>
    </row>
    <row r="326" spans="1:8" s="302" customFormat="1" ht="30" x14ac:dyDescent="0.25">
      <c r="A326" s="836">
        <v>303</v>
      </c>
      <c r="B326" s="1002" t="s">
        <v>2105</v>
      </c>
      <c r="C326" s="999"/>
      <c r="D326" s="999"/>
      <c r="E326" s="999"/>
      <c r="F326" s="1000"/>
      <c r="G326" s="1000"/>
    </row>
    <row r="327" spans="1:8" s="302" customFormat="1" ht="30" x14ac:dyDescent="0.25">
      <c r="A327" s="836">
        <v>304</v>
      </c>
      <c r="B327" s="1003" t="s">
        <v>2106</v>
      </c>
      <c r="C327" s="999"/>
      <c r="D327" s="999"/>
      <c r="E327" s="999"/>
      <c r="F327" s="1000"/>
      <c r="G327" s="1000"/>
    </row>
    <row r="328" spans="1:8" s="302" customFormat="1" ht="30" x14ac:dyDescent="0.25">
      <c r="A328" s="836">
        <v>305</v>
      </c>
      <c r="B328" s="1003" t="s">
        <v>2107</v>
      </c>
      <c r="C328" s="999"/>
      <c r="D328" s="999"/>
      <c r="E328" s="999"/>
      <c r="F328" s="1000"/>
      <c r="G328" s="1000"/>
    </row>
    <row r="329" spans="1:8" s="302" customFormat="1" ht="30" x14ac:dyDescent="0.25">
      <c r="A329" s="832">
        <v>306</v>
      </c>
      <c r="B329" s="1003" t="s">
        <v>2108</v>
      </c>
      <c r="C329" s="999"/>
      <c r="D329" s="999"/>
      <c r="E329" s="999"/>
      <c r="F329" s="1000"/>
      <c r="G329" s="1000"/>
    </row>
    <row r="330" spans="1:8" s="302" customFormat="1" ht="30" x14ac:dyDescent="0.25">
      <c r="A330" s="832">
        <v>307</v>
      </c>
      <c r="B330" s="1003" t="s">
        <v>2109</v>
      </c>
      <c r="C330" s="999"/>
      <c r="D330" s="999"/>
      <c r="E330" s="999"/>
      <c r="F330" s="1000"/>
      <c r="G330" s="1000"/>
    </row>
    <row r="331" spans="1:8" s="302" customFormat="1" ht="45" x14ac:dyDescent="0.25">
      <c r="A331" s="836">
        <v>308</v>
      </c>
      <c r="B331" s="860" t="s">
        <v>2110</v>
      </c>
      <c r="C331" s="999"/>
      <c r="D331" s="999"/>
      <c r="E331" s="999"/>
      <c r="F331" s="1000"/>
      <c r="G331" s="1000"/>
    </row>
    <row r="332" spans="1:8" s="302" customFormat="1" x14ac:dyDescent="0.25">
      <c r="A332" s="836">
        <v>309</v>
      </c>
      <c r="B332" s="1040" t="s">
        <v>2675</v>
      </c>
      <c r="C332" s="981"/>
      <c r="D332" s="981"/>
      <c r="E332" s="981"/>
      <c r="F332" s="981"/>
      <c r="G332" s="981"/>
      <c r="H332" s="1086"/>
    </row>
    <row r="333" spans="1:8" s="302" customFormat="1" x14ac:dyDescent="0.2">
      <c r="A333" s="836">
        <v>310</v>
      </c>
      <c r="B333" s="1041" t="s">
        <v>2676</v>
      </c>
      <c r="C333" s="1042"/>
      <c r="D333" s="1042"/>
      <c r="E333" s="1042"/>
      <c r="F333" s="1042"/>
      <c r="G333" s="1042"/>
      <c r="H333" s="1087"/>
    </row>
    <row r="334" spans="1:8" s="302" customFormat="1" ht="30" x14ac:dyDescent="0.2">
      <c r="A334" s="836">
        <v>311</v>
      </c>
      <c r="B334" s="1099" t="s">
        <v>2677</v>
      </c>
      <c r="C334" s="726"/>
      <c r="D334" s="726"/>
      <c r="E334" s="726"/>
      <c r="F334" s="726"/>
      <c r="G334" s="984"/>
      <c r="H334" s="1078"/>
    </row>
    <row r="335" spans="1:8" s="302" customFormat="1" x14ac:dyDescent="0.2">
      <c r="A335" s="832">
        <v>312</v>
      </c>
      <c r="B335" s="1100" t="s">
        <v>2596</v>
      </c>
      <c r="C335" s="984"/>
      <c r="D335" s="984"/>
      <c r="E335" s="984"/>
      <c r="F335" s="984"/>
      <c r="G335" s="984"/>
      <c r="H335" s="1078"/>
    </row>
    <row r="336" spans="1:8" s="302" customFormat="1" x14ac:dyDescent="0.2">
      <c r="A336" s="832">
        <v>313</v>
      </c>
      <c r="B336" s="1100" t="s">
        <v>2597</v>
      </c>
      <c r="C336" s="984"/>
      <c r="D336" s="984"/>
      <c r="E336" s="984"/>
      <c r="F336" s="984"/>
      <c r="G336" s="984"/>
      <c r="H336" s="1078"/>
    </row>
    <row r="337" spans="1:8" s="1030" customFormat="1" x14ac:dyDescent="0.2">
      <c r="A337" s="836">
        <v>314</v>
      </c>
      <c r="B337" s="1100" t="s">
        <v>2678</v>
      </c>
      <c r="C337" s="982"/>
      <c r="D337" s="982"/>
      <c r="E337" s="982"/>
      <c r="F337" s="982"/>
      <c r="G337" s="982"/>
      <c r="H337" s="1078"/>
    </row>
    <row r="338" spans="1:8" s="1030" customFormat="1" x14ac:dyDescent="0.2">
      <c r="A338" s="836">
        <v>315</v>
      </c>
      <c r="B338" s="1100" t="s">
        <v>2588</v>
      </c>
      <c r="C338" s="982"/>
      <c r="D338" s="982"/>
      <c r="E338" s="982"/>
      <c r="F338" s="982"/>
      <c r="G338" s="982"/>
      <c r="H338" s="1078"/>
    </row>
    <row r="339" spans="1:8" s="1030" customFormat="1" x14ac:dyDescent="0.2">
      <c r="A339" s="836">
        <v>316</v>
      </c>
      <c r="B339" s="1100" t="s">
        <v>2679</v>
      </c>
      <c r="C339" s="982"/>
      <c r="D339" s="982"/>
      <c r="E339" s="982"/>
      <c r="F339" s="982"/>
      <c r="G339" s="982"/>
      <c r="H339" s="1078"/>
    </row>
    <row r="340" spans="1:8" s="1030" customFormat="1" x14ac:dyDescent="0.2">
      <c r="A340" s="836">
        <v>317</v>
      </c>
      <c r="B340" s="1100" t="s">
        <v>2680</v>
      </c>
      <c r="C340" s="982"/>
      <c r="D340" s="982"/>
      <c r="E340" s="982"/>
      <c r="F340" s="982"/>
      <c r="G340" s="982"/>
      <c r="H340" s="1078"/>
    </row>
    <row r="341" spans="1:8" s="1030" customFormat="1" x14ac:dyDescent="0.2">
      <c r="A341" s="832">
        <v>318</v>
      </c>
      <c r="B341" s="1100" t="s">
        <v>2681</v>
      </c>
      <c r="C341" s="982"/>
      <c r="D341" s="982"/>
      <c r="E341" s="982"/>
      <c r="F341" s="982"/>
      <c r="G341" s="982"/>
      <c r="H341" s="1078"/>
    </row>
    <row r="342" spans="1:8" s="1030" customFormat="1" x14ac:dyDescent="0.2">
      <c r="A342" s="832">
        <v>319</v>
      </c>
      <c r="B342" s="1100" t="s">
        <v>148</v>
      </c>
      <c r="C342" s="982"/>
      <c r="D342" s="982"/>
      <c r="E342" s="982"/>
      <c r="F342" s="982"/>
      <c r="G342" s="982"/>
      <c r="H342" s="1078"/>
    </row>
    <row r="343" spans="1:8" s="1030" customFormat="1" x14ac:dyDescent="0.2">
      <c r="A343" s="836">
        <v>320</v>
      </c>
      <c r="B343" s="1100" t="s">
        <v>2151</v>
      </c>
      <c r="C343" s="982"/>
      <c r="D343" s="982"/>
      <c r="E343" s="982"/>
      <c r="F343" s="982"/>
      <c r="G343" s="982"/>
      <c r="H343" s="1078"/>
    </row>
    <row r="344" spans="1:8" s="1030" customFormat="1" x14ac:dyDescent="0.2">
      <c r="A344" s="836">
        <v>321</v>
      </c>
      <c r="B344" s="1100" t="s">
        <v>2728</v>
      </c>
      <c r="C344" s="982"/>
      <c r="D344" s="982"/>
      <c r="E344" s="982"/>
      <c r="F344" s="982"/>
      <c r="G344" s="982"/>
      <c r="H344" s="1078"/>
    </row>
    <row r="345" spans="1:8" s="1030" customFormat="1" x14ac:dyDescent="0.2">
      <c r="A345" s="836">
        <v>322</v>
      </c>
      <c r="B345" s="1100" t="s">
        <v>39</v>
      </c>
      <c r="C345" s="982"/>
      <c r="D345" s="982"/>
      <c r="E345" s="982"/>
      <c r="F345" s="982"/>
      <c r="G345" s="982"/>
      <c r="H345" s="1078"/>
    </row>
    <row r="346" spans="1:8" s="1030" customFormat="1" x14ac:dyDescent="0.2">
      <c r="A346" s="836">
        <v>323</v>
      </c>
      <c r="B346" s="1100" t="s">
        <v>2682</v>
      </c>
      <c r="C346" s="982"/>
      <c r="D346" s="982"/>
      <c r="E346" s="982"/>
      <c r="F346" s="982"/>
      <c r="G346" s="982"/>
      <c r="H346" s="1078"/>
    </row>
    <row r="347" spans="1:8" s="1030" customFormat="1" x14ac:dyDescent="0.2">
      <c r="A347" s="832">
        <v>324</v>
      </c>
      <c r="B347" s="1100" t="s">
        <v>2683</v>
      </c>
      <c r="C347" s="982"/>
      <c r="D347" s="982"/>
      <c r="E347" s="982"/>
      <c r="F347" s="982"/>
      <c r="G347" s="982"/>
      <c r="H347" s="1078"/>
    </row>
    <row r="348" spans="1:8" s="1030" customFormat="1" x14ac:dyDescent="0.2">
      <c r="A348" s="832">
        <v>325</v>
      </c>
      <c r="B348" s="1100" t="s">
        <v>2684</v>
      </c>
      <c r="C348" s="982"/>
      <c r="D348" s="982"/>
      <c r="E348" s="982"/>
      <c r="F348" s="982"/>
      <c r="G348" s="982"/>
      <c r="H348" s="1078"/>
    </row>
    <row r="349" spans="1:8" s="1030" customFormat="1" x14ac:dyDescent="0.2">
      <c r="A349" s="836">
        <v>326</v>
      </c>
      <c r="B349" s="1100" t="s">
        <v>53</v>
      </c>
      <c r="C349" s="982"/>
      <c r="D349" s="982"/>
      <c r="E349" s="982"/>
      <c r="F349" s="982"/>
      <c r="G349" s="982"/>
      <c r="H349" s="1078"/>
    </row>
    <row r="350" spans="1:8" s="1030" customFormat="1" x14ac:dyDescent="0.2">
      <c r="A350" s="836">
        <v>327</v>
      </c>
      <c r="B350" s="1100" t="s">
        <v>2685</v>
      </c>
      <c r="C350" s="982"/>
      <c r="D350" s="982"/>
      <c r="E350" s="982"/>
      <c r="F350" s="982"/>
      <c r="G350" s="982"/>
      <c r="H350" s="1078"/>
    </row>
    <row r="351" spans="1:8" s="1030" customFormat="1" x14ac:dyDescent="0.2">
      <c r="A351" s="836">
        <v>328</v>
      </c>
      <c r="B351" s="1100" t="s">
        <v>2686</v>
      </c>
      <c r="C351" s="982"/>
      <c r="D351" s="982"/>
      <c r="E351" s="982"/>
      <c r="F351" s="982"/>
      <c r="G351" s="982"/>
      <c r="H351" s="1078"/>
    </row>
    <row r="352" spans="1:8" s="1030" customFormat="1" x14ac:dyDescent="0.2">
      <c r="A352" s="836">
        <v>329</v>
      </c>
      <c r="B352" s="1100" t="s">
        <v>2687</v>
      </c>
      <c r="C352" s="982"/>
      <c r="D352" s="982"/>
      <c r="E352" s="982"/>
      <c r="F352" s="982"/>
      <c r="G352" s="982"/>
      <c r="H352" s="1078"/>
    </row>
    <row r="353" spans="1:8" s="1030" customFormat="1" x14ac:dyDescent="0.2">
      <c r="A353" s="832">
        <v>330</v>
      </c>
      <c r="B353" s="1100" t="s">
        <v>2688</v>
      </c>
      <c r="C353" s="982"/>
      <c r="D353" s="982"/>
      <c r="E353" s="982"/>
      <c r="F353" s="982"/>
      <c r="G353" s="982"/>
      <c r="H353" s="1078"/>
    </row>
    <row r="354" spans="1:8" s="1030" customFormat="1" x14ac:dyDescent="0.2">
      <c r="A354" s="832">
        <v>331</v>
      </c>
      <c r="B354" s="1100" t="s">
        <v>2600</v>
      </c>
      <c r="C354" s="982"/>
      <c r="D354" s="982"/>
      <c r="E354" s="982"/>
      <c r="F354" s="982"/>
      <c r="G354" s="982"/>
      <c r="H354" s="1078"/>
    </row>
    <row r="355" spans="1:8" s="1030" customFormat="1" x14ac:dyDescent="0.2">
      <c r="A355" s="836">
        <v>332</v>
      </c>
      <c r="B355" s="1100" t="s">
        <v>931</v>
      </c>
      <c r="C355" s="982"/>
      <c r="D355" s="982"/>
      <c r="E355" s="982"/>
      <c r="F355" s="982"/>
      <c r="G355" s="982"/>
      <c r="H355" s="1078"/>
    </row>
    <row r="356" spans="1:8" s="1030" customFormat="1" x14ac:dyDescent="0.2">
      <c r="A356" s="836">
        <v>333</v>
      </c>
      <c r="B356" s="1100" t="s">
        <v>2723</v>
      </c>
      <c r="C356" s="982"/>
      <c r="D356" s="982"/>
      <c r="E356" s="982"/>
      <c r="F356" s="982"/>
      <c r="G356" s="982"/>
      <c r="H356" s="1078"/>
    </row>
    <row r="357" spans="1:8" s="1030" customFormat="1" x14ac:dyDescent="0.2">
      <c r="A357" s="836">
        <v>334</v>
      </c>
      <c r="B357" s="1099" t="s">
        <v>2888</v>
      </c>
      <c r="C357" s="982"/>
      <c r="D357" s="982"/>
      <c r="E357" s="982"/>
      <c r="F357" s="982"/>
      <c r="G357" s="982"/>
      <c r="H357" s="1078"/>
    </row>
    <row r="358" spans="1:8" s="302" customFormat="1" x14ac:dyDescent="0.2">
      <c r="A358" s="836">
        <v>335</v>
      </c>
      <c r="B358" s="1041" t="s">
        <v>2689</v>
      </c>
      <c r="C358" s="1042"/>
      <c r="D358" s="1042"/>
      <c r="E358" s="1042"/>
      <c r="F358" s="1042"/>
      <c r="G358" s="1042"/>
      <c r="H358" s="1087"/>
    </row>
    <row r="359" spans="1:8" s="302" customFormat="1" x14ac:dyDescent="0.2">
      <c r="A359" s="832">
        <v>336</v>
      </c>
      <c r="B359" s="1099" t="s">
        <v>2690</v>
      </c>
      <c r="C359" s="726"/>
      <c r="D359" s="726"/>
      <c r="E359" s="726"/>
      <c r="F359" s="726"/>
      <c r="G359" s="984"/>
      <c r="H359" s="1079"/>
    </row>
    <row r="360" spans="1:8" s="302" customFormat="1" x14ac:dyDescent="0.2">
      <c r="A360" s="832">
        <v>337</v>
      </c>
      <c r="B360" s="1100" t="s">
        <v>2726</v>
      </c>
      <c r="C360" s="982"/>
      <c r="D360" s="982"/>
      <c r="E360" s="982"/>
      <c r="F360" s="982"/>
      <c r="G360" s="984"/>
      <c r="H360" s="1079"/>
    </row>
    <row r="361" spans="1:8" s="302" customFormat="1" x14ac:dyDescent="0.2">
      <c r="A361" s="836">
        <v>338</v>
      </c>
      <c r="B361" s="1100" t="s">
        <v>2727</v>
      </c>
      <c r="C361" s="919"/>
      <c r="D361" s="919"/>
      <c r="E361" s="919"/>
      <c r="F361" s="919"/>
      <c r="G361" s="914"/>
      <c r="H361" s="1079"/>
    </row>
    <row r="362" spans="1:8" s="1030" customFormat="1" x14ac:dyDescent="0.2">
      <c r="A362" s="836">
        <v>339</v>
      </c>
      <c r="B362" s="1100" t="s">
        <v>2728</v>
      </c>
      <c r="C362" s="919"/>
      <c r="D362" s="919"/>
      <c r="E362" s="919"/>
      <c r="F362" s="919"/>
      <c r="G362" s="914"/>
      <c r="H362" s="1079"/>
    </row>
    <row r="363" spans="1:8" s="1030" customFormat="1" x14ac:dyDescent="0.2">
      <c r="A363" s="836">
        <v>340</v>
      </c>
      <c r="B363" s="1100" t="s">
        <v>148</v>
      </c>
      <c r="C363" s="919"/>
      <c r="D363" s="919"/>
      <c r="E363" s="919"/>
      <c r="F363" s="919"/>
      <c r="G363" s="914"/>
      <c r="H363" s="1079"/>
    </row>
    <row r="364" spans="1:8" s="302" customFormat="1" x14ac:dyDescent="0.2">
      <c r="A364" s="836">
        <v>341</v>
      </c>
      <c r="B364" s="1099" t="s">
        <v>2691</v>
      </c>
      <c r="C364" s="1043"/>
      <c r="D364" s="1043"/>
      <c r="E364" s="1043"/>
      <c r="F364" s="1043"/>
      <c r="G364" s="914"/>
      <c r="H364" s="1079"/>
    </row>
    <row r="365" spans="1:8" s="302" customFormat="1" x14ac:dyDescent="0.2">
      <c r="A365" s="832">
        <v>342</v>
      </c>
      <c r="B365" s="1100" t="s">
        <v>2726</v>
      </c>
      <c r="C365" s="919"/>
      <c r="D365" s="919"/>
      <c r="E365" s="919"/>
      <c r="F365" s="919"/>
      <c r="G365" s="914"/>
      <c r="H365" s="1079"/>
    </row>
    <row r="366" spans="1:8" s="302" customFormat="1" x14ac:dyDescent="0.2">
      <c r="A366" s="832">
        <v>343</v>
      </c>
      <c r="B366" s="1100" t="s">
        <v>2727</v>
      </c>
      <c r="C366" s="919"/>
      <c r="D366" s="919"/>
      <c r="E366" s="919"/>
      <c r="F366" s="919"/>
      <c r="G366" s="914"/>
      <c r="H366" s="1079"/>
    </row>
    <row r="367" spans="1:8" s="302" customFormat="1" x14ac:dyDescent="0.2">
      <c r="A367" s="836">
        <v>344</v>
      </c>
      <c r="B367" s="1100" t="s">
        <v>2728</v>
      </c>
      <c r="C367" s="919"/>
      <c r="D367" s="919"/>
      <c r="E367" s="919"/>
      <c r="F367" s="919"/>
      <c r="G367" s="914"/>
      <c r="H367" s="1079"/>
    </row>
    <row r="368" spans="1:8" s="302" customFormat="1" x14ac:dyDescent="0.2">
      <c r="A368" s="836">
        <v>345</v>
      </c>
      <c r="B368" s="1100" t="s">
        <v>148</v>
      </c>
      <c r="C368" s="919"/>
      <c r="D368" s="919"/>
      <c r="E368" s="919"/>
      <c r="F368" s="919"/>
      <c r="G368" s="914"/>
      <c r="H368" s="1079"/>
    </row>
    <row r="369" spans="1:8" s="302" customFormat="1" ht="30" x14ac:dyDescent="0.2">
      <c r="A369" s="836">
        <v>346</v>
      </c>
      <c r="B369" s="1099" t="s">
        <v>2692</v>
      </c>
      <c r="C369" s="313"/>
      <c r="D369" s="313"/>
      <c r="E369" s="313"/>
      <c r="F369" s="313"/>
      <c r="G369" s="1006"/>
      <c r="H369" s="1079"/>
    </row>
    <row r="370" spans="1:8" s="302" customFormat="1" x14ac:dyDescent="0.2">
      <c r="A370" s="836">
        <v>347</v>
      </c>
      <c r="B370" s="1099" t="s">
        <v>2889</v>
      </c>
      <c r="C370" s="313"/>
      <c r="D370" s="313"/>
      <c r="E370" s="313"/>
      <c r="F370" s="313"/>
      <c r="G370" s="1006"/>
      <c r="H370" s="1079"/>
    </row>
    <row r="371" spans="1:8" s="302" customFormat="1" ht="30" x14ac:dyDescent="0.2">
      <c r="A371" s="832">
        <v>348</v>
      </c>
      <c r="B371" s="1099" t="s">
        <v>2729</v>
      </c>
      <c r="C371" s="1043"/>
      <c r="D371" s="1043"/>
      <c r="E371" s="1043"/>
      <c r="F371" s="1043"/>
      <c r="G371" s="914"/>
      <c r="H371" s="1079"/>
    </row>
    <row r="372" spans="1:8" s="302" customFormat="1" x14ac:dyDescent="0.2">
      <c r="A372" s="832">
        <v>349</v>
      </c>
      <c r="B372" s="1100" t="s">
        <v>2730</v>
      </c>
      <c r="C372" s="313"/>
      <c r="D372" s="313"/>
      <c r="E372" s="313"/>
      <c r="F372" s="313"/>
      <c r="G372" s="1006"/>
      <c r="H372" s="1079"/>
    </row>
    <row r="373" spans="1:8" s="302" customFormat="1" x14ac:dyDescent="0.2">
      <c r="A373" s="836">
        <v>350</v>
      </c>
      <c r="B373" s="1100" t="s">
        <v>2731</v>
      </c>
      <c r="C373" s="313"/>
      <c r="D373" s="313"/>
      <c r="E373" s="313"/>
      <c r="F373" s="313"/>
      <c r="G373" s="1006"/>
      <c r="H373" s="1079"/>
    </row>
    <row r="374" spans="1:8" s="302" customFormat="1" x14ac:dyDescent="0.2">
      <c r="A374" s="836">
        <v>351</v>
      </c>
      <c r="B374" s="1100" t="s">
        <v>2732</v>
      </c>
      <c r="C374" s="313"/>
      <c r="D374" s="313"/>
      <c r="E374" s="313"/>
      <c r="F374" s="313"/>
      <c r="G374" s="1006"/>
      <c r="H374" s="1079"/>
    </row>
    <row r="375" spans="1:8" s="302" customFormat="1" x14ac:dyDescent="0.2">
      <c r="A375" s="836">
        <v>352</v>
      </c>
      <c r="B375" s="1100" t="s">
        <v>2733</v>
      </c>
      <c r="C375" s="313"/>
      <c r="D375" s="313"/>
      <c r="E375" s="313"/>
      <c r="F375" s="313"/>
      <c r="G375" s="1006"/>
      <c r="H375" s="1079"/>
    </row>
    <row r="376" spans="1:8" s="302" customFormat="1" x14ac:dyDescent="0.2">
      <c r="A376" s="836">
        <v>353</v>
      </c>
      <c r="B376" s="1100" t="s">
        <v>2734</v>
      </c>
      <c r="C376" s="313"/>
      <c r="D376" s="313"/>
      <c r="E376" s="313"/>
      <c r="F376" s="313"/>
      <c r="G376" s="1006"/>
      <c r="H376" s="1079"/>
    </row>
    <row r="377" spans="1:8" s="302" customFormat="1" x14ac:dyDescent="0.2">
      <c r="A377" s="832">
        <v>354</v>
      </c>
      <c r="B377" s="1100" t="s">
        <v>2890</v>
      </c>
      <c r="C377" s="313"/>
      <c r="D377" s="313"/>
      <c r="E377" s="313"/>
      <c r="F377" s="313"/>
      <c r="G377" s="1006"/>
      <c r="H377" s="1079"/>
    </row>
    <row r="378" spans="1:8" s="302" customFormat="1" ht="30" x14ac:dyDescent="0.2">
      <c r="A378" s="832">
        <v>355</v>
      </c>
      <c r="B378" s="1099" t="s">
        <v>2693</v>
      </c>
      <c r="C378" s="1043"/>
      <c r="D378" s="1043"/>
      <c r="E378" s="1043"/>
      <c r="F378" s="1043"/>
      <c r="G378" s="914"/>
      <c r="H378" s="1079"/>
    </row>
    <row r="379" spans="1:8" s="302" customFormat="1" x14ac:dyDescent="0.2">
      <c r="A379" s="836">
        <v>356</v>
      </c>
      <c r="B379" s="1100" t="s">
        <v>2730</v>
      </c>
      <c r="C379" s="313"/>
      <c r="D379" s="313"/>
      <c r="E379" s="313"/>
      <c r="F379" s="313"/>
      <c r="G379" s="313"/>
      <c r="H379" s="1079"/>
    </row>
    <row r="380" spans="1:8" s="3" customFormat="1" x14ac:dyDescent="0.2">
      <c r="A380" s="836">
        <v>357</v>
      </c>
      <c r="B380" s="1100" t="s">
        <v>2731</v>
      </c>
      <c r="C380" s="1006"/>
      <c r="D380" s="1006"/>
      <c r="E380" s="1006"/>
      <c r="F380" s="1006"/>
      <c r="G380" s="1006"/>
      <c r="H380" s="1079"/>
    </row>
    <row r="381" spans="1:8" s="3" customFormat="1" x14ac:dyDescent="0.2">
      <c r="A381" s="836">
        <v>358</v>
      </c>
      <c r="B381" s="1100" t="s">
        <v>2732</v>
      </c>
      <c r="C381" s="1006"/>
      <c r="D381" s="1006"/>
      <c r="E381" s="1006"/>
      <c r="F381" s="1006"/>
      <c r="G381" s="1006"/>
      <c r="H381" s="1079"/>
    </row>
    <row r="382" spans="1:8" s="3" customFormat="1" x14ac:dyDescent="0.2">
      <c r="A382" s="836">
        <v>359</v>
      </c>
      <c r="B382" s="1100" t="s">
        <v>2733</v>
      </c>
      <c r="C382" s="1006"/>
      <c r="D382" s="1006"/>
      <c r="E382" s="1006"/>
      <c r="F382" s="1006"/>
      <c r="G382" s="1006"/>
      <c r="H382" s="1079"/>
    </row>
    <row r="383" spans="1:8" s="3" customFormat="1" x14ac:dyDescent="0.2">
      <c r="A383" s="832">
        <v>360</v>
      </c>
      <c r="B383" s="1100" t="s">
        <v>2734</v>
      </c>
      <c r="C383" s="1006"/>
      <c r="D383" s="1006"/>
      <c r="E383" s="1006"/>
      <c r="F383" s="1006"/>
      <c r="G383" s="1006"/>
      <c r="H383" s="1079"/>
    </row>
    <row r="384" spans="1:8" s="3" customFormat="1" x14ac:dyDescent="0.2">
      <c r="A384" s="832">
        <v>361</v>
      </c>
      <c r="B384" s="1100" t="s">
        <v>2890</v>
      </c>
      <c r="C384" s="1006"/>
      <c r="D384" s="1006"/>
      <c r="E384" s="1006"/>
      <c r="F384" s="1006"/>
      <c r="G384" s="1006"/>
      <c r="H384" s="1079"/>
    </row>
    <row r="385" spans="1:8" s="302" customFormat="1" x14ac:dyDescent="0.2">
      <c r="A385" s="836">
        <v>362</v>
      </c>
      <c r="B385" s="1041" t="s">
        <v>2694</v>
      </c>
      <c r="C385" s="1042"/>
      <c r="D385" s="1042"/>
      <c r="E385" s="1042"/>
      <c r="F385" s="1042"/>
      <c r="G385" s="1042"/>
      <c r="H385" s="1087"/>
    </row>
    <row r="386" spans="1:8" s="302" customFormat="1" x14ac:dyDescent="0.2">
      <c r="A386" s="836">
        <v>363</v>
      </c>
      <c r="B386" s="1101" t="s">
        <v>2695</v>
      </c>
      <c r="C386" s="1044"/>
      <c r="D386" s="1044"/>
      <c r="E386" s="1044"/>
      <c r="F386" s="1044"/>
      <c r="G386" s="1044"/>
      <c r="H386" s="1088"/>
    </row>
    <row r="387" spans="1:8" s="302" customFormat="1" x14ac:dyDescent="0.2">
      <c r="A387" s="836">
        <v>364</v>
      </c>
      <c r="B387" s="1101" t="s">
        <v>2891</v>
      </c>
      <c r="C387" s="313"/>
      <c r="D387" s="313"/>
      <c r="E387" s="313"/>
      <c r="F387" s="313"/>
      <c r="G387" s="313"/>
      <c r="H387" s="1080"/>
    </row>
    <row r="388" spans="1:8" s="302" customFormat="1" x14ac:dyDescent="0.2">
      <c r="A388" s="836">
        <v>365</v>
      </c>
      <c r="B388" s="1101" t="s">
        <v>2696</v>
      </c>
      <c r="C388" s="726"/>
      <c r="D388" s="726"/>
      <c r="E388" s="726"/>
      <c r="F388" s="726"/>
      <c r="G388" s="984"/>
      <c r="H388" s="1088"/>
    </row>
    <row r="389" spans="1:8" s="302" customFormat="1" x14ac:dyDescent="0.2">
      <c r="A389" s="832">
        <v>366</v>
      </c>
      <c r="B389" s="1102" t="s">
        <v>2697</v>
      </c>
      <c r="C389" s="1044"/>
      <c r="D389" s="1044"/>
      <c r="E389" s="1044"/>
      <c r="F389" s="1044"/>
      <c r="G389" s="1044"/>
      <c r="H389" s="1088"/>
    </row>
    <row r="390" spans="1:8" s="302" customFormat="1" x14ac:dyDescent="0.2">
      <c r="A390" s="832">
        <v>367</v>
      </c>
      <c r="B390" s="1102" t="s">
        <v>2698</v>
      </c>
      <c r="C390" s="1044"/>
      <c r="D390" s="1044"/>
      <c r="E390" s="1044"/>
      <c r="F390" s="1044"/>
      <c r="G390" s="1044"/>
      <c r="H390" s="1088"/>
    </row>
    <row r="391" spans="1:8" s="302" customFormat="1" x14ac:dyDescent="0.2">
      <c r="A391" s="836">
        <v>368</v>
      </c>
      <c r="B391" s="1102" t="s">
        <v>2699</v>
      </c>
      <c r="C391" s="1044"/>
      <c r="D391" s="1044"/>
      <c r="E391" s="1044"/>
      <c r="F391" s="1044"/>
      <c r="G391" s="1044"/>
      <c r="H391" s="1088"/>
    </row>
    <row r="392" spans="1:8" s="302" customFormat="1" x14ac:dyDescent="0.2">
      <c r="A392" s="836">
        <v>369</v>
      </c>
      <c r="B392" s="1101" t="s">
        <v>2700</v>
      </c>
      <c r="C392" s="1044"/>
      <c r="D392" s="1044"/>
      <c r="E392" s="1044"/>
      <c r="F392" s="1044"/>
      <c r="G392" s="1044"/>
      <c r="H392" s="1088"/>
    </row>
    <row r="393" spans="1:8" s="302" customFormat="1" ht="45" x14ac:dyDescent="0.2">
      <c r="A393" s="836">
        <v>370</v>
      </c>
      <c r="B393" s="1101" t="s">
        <v>2701</v>
      </c>
      <c r="C393" s="1044"/>
      <c r="D393" s="1044"/>
      <c r="E393" s="1044"/>
      <c r="F393" s="1044"/>
      <c r="G393" s="1044"/>
      <c r="H393" s="1088"/>
    </row>
    <row r="394" spans="1:8" s="302" customFormat="1" x14ac:dyDescent="0.2">
      <c r="A394" s="836">
        <v>371</v>
      </c>
      <c r="B394" s="1041" t="s">
        <v>2702</v>
      </c>
      <c r="C394" s="1042"/>
      <c r="D394" s="1042"/>
      <c r="E394" s="1042"/>
      <c r="F394" s="1042"/>
      <c r="G394" s="1042"/>
      <c r="H394" s="1087"/>
    </row>
    <row r="395" spans="1:8" s="302" customFormat="1" ht="30" x14ac:dyDescent="0.2">
      <c r="A395" s="832">
        <v>372</v>
      </c>
      <c r="B395" s="1103" t="s">
        <v>2703</v>
      </c>
      <c r="C395" s="914"/>
      <c r="D395" s="914"/>
      <c r="E395" s="914"/>
      <c r="F395" s="914"/>
      <c r="G395" s="914"/>
      <c r="H395" s="1079"/>
    </row>
    <row r="396" spans="1:8" s="302" customFormat="1" ht="30" x14ac:dyDescent="0.2">
      <c r="A396" s="832">
        <v>373</v>
      </c>
      <c r="B396" s="1099" t="s">
        <v>2736</v>
      </c>
      <c r="C396" s="919"/>
      <c r="D396" s="919"/>
      <c r="E396" s="919"/>
      <c r="F396" s="919"/>
      <c r="G396" s="919"/>
      <c r="H396" s="1079"/>
    </row>
    <row r="397" spans="1:8" s="302" customFormat="1" ht="30" x14ac:dyDescent="0.2">
      <c r="A397" s="836">
        <v>374</v>
      </c>
      <c r="B397" s="1099" t="s">
        <v>2704</v>
      </c>
      <c r="C397" s="313"/>
      <c r="D397" s="313"/>
      <c r="E397" s="313"/>
      <c r="F397" s="313"/>
      <c r="G397" s="313"/>
      <c r="H397" s="1080"/>
    </row>
    <row r="398" spans="1:8" s="302" customFormat="1" ht="30" x14ac:dyDescent="0.2">
      <c r="A398" s="836">
        <v>375</v>
      </c>
      <c r="B398" s="1099" t="s">
        <v>2735</v>
      </c>
      <c r="C398" s="313"/>
      <c r="D398" s="313"/>
      <c r="E398" s="313"/>
      <c r="F398" s="313"/>
      <c r="G398" s="313"/>
      <c r="H398" s="1080"/>
    </row>
    <row r="399" spans="1:8" s="302" customFormat="1" x14ac:dyDescent="0.2">
      <c r="A399" s="836">
        <v>376</v>
      </c>
      <c r="B399" s="1099" t="s">
        <v>2705</v>
      </c>
      <c r="C399" s="313"/>
      <c r="D399" s="313"/>
      <c r="E399" s="313"/>
      <c r="F399" s="313"/>
      <c r="G399" s="313"/>
      <c r="H399" s="1080"/>
    </row>
    <row r="400" spans="1:8" s="302" customFormat="1" ht="30" x14ac:dyDescent="0.2">
      <c r="A400" s="836">
        <v>377</v>
      </c>
      <c r="B400" s="1099" t="s">
        <v>2706</v>
      </c>
      <c r="C400" s="313"/>
      <c r="D400" s="313"/>
      <c r="E400" s="313"/>
      <c r="F400" s="313"/>
      <c r="G400" s="313"/>
      <c r="H400" s="1080"/>
    </row>
    <row r="401" spans="1:8" s="302" customFormat="1" ht="30" x14ac:dyDescent="0.2">
      <c r="A401" s="832">
        <v>378</v>
      </c>
      <c r="B401" s="1099" t="s">
        <v>2707</v>
      </c>
      <c r="C401" s="313"/>
      <c r="D401" s="313"/>
      <c r="E401" s="313"/>
      <c r="F401" s="313"/>
      <c r="G401" s="313"/>
      <c r="H401" s="1080"/>
    </row>
    <row r="402" spans="1:8" s="302" customFormat="1" ht="30" x14ac:dyDescent="0.2">
      <c r="A402" s="832">
        <v>379</v>
      </c>
      <c r="B402" s="1099" t="s">
        <v>2708</v>
      </c>
      <c r="C402" s="1043"/>
      <c r="D402" s="1043"/>
      <c r="E402" s="1043"/>
      <c r="F402" s="1043"/>
      <c r="G402" s="914"/>
      <c r="H402" s="1079"/>
    </row>
    <row r="403" spans="1:8" s="302" customFormat="1" x14ac:dyDescent="0.2">
      <c r="A403" s="836">
        <v>380</v>
      </c>
      <c r="B403" s="1100" t="s">
        <v>2709</v>
      </c>
      <c r="C403" s="313"/>
      <c r="D403" s="313"/>
      <c r="E403" s="313"/>
      <c r="F403" s="313"/>
      <c r="G403" s="313"/>
      <c r="H403" s="1080"/>
    </row>
    <row r="404" spans="1:8" s="302" customFormat="1" x14ac:dyDescent="0.2">
      <c r="A404" s="836">
        <v>381</v>
      </c>
      <c r="B404" s="1100" t="s">
        <v>2710</v>
      </c>
      <c r="C404" s="313"/>
      <c r="D404" s="313"/>
      <c r="E404" s="313"/>
      <c r="F404" s="313"/>
      <c r="G404" s="313"/>
      <c r="H404" s="1080"/>
    </row>
    <row r="405" spans="1:8" s="302" customFormat="1" x14ac:dyDescent="0.2">
      <c r="A405" s="836">
        <v>382</v>
      </c>
      <c r="B405" s="1100" t="s">
        <v>2711</v>
      </c>
      <c r="C405" s="313"/>
      <c r="D405" s="313"/>
      <c r="E405" s="313"/>
      <c r="F405" s="313"/>
      <c r="G405" s="313"/>
      <c r="H405" s="1080"/>
    </row>
    <row r="406" spans="1:8" s="302" customFormat="1" x14ac:dyDescent="0.2">
      <c r="A406" s="836">
        <v>383</v>
      </c>
      <c r="B406" s="1100" t="s">
        <v>2712</v>
      </c>
      <c r="C406" s="313"/>
      <c r="D406" s="313"/>
      <c r="E406" s="313"/>
      <c r="F406" s="313"/>
      <c r="G406" s="313"/>
      <c r="H406" s="1080"/>
    </row>
    <row r="407" spans="1:8" s="302" customFormat="1" x14ac:dyDescent="0.2">
      <c r="A407" s="832">
        <v>384</v>
      </c>
      <c r="B407" s="1100" t="s">
        <v>2713</v>
      </c>
      <c r="C407" s="313"/>
      <c r="D407" s="313"/>
      <c r="E407" s="313"/>
      <c r="F407" s="313"/>
      <c r="G407" s="313"/>
      <c r="H407" s="1080"/>
    </row>
    <row r="408" spans="1:8" s="302" customFormat="1" x14ac:dyDescent="0.2">
      <c r="A408" s="832">
        <v>385</v>
      </c>
      <c r="B408" s="1100" t="s">
        <v>2714</v>
      </c>
      <c r="C408" s="313"/>
      <c r="D408" s="313"/>
      <c r="E408" s="313"/>
      <c r="F408" s="313"/>
      <c r="G408" s="313"/>
      <c r="H408" s="1080"/>
    </row>
    <row r="409" spans="1:8" s="302" customFormat="1" x14ac:dyDescent="0.2">
      <c r="A409" s="836">
        <v>386</v>
      </c>
      <c r="B409" s="1100" t="s">
        <v>52</v>
      </c>
      <c r="C409" s="313"/>
      <c r="D409" s="313"/>
      <c r="E409" s="313"/>
      <c r="F409" s="313"/>
      <c r="G409" s="313"/>
      <c r="H409" s="1080"/>
    </row>
    <row r="410" spans="1:8" s="302" customFormat="1" x14ac:dyDescent="0.2">
      <c r="A410" s="836">
        <v>387</v>
      </c>
      <c r="B410" s="1100" t="s">
        <v>931</v>
      </c>
      <c r="C410" s="313"/>
      <c r="D410" s="313"/>
      <c r="E410" s="313"/>
      <c r="F410" s="313"/>
      <c r="G410" s="313"/>
      <c r="H410" s="1080"/>
    </row>
    <row r="411" spans="1:8" s="302" customFormat="1" x14ac:dyDescent="0.2">
      <c r="A411" s="836">
        <v>388</v>
      </c>
      <c r="B411" s="1100" t="s">
        <v>2715</v>
      </c>
      <c r="C411" s="1043"/>
      <c r="D411" s="1043"/>
      <c r="E411" s="1043"/>
      <c r="F411" s="1043"/>
      <c r="G411" s="914"/>
      <c r="H411" s="1080"/>
    </row>
    <row r="412" spans="1:8" s="302" customFormat="1" x14ac:dyDescent="0.2">
      <c r="A412" s="836">
        <v>389</v>
      </c>
      <c r="B412" s="1104" t="s">
        <v>2100</v>
      </c>
      <c r="C412" s="313"/>
      <c r="D412" s="313"/>
      <c r="E412" s="313"/>
      <c r="F412" s="313"/>
      <c r="G412" s="313"/>
      <c r="H412" s="1080"/>
    </row>
    <row r="413" spans="1:8" s="302" customFormat="1" x14ac:dyDescent="0.2">
      <c r="A413" s="832">
        <v>390</v>
      </c>
      <c r="B413" s="1104" t="s">
        <v>49</v>
      </c>
      <c r="C413" s="313"/>
      <c r="D413" s="313"/>
      <c r="E413" s="313"/>
      <c r="F413" s="313"/>
      <c r="G413" s="313"/>
      <c r="H413" s="1080"/>
    </row>
    <row r="414" spans="1:8" s="302" customFormat="1" x14ac:dyDescent="0.2">
      <c r="A414" s="832">
        <v>391</v>
      </c>
      <c r="B414" s="1104" t="s">
        <v>2716</v>
      </c>
      <c r="C414" s="313"/>
      <c r="D414" s="313"/>
      <c r="E414" s="313"/>
      <c r="F414" s="313"/>
      <c r="G414" s="313"/>
      <c r="H414" s="1080"/>
    </row>
    <row r="415" spans="1:8" s="302" customFormat="1" x14ac:dyDescent="0.2">
      <c r="A415" s="836">
        <v>392</v>
      </c>
      <c r="B415" s="1104" t="s">
        <v>2717</v>
      </c>
      <c r="C415" s="313"/>
      <c r="D415" s="313"/>
      <c r="E415" s="313"/>
      <c r="F415" s="313"/>
      <c r="G415" s="313"/>
      <c r="H415" s="1080"/>
    </row>
    <row r="416" spans="1:8" s="302" customFormat="1" x14ac:dyDescent="0.2">
      <c r="A416" s="836">
        <v>393</v>
      </c>
      <c r="B416" s="1100" t="s">
        <v>2718</v>
      </c>
      <c r="C416" s="313"/>
      <c r="D416" s="313"/>
      <c r="E416" s="313"/>
      <c r="F416" s="313"/>
      <c r="G416" s="313"/>
      <c r="H416" s="1080"/>
    </row>
    <row r="417" spans="1:8" s="302" customFormat="1" x14ac:dyDescent="0.2">
      <c r="A417" s="836">
        <v>394</v>
      </c>
      <c r="B417" s="1100" t="s">
        <v>2723</v>
      </c>
      <c r="C417" s="313"/>
      <c r="D417" s="313"/>
      <c r="E417" s="313"/>
      <c r="F417" s="313"/>
      <c r="G417" s="313"/>
      <c r="H417" s="1080"/>
    </row>
    <row r="418" spans="1:8" s="302" customFormat="1" x14ac:dyDescent="0.2">
      <c r="A418" s="836">
        <v>395</v>
      </c>
      <c r="B418" s="1041" t="s">
        <v>2719</v>
      </c>
      <c r="C418" s="1042"/>
      <c r="D418" s="1042"/>
      <c r="E418" s="1042"/>
      <c r="F418" s="1042"/>
      <c r="G418" s="1042"/>
      <c r="H418" s="1087"/>
    </row>
    <row r="419" spans="1:8" s="302" customFormat="1" ht="30" x14ac:dyDescent="0.25">
      <c r="A419" s="832">
        <v>396</v>
      </c>
      <c r="B419" s="1099" t="s">
        <v>2720</v>
      </c>
      <c r="C419" s="1045"/>
      <c r="D419" s="1045"/>
      <c r="E419" s="1045"/>
      <c r="F419" s="1045"/>
      <c r="G419" s="1071"/>
      <c r="H419" s="1081"/>
    </row>
    <row r="420" spans="1:8" s="302" customFormat="1" x14ac:dyDescent="0.25">
      <c r="A420" s="832">
        <v>397</v>
      </c>
      <c r="B420" s="1100" t="s">
        <v>2738</v>
      </c>
      <c r="C420" s="1046"/>
      <c r="D420" s="1046"/>
      <c r="E420" s="1046"/>
      <c r="F420" s="1046"/>
      <c r="G420" s="1046"/>
      <c r="H420" s="1081"/>
    </row>
    <row r="421" spans="1:8" s="302" customFormat="1" x14ac:dyDescent="0.25">
      <c r="A421" s="836">
        <v>398</v>
      </c>
      <c r="B421" s="1100" t="s">
        <v>2721</v>
      </c>
      <c r="C421" s="1046"/>
      <c r="D421" s="1046"/>
      <c r="E421" s="1046"/>
      <c r="F421" s="1046"/>
      <c r="G421" s="1046"/>
      <c r="H421" s="1081"/>
    </row>
    <row r="422" spans="1:8" s="302" customFormat="1" x14ac:dyDescent="0.25">
      <c r="A422" s="836">
        <v>399</v>
      </c>
      <c r="B422" s="1100" t="s">
        <v>2737</v>
      </c>
      <c r="C422" s="1046"/>
      <c r="D422" s="1046"/>
      <c r="E422" s="1046"/>
      <c r="F422" s="1046"/>
      <c r="G422" s="1046"/>
      <c r="H422" s="1081"/>
    </row>
    <row r="423" spans="1:8" s="302" customFormat="1" x14ac:dyDescent="0.25">
      <c r="A423" s="836">
        <v>400</v>
      </c>
      <c r="B423" s="1100" t="s">
        <v>2709</v>
      </c>
      <c r="C423" s="1046"/>
      <c r="D423" s="1046"/>
      <c r="E423" s="1046"/>
      <c r="F423" s="1046"/>
      <c r="G423" s="1046"/>
      <c r="H423" s="1081"/>
    </row>
    <row r="424" spans="1:8" s="302" customFormat="1" ht="30" x14ac:dyDescent="0.2">
      <c r="A424" s="836">
        <v>401</v>
      </c>
      <c r="B424" s="1099" t="s">
        <v>2722</v>
      </c>
      <c r="C424" s="313"/>
      <c r="D424" s="313"/>
      <c r="E424" s="313"/>
      <c r="F424" s="313"/>
      <c r="G424" s="313"/>
      <c r="H424" s="1080"/>
    </row>
    <row r="425" spans="1:8" s="302" customFormat="1" x14ac:dyDescent="0.25">
      <c r="A425" s="832">
        <v>402</v>
      </c>
      <c r="B425" s="1040" t="s">
        <v>2581</v>
      </c>
      <c r="C425" s="981"/>
      <c r="D425" s="981"/>
      <c r="E425" s="981"/>
      <c r="F425" s="981"/>
      <c r="G425" s="981"/>
      <c r="H425" s="1086"/>
    </row>
    <row r="426" spans="1:8" s="302" customFormat="1" x14ac:dyDescent="0.2">
      <c r="A426" s="832">
        <v>403</v>
      </c>
      <c r="B426" s="1041" t="s">
        <v>2582</v>
      </c>
      <c r="C426" s="1042"/>
      <c r="D426" s="1042"/>
      <c r="E426" s="1042"/>
      <c r="F426" s="1042"/>
      <c r="G426" s="1042"/>
      <c r="H426" s="1087"/>
    </row>
    <row r="427" spans="1:8" s="302" customFormat="1" ht="30" x14ac:dyDescent="0.2">
      <c r="A427" s="836">
        <v>404</v>
      </c>
      <c r="B427" s="1099" t="s">
        <v>2583</v>
      </c>
      <c r="C427" s="726"/>
      <c r="D427" s="726"/>
      <c r="E427" s="726"/>
      <c r="F427" s="726"/>
      <c r="G427" s="984"/>
      <c r="H427" s="1078"/>
    </row>
    <row r="428" spans="1:8" s="302" customFormat="1" x14ac:dyDescent="0.2">
      <c r="A428" s="836">
        <v>405</v>
      </c>
      <c r="B428" s="1100" t="s">
        <v>2584</v>
      </c>
      <c r="C428" s="984"/>
      <c r="D428" s="984"/>
      <c r="E428" s="984"/>
      <c r="F428" s="984"/>
      <c r="G428" s="984"/>
      <c r="H428" s="1078"/>
    </row>
    <row r="429" spans="1:8" s="302" customFormat="1" x14ac:dyDescent="0.2">
      <c r="A429" s="836">
        <v>406</v>
      </c>
      <c r="B429" s="1100" t="s">
        <v>2585</v>
      </c>
      <c r="C429" s="984"/>
      <c r="D429" s="984"/>
      <c r="E429" s="984"/>
      <c r="F429" s="984"/>
      <c r="G429" s="984"/>
      <c r="H429" s="1078"/>
    </row>
    <row r="430" spans="1:8" s="302" customFormat="1" x14ac:dyDescent="0.2">
      <c r="A430" s="836">
        <v>407</v>
      </c>
      <c r="B430" s="1100" t="s">
        <v>56</v>
      </c>
      <c r="C430" s="982"/>
      <c r="D430" s="982"/>
      <c r="E430" s="982"/>
      <c r="F430" s="982"/>
      <c r="G430" s="982"/>
      <c r="H430" s="1078"/>
    </row>
    <row r="431" spans="1:8" s="302" customFormat="1" x14ac:dyDescent="0.2">
      <c r="A431" s="832">
        <v>408</v>
      </c>
      <c r="B431" s="1100" t="s">
        <v>2586</v>
      </c>
      <c r="C431" s="982"/>
      <c r="D431" s="982"/>
      <c r="E431" s="982"/>
      <c r="F431" s="982"/>
      <c r="G431" s="982"/>
      <c r="H431" s="1078"/>
    </row>
    <row r="432" spans="1:8" s="302" customFormat="1" x14ac:dyDescent="0.2">
      <c r="A432" s="832">
        <v>409</v>
      </c>
      <c r="B432" s="1100" t="s">
        <v>2587</v>
      </c>
      <c r="C432" s="982"/>
      <c r="D432" s="982"/>
      <c r="E432" s="982"/>
      <c r="F432" s="982"/>
      <c r="G432" s="982"/>
      <c r="H432" s="1078"/>
    </row>
    <row r="433" spans="1:8" s="302" customFormat="1" x14ac:dyDescent="0.2">
      <c r="A433" s="836">
        <v>410</v>
      </c>
      <c r="B433" s="1100" t="s">
        <v>2588</v>
      </c>
      <c r="C433" s="982"/>
      <c r="D433" s="982"/>
      <c r="E433" s="982"/>
      <c r="F433" s="982"/>
      <c r="G433" s="982"/>
      <c r="H433" s="1078"/>
    </row>
    <row r="434" spans="1:8" s="302" customFormat="1" x14ac:dyDescent="0.2">
      <c r="A434" s="836">
        <v>411</v>
      </c>
      <c r="B434" s="1100" t="s">
        <v>2589</v>
      </c>
      <c r="C434" s="982"/>
      <c r="D434" s="982"/>
      <c r="E434" s="982"/>
      <c r="F434" s="982"/>
      <c r="G434" s="982"/>
      <c r="H434" s="1078"/>
    </row>
    <row r="435" spans="1:8" s="302" customFormat="1" x14ac:dyDescent="0.2">
      <c r="A435" s="836">
        <v>412</v>
      </c>
      <c r="B435" s="1100" t="s">
        <v>2590</v>
      </c>
      <c r="C435" s="982"/>
      <c r="D435" s="982"/>
      <c r="E435" s="982"/>
      <c r="F435" s="982"/>
      <c r="G435" s="982"/>
      <c r="H435" s="1078"/>
    </row>
    <row r="436" spans="1:8" s="302" customFormat="1" x14ac:dyDescent="0.2">
      <c r="A436" s="836">
        <v>413</v>
      </c>
      <c r="B436" s="1100" t="s">
        <v>2591</v>
      </c>
      <c r="C436" s="982"/>
      <c r="D436" s="982"/>
      <c r="E436" s="982"/>
      <c r="F436" s="982"/>
      <c r="G436" s="982"/>
      <c r="H436" s="1078"/>
    </row>
    <row r="437" spans="1:8" s="302" customFormat="1" x14ac:dyDescent="0.2">
      <c r="A437" s="832">
        <v>414</v>
      </c>
      <c r="B437" s="1100" t="s">
        <v>2592</v>
      </c>
      <c r="C437" s="982"/>
      <c r="D437" s="982"/>
      <c r="E437" s="982"/>
      <c r="F437" s="982"/>
      <c r="G437" s="982"/>
      <c r="H437" s="1078"/>
    </row>
    <row r="438" spans="1:8" s="302" customFormat="1" x14ac:dyDescent="0.2">
      <c r="A438" s="832">
        <v>415</v>
      </c>
      <c r="B438" s="1100" t="s">
        <v>2593</v>
      </c>
      <c r="C438" s="984"/>
      <c r="D438" s="984"/>
      <c r="E438" s="984"/>
      <c r="F438" s="984"/>
      <c r="G438" s="984"/>
      <c r="H438" s="1078"/>
    </row>
    <row r="439" spans="1:8" s="302" customFormat="1" x14ac:dyDescent="0.2">
      <c r="A439" s="836">
        <v>416</v>
      </c>
      <c r="B439" s="1100" t="s">
        <v>34</v>
      </c>
      <c r="C439" s="984"/>
      <c r="D439" s="984"/>
      <c r="E439" s="984"/>
      <c r="F439" s="984"/>
      <c r="G439" s="984"/>
      <c r="H439" s="1078"/>
    </row>
    <row r="440" spans="1:8" s="302" customFormat="1" x14ac:dyDescent="0.2">
      <c r="A440" s="836">
        <v>417</v>
      </c>
      <c r="B440" s="1100" t="s">
        <v>2594</v>
      </c>
      <c r="C440" s="984"/>
      <c r="D440" s="984"/>
      <c r="E440" s="984"/>
      <c r="F440" s="984"/>
      <c r="G440" s="984"/>
      <c r="H440" s="1078"/>
    </row>
    <row r="441" spans="1:8" s="302" customFormat="1" x14ac:dyDescent="0.2">
      <c r="A441" s="836">
        <v>418</v>
      </c>
      <c r="B441" s="1100" t="s">
        <v>2595</v>
      </c>
      <c r="C441" s="982"/>
      <c r="D441" s="982"/>
      <c r="E441" s="982"/>
      <c r="F441" s="982"/>
      <c r="G441" s="982"/>
      <c r="H441" s="1078"/>
    </row>
    <row r="442" spans="1:8" s="302" customFormat="1" x14ac:dyDescent="0.2">
      <c r="A442" s="836">
        <v>419</v>
      </c>
      <c r="B442" s="1100" t="s">
        <v>2596</v>
      </c>
      <c r="C442" s="982"/>
      <c r="D442" s="982"/>
      <c r="E442" s="982"/>
      <c r="F442" s="982"/>
      <c r="G442" s="982"/>
      <c r="H442" s="1078"/>
    </row>
    <row r="443" spans="1:8" s="302" customFormat="1" x14ac:dyDescent="0.2">
      <c r="A443" s="832">
        <v>420</v>
      </c>
      <c r="B443" s="1100" t="s">
        <v>2597</v>
      </c>
      <c r="C443" s="982"/>
      <c r="D443" s="982"/>
      <c r="E443" s="982"/>
      <c r="F443" s="982"/>
      <c r="G443" s="982"/>
      <c r="H443" s="1078"/>
    </row>
    <row r="444" spans="1:8" s="302" customFormat="1" x14ac:dyDescent="0.2">
      <c r="A444" s="832">
        <v>421</v>
      </c>
      <c r="B444" s="1100" t="s">
        <v>2598</v>
      </c>
      <c r="C444" s="982"/>
      <c r="D444" s="982"/>
      <c r="E444" s="982"/>
      <c r="F444" s="982"/>
      <c r="G444" s="982"/>
      <c r="H444" s="1078"/>
    </row>
    <row r="445" spans="1:8" s="302" customFormat="1" x14ac:dyDescent="0.2">
      <c r="A445" s="836">
        <v>422</v>
      </c>
      <c r="B445" s="1100" t="s">
        <v>2599</v>
      </c>
      <c r="C445" s="982"/>
      <c r="D445" s="982"/>
      <c r="E445" s="982"/>
      <c r="F445" s="982"/>
      <c r="G445" s="982"/>
      <c r="H445" s="1078"/>
    </row>
    <row r="446" spans="1:8" s="302" customFormat="1" x14ac:dyDescent="0.2">
      <c r="A446" s="836">
        <v>423</v>
      </c>
      <c r="B446" s="1100" t="s">
        <v>2600</v>
      </c>
      <c r="C446" s="982"/>
      <c r="D446" s="982"/>
      <c r="E446" s="982"/>
      <c r="F446" s="982"/>
      <c r="G446" s="982"/>
      <c r="H446" s="1078"/>
    </row>
    <row r="447" spans="1:8" s="302" customFormat="1" x14ac:dyDescent="0.2">
      <c r="A447" s="836">
        <v>424</v>
      </c>
      <c r="B447" s="1100" t="s">
        <v>2601</v>
      </c>
      <c r="C447" s="982"/>
      <c r="D447" s="982"/>
      <c r="E447" s="982"/>
      <c r="F447" s="982"/>
      <c r="G447" s="982"/>
      <c r="H447" s="1078"/>
    </row>
    <row r="448" spans="1:8" s="302" customFormat="1" x14ac:dyDescent="0.2">
      <c r="A448" s="836">
        <v>425</v>
      </c>
      <c r="B448" s="1100" t="s">
        <v>2723</v>
      </c>
      <c r="C448" s="984"/>
      <c r="D448" s="984"/>
      <c r="E448" s="984"/>
      <c r="F448" s="984"/>
      <c r="G448" s="984"/>
      <c r="H448" s="1078"/>
    </row>
    <row r="449" spans="1:8" s="302" customFormat="1" x14ac:dyDescent="0.2">
      <c r="A449" s="832">
        <v>426</v>
      </c>
      <c r="B449" s="1099" t="s">
        <v>2602</v>
      </c>
      <c r="C449" s="984"/>
      <c r="D449" s="984"/>
      <c r="E449" s="984"/>
      <c r="F449" s="984"/>
      <c r="G449" s="984"/>
      <c r="H449" s="1078"/>
    </row>
    <row r="450" spans="1:8" s="302" customFormat="1" ht="30" x14ac:dyDescent="0.2">
      <c r="A450" s="832">
        <v>427</v>
      </c>
      <c r="B450" s="1099" t="s">
        <v>2739</v>
      </c>
      <c r="C450" s="984"/>
      <c r="D450" s="984"/>
      <c r="E450" s="984"/>
      <c r="F450" s="984"/>
      <c r="G450" s="984"/>
      <c r="H450" s="1078"/>
    </row>
    <row r="451" spans="1:8" s="302" customFormat="1" ht="30" x14ac:dyDescent="0.2">
      <c r="A451" s="836">
        <v>428</v>
      </c>
      <c r="B451" s="1099" t="s">
        <v>2740</v>
      </c>
      <c r="C451" s="984"/>
      <c r="D451" s="984"/>
      <c r="E451" s="984"/>
      <c r="F451" s="984"/>
      <c r="G451" s="984"/>
      <c r="H451" s="1078"/>
    </row>
    <row r="452" spans="1:8" s="302" customFormat="1" ht="30" x14ac:dyDescent="0.2">
      <c r="A452" s="836">
        <v>429</v>
      </c>
      <c r="B452" s="1099" t="s">
        <v>2603</v>
      </c>
      <c r="C452" s="313"/>
      <c r="D452" s="313"/>
      <c r="E452" s="313"/>
      <c r="F452" s="313"/>
      <c r="G452" s="313"/>
      <c r="H452" s="1078"/>
    </row>
    <row r="453" spans="1:8" s="302" customFormat="1" x14ac:dyDescent="0.2">
      <c r="A453" s="836">
        <v>430</v>
      </c>
      <c r="B453" s="1099" t="s">
        <v>2604</v>
      </c>
      <c r="C453" s="726"/>
      <c r="D453" s="726"/>
      <c r="E453" s="726"/>
      <c r="F453" s="726"/>
      <c r="G453" s="984"/>
      <c r="H453" s="1078"/>
    </row>
    <row r="454" spans="1:8" s="302" customFormat="1" x14ac:dyDescent="0.2">
      <c r="A454" s="836">
        <v>431</v>
      </c>
      <c r="B454" s="1100" t="s">
        <v>2605</v>
      </c>
      <c r="C454" s="984"/>
      <c r="D454" s="984"/>
      <c r="E454" s="984"/>
      <c r="F454" s="984"/>
      <c r="G454" s="984"/>
      <c r="H454" s="1078"/>
    </row>
    <row r="455" spans="1:8" s="302" customFormat="1" x14ac:dyDescent="0.2">
      <c r="A455" s="832">
        <v>432</v>
      </c>
      <c r="B455" s="1100" t="s">
        <v>2606</v>
      </c>
      <c r="C455" s="984"/>
      <c r="D455" s="984"/>
      <c r="E455" s="984"/>
      <c r="F455" s="984"/>
      <c r="G455" s="984"/>
      <c r="H455" s="1078"/>
    </row>
    <row r="456" spans="1:8" s="302" customFormat="1" x14ac:dyDescent="0.2">
      <c r="A456" s="832">
        <v>433</v>
      </c>
      <c r="B456" s="1100" t="s">
        <v>2509</v>
      </c>
      <c r="C456" s="984"/>
      <c r="D456" s="984"/>
      <c r="E456" s="984"/>
      <c r="F456" s="984"/>
      <c r="G456" s="984"/>
      <c r="H456" s="1078"/>
    </row>
    <row r="457" spans="1:8" s="302" customFormat="1" x14ac:dyDescent="0.2">
      <c r="A457" s="836">
        <v>434</v>
      </c>
      <c r="B457" s="1100" t="s">
        <v>2607</v>
      </c>
      <c r="C457" s="984"/>
      <c r="D457" s="984"/>
      <c r="E457" s="984"/>
      <c r="F457" s="984"/>
      <c r="G457" s="984"/>
      <c r="H457" s="1078"/>
    </row>
    <row r="458" spans="1:8" s="302" customFormat="1" x14ac:dyDescent="0.2">
      <c r="A458" s="836">
        <v>435</v>
      </c>
      <c r="B458" s="1041" t="s">
        <v>2608</v>
      </c>
      <c r="C458" s="1042"/>
      <c r="D458" s="1042"/>
      <c r="E458" s="1042"/>
      <c r="F458" s="1042"/>
      <c r="G458" s="1042"/>
      <c r="H458" s="1087"/>
    </row>
    <row r="459" spans="1:8" s="302" customFormat="1" ht="45" x14ac:dyDescent="0.2">
      <c r="A459" s="836">
        <v>436</v>
      </c>
      <c r="B459" s="1099" t="s">
        <v>2609</v>
      </c>
      <c r="C459" s="1043"/>
      <c r="D459" s="1043"/>
      <c r="E459" s="1043"/>
      <c r="F459" s="1043"/>
      <c r="G459" s="914"/>
      <c r="H459" s="1079"/>
    </row>
    <row r="460" spans="1:8" s="302" customFormat="1" x14ac:dyDescent="0.2">
      <c r="A460" s="836">
        <v>437</v>
      </c>
      <c r="B460" s="1100" t="s">
        <v>2610</v>
      </c>
      <c r="C460" s="1043"/>
      <c r="D460" s="1043"/>
      <c r="E460" s="1043"/>
      <c r="F460" s="1043"/>
      <c r="G460" s="914"/>
      <c r="H460" s="1079"/>
    </row>
    <row r="461" spans="1:8" s="302" customFormat="1" x14ac:dyDescent="0.2">
      <c r="A461" s="832">
        <v>438</v>
      </c>
      <c r="B461" s="1104" t="s">
        <v>39</v>
      </c>
      <c r="C461" s="919"/>
      <c r="D461" s="919"/>
      <c r="E461" s="919"/>
      <c r="F461" s="919"/>
      <c r="G461" s="919"/>
      <c r="H461" s="1079"/>
    </row>
    <row r="462" spans="1:8" s="302" customFormat="1" x14ac:dyDescent="0.2">
      <c r="A462" s="832">
        <v>439</v>
      </c>
      <c r="B462" s="1104" t="s">
        <v>2611</v>
      </c>
      <c r="C462" s="919"/>
      <c r="D462" s="919"/>
      <c r="E462" s="919"/>
      <c r="F462" s="919"/>
      <c r="G462" s="919"/>
      <c r="H462" s="1079"/>
    </row>
    <row r="463" spans="1:8" s="302" customFormat="1" x14ac:dyDescent="0.2">
      <c r="A463" s="836">
        <v>440</v>
      </c>
      <c r="B463" s="1104" t="s">
        <v>48</v>
      </c>
      <c r="C463" s="919"/>
      <c r="D463" s="919"/>
      <c r="E463" s="919"/>
      <c r="F463" s="919"/>
      <c r="G463" s="919"/>
      <c r="H463" s="1079"/>
    </row>
    <row r="464" spans="1:8" s="302" customFormat="1" x14ac:dyDescent="0.2">
      <c r="A464" s="836">
        <v>441</v>
      </c>
      <c r="B464" s="1104" t="s">
        <v>2726</v>
      </c>
      <c r="C464" s="919"/>
      <c r="D464" s="919"/>
      <c r="E464" s="919"/>
      <c r="F464" s="919"/>
      <c r="G464" s="919"/>
      <c r="H464" s="1079"/>
    </row>
    <row r="465" spans="1:8" s="302" customFormat="1" x14ac:dyDescent="0.2">
      <c r="A465" s="836">
        <v>442</v>
      </c>
      <c r="B465" s="1104" t="s">
        <v>2742</v>
      </c>
      <c r="C465" s="919"/>
      <c r="D465" s="919"/>
      <c r="E465" s="919"/>
      <c r="F465" s="919"/>
      <c r="G465" s="919"/>
      <c r="H465" s="1079"/>
    </row>
    <row r="466" spans="1:8" s="302" customFormat="1" x14ac:dyDescent="0.2">
      <c r="A466" s="836">
        <v>443</v>
      </c>
      <c r="B466" s="1104" t="s">
        <v>2728</v>
      </c>
      <c r="C466" s="919"/>
      <c r="D466" s="919"/>
      <c r="E466" s="919"/>
      <c r="F466" s="919"/>
      <c r="G466" s="919"/>
      <c r="H466" s="1079"/>
    </row>
    <row r="467" spans="1:8" s="302" customFormat="1" x14ac:dyDescent="0.2">
      <c r="A467" s="832">
        <v>444</v>
      </c>
      <c r="B467" s="1100" t="s">
        <v>2741</v>
      </c>
      <c r="C467" s="919"/>
      <c r="D467" s="919"/>
      <c r="E467" s="919"/>
      <c r="F467" s="919"/>
      <c r="G467" s="919"/>
      <c r="H467" s="1079"/>
    </row>
    <row r="468" spans="1:8" s="302" customFormat="1" x14ac:dyDescent="0.2">
      <c r="A468" s="832">
        <v>445</v>
      </c>
      <c r="B468" s="1100" t="s">
        <v>2612</v>
      </c>
      <c r="C468" s="919"/>
      <c r="D468" s="919"/>
      <c r="E468" s="919"/>
      <c r="F468" s="919"/>
      <c r="G468" s="919"/>
      <c r="H468" s="1079"/>
    </row>
    <row r="469" spans="1:8" s="302" customFormat="1" x14ac:dyDescent="0.2">
      <c r="A469" s="836">
        <v>446</v>
      </c>
      <c r="B469" s="1100" t="s">
        <v>2613</v>
      </c>
      <c r="C469" s="919"/>
      <c r="D469" s="919"/>
      <c r="E469" s="919"/>
      <c r="F469" s="919"/>
      <c r="G469" s="919"/>
      <c r="H469" s="1079"/>
    </row>
    <row r="470" spans="1:8" s="302" customFormat="1" x14ac:dyDescent="0.2">
      <c r="A470" s="836">
        <v>447</v>
      </c>
      <c r="B470" s="1100" t="s">
        <v>2614</v>
      </c>
      <c r="C470" s="919"/>
      <c r="D470" s="919"/>
      <c r="E470" s="919"/>
      <c r="F470" s="919"/>
      <c r="G470" s="919"/>
      <c r="H470" s="1079"/>
    </row>
    <row r="471" spans="1:8" s="302" customFormat="1" x14ac:dyDescent="0.2">
      <c r="A471" s="836">
        <v>448</v>
      </c>
      <c r="B471" s="1100" t="s">
        <v>2615</v>
      </c>
      <c r="C471" s="919"/>
      <c r="D471" s="919"/>
      <c r="E471" s="919"/>
      <c r="F471" s="919"/>
      <c r="G471" s="919"/>
      <c r="H471" s="1079"/>
    </row>
    <row r="472" spans="1:8" s="302" customFormat="1" x14ac:dyDescent="0.2">
      <c r="A472" s="836">
        <v>449</v>
      </c>
      <c r="B472" s="1100" t="s">
        <v>2616</v>
      </c>
      <c r="C472" s="919"/>
      <c r="D472" s="919"/>
      <c r="E472" s="919"/>
      <c r="F472" s="919"/>
      <c r="G472" s="919"/>
      <c r="H472" s="1079"/>
    </row>
    <row r="473" spans="1:8" s="302" customFormat="1" x14ac:dyDescent="0.2">
      <c r="A473" s="832">
        <v>450</v>
      </c>
      <c r="B473" s="1100" t="s">
        <v>2595</v>
      </c>
      <c r="C473" s="919"/>
      <c r="D473" s="919"/>
      <c r="E473" s="919"/>
      <c r="F473" s="919"/>
      <c r="G473" s="919"/>
      <c r="H473" s="1079"/>
    </row>
    <row r="474" spans="1:8" s="302" customFormat="1" x14ac:dyDescent="0.2">
      <c r="A474" s="832">
        <v>451</v>
      </c>
      <c r="B474" s="1100" t="s">
        <v>2596</v>
      </c>
      <c r="C474" s="919"/>
      <c r="D474" s="919"/>
      <c r="E474" s="919"/>
      <c r="F474" s="919"/>
      <c r="G474" s="919"/>
      <c r="H474" s="1079"/>
    </row>
    <row r="475" spans="1:8" s="302" customFormat="1" x14ac:dyDescent="0.2">
      <c r="A475" s="836">
        <v>452</v>
      </c>
      <c r="B475" s="1100" t="s">
        <v>2597</v>
      </c>
      <c r="C475" s="919"/>
      <c r="D475" s="919"/>
      <c r="E475" s="919"/>
      <c r="F475" s="919"/>
      <c r="G475" s="919"/>
      <c r="H475" s="1079"/>
    </row>
    <row r="476" spans="1:8" s="302" customFormat="1" x14ac:dyDescent="0.2">
      <c r="A476" s="836">
        <v>453</v>
      </c>
      <c r="B476" s="1100" t="s">
        <v>2594</v>
      </c>
      <c r="C476" s="919"/>
      <c r="D476" s="919"/>
      <c r="E476" s="919"/>
      <c r="F476" s="919"/>
      <c r="G476" s="919"/>
      <c r="H476" s="1079"/>
    </row>
    <row r="477" spans="1:8" s="302" customFormat="1" x14ac:dyDescent="0.2">
      <c r="A477" s="836">
        <v>454</v>
      </c>
      <c r="B477" s="1100" t="s">
        <v>2617</v>
      </c>
      <c r="C477" s="919"/>
      <c r="D477" s="919"/>
      <c r="E477" s="919"/>
      <c r="F477" s="919"/>
      <c r="G477" s="919"/>
      <c r="H477" s="1079"/>
    </row>
    <row r="478" spans="1:8" s="302" customFormat="1" x14ac:dyDescent="0.2">
      <c r="A478" s="836">
        <v>455</v>
      </c>
      <c r="B478" s="1100" t="s">
        <v>2618</v>
      </c>
      <c r="C478" s="919"/>
      <c r="D478" s="919"/>
      <c r="E478" s="919"/>
      <c r="F478" s="919"/>
      <c r="G478" s="919"/>
      <c r="H478" s="1079"/>
    </row>
    <row r="479" spans="1:8" s="302" customFormat="1" x14ac:dyDescent="0.2">
      <c r="A479" s="832">
        <v>456</v>
      </c>
      <c r="B479" s="1100" t="s">
        <v>56</v>
      </c>
      <c r="C479" s="919"/>
      <c r="D479" s="919"/>
      <c r="E479" s="919"/>
      <c r="F479" s="919"/>
      <c r="G479" s="919"/>
      <c r="H479" s="1079"/>
    </row>
    <row r="480" spans="1:8" s="302" customFormat="1" x14ac:dyDescent="0.2">
      <c r="A480" s="832">
        <v>457</v>
      </c>
      <c r="B480" s="1100" t="s">
        <v>2600</v>
      </c>
      <c r="C480" s="919"/>
      <c r="D480" s="919"/>
      <c r="E480" s="919"/>
      <c r="F480" s="919"/>
      <c r="G480" s="919"/>
      <c r="H480" s="1079"/>
    </row>
    <row r="481" spans="1:8" s="302" customFormat="1" x14ac:dyDescent="0.2">
      <c r="A481" s="836">
        <v>458</v>
      </c>
      <c r="B481" s="1100" t="s">
        <v>2601</v>
      </c>
      <c r="C481" s="919"/>
      <c r="D481" s="919"/>
      <c r="E481" s="919"/>
      <c r="F481" s="919"/>
      <c r="G481" s="919"/>
      <c r="H481" s="1079"/>
    </row>
    <row r="482" spans="1:8" s="302" customFormat="1" x14ac:dyDescent="0.2">
      <c r="A482" s="836">
        <v>459</v>
      </c>
      <c r="B482" s="1099" t="s">
        <v>2619</v>
      </c>
      <c r="C482" s="1043"/>
      <c r="D482" s="1043"/>
      <c r="E482" s="1043"/>
      <c r="F482" s="1043"/>
      <c r="G482" s="914"/>
      <c r="H482" s="1079"/>
    </row>
    <row r="483" spans="1:8" s="302" customFormat="1" x14ac:dyDescent="0.2">
      <c r="A483" s="836">
        <v>460</v>
      </c>
      <c r="B483" s="1100" t="s">
        <v>1328</v>
      </c>
      <c r="C483" s="919"/>
      <c r="D483" s="919"/>
      <c r="E483" s="919"/>
      <c r="F483" s="919"/>
      <c r="G483" s="919"/>
      <c r="H483" s="1079"/>
    </row>
    <row r="484" spans="1:8" s="302" customFormat="1" x14ac:dyDescent="0.2">
      <c r="A484" s="836">
        <v>461</v>
      </c>
      <c r="B484" s="1100" t="s">
        <v>57</v>
      </c>
      <c r="C484" s="919"/>
      <c r="D484" s="919"/>
      <c r="E484" s="919"/>
      <c r="F484" s="919"/>
      <c r="G484" s="919"/>
      <c r="H484" s="1079"/>
    </row>
    <row r="485" spans="1:8" s="302" customFormat="1" x14ac:dyDescent="0.2">
      <c r="A485" s="832">
        <v>462</v>
      </c>
      <c r="B485" s="1100" t="s">
        <v>1762</v>
      </c>
      <c r="C485" s="919"/>
      <c r="D485" s="919"/>
      <c r="E485" s="919"/>
      <c r="F485" s="919"/>
      <c r="G485" s="919"/>
      <c r="H485" s="1079"/>
    </row>
    <row r="486" spans="1:8" s="302" customFormat="1" x14ac:dyDescent="0.2">
      <c r="A486" s="832">
        <v>463</v>
      </c>
      <c r="B486" s="1100" t="s">
        <v>1025</v>
      </c>
      <c r="C486" s="919"/>
      <c r="D486" s="919"/>
      <c r="E486" s="919"/>
      <c r="F486" s="919"/>
      <c r="G486" s="919"/>
      <c r="H486" s="1079"/>
    </row>
    <row r="487" spans="1:8" s="302" customFormat="1" ht="30" x14ac:dyDescent="0.2">
      <c r="A487" s="836">
        <v>464</v>
      </c>
      <c r="B487" s="1099" t="s">
        <v>2620</v>
      </c>
      <c r="C487" s="313"/>
      <c r="D487" s="313"/>
      <c r="E487" s="313"/>
      <c r="F487" s="313"/>
      <c r="G487" s="313"/>
      <c r="H487" s="1079"/>
    </row>
    <row r="488" spans="1:8" s="302" customFormat="1" ht="60" x14ac:dyDescent="0.2">
      <c r="A488" s="836">
        <v>465</v>
      </c>
      <c r="B488" s="1099" t="s">
        <v>2743</v>
      </c>
      <c r="C488" s="1043"/>
      <c r="D488" s="1043"/>
      <c r="E488" s="1043"/>
      <c r="F488" s="1043"/>
      <c r="G488" s="914"/>
      <c r="H488" s="1079"/>
    </row>
    <row r="489" spans="1:8" s="302" customFormat="1" x14ac:dyDescent="0.2">
      <c r="A489" s="836">
        <v>466</v>
      </c>
      <c r="B489" s="1100" t="s">
        <v>2595</v>
      </c>
      <c r="C489" s="919"/>
      <c r="D489" s="919"/>
      <c r="E489" s="919"/>
      <c r="F489" s="919"/>
      <c r="G489" s="919"/>
      <c r="H489" s="1079"/>
    </row>
    <row r="490" spans="1:8" s="302" customFormat="1" x14ac:dyDescent="0.2">
      <c r="A490" s="836">
        <v>467</v>
      </c>
      <c r="B490" s="1100" t="s">
        <v>2621</v>
      </c>
      <c r="C490" s="919"/>
      <c r="D490" s="919"/>
      <c r="E490" s="919"/>
      <c r="F490" s="919"/>
      <c r="G490" s="919"/>
      <c r="H490" s="1079"/>
    </row>
    <row r="491" spans="1:8" s="302" customFormat="1" x14ac:dyDescent="0.2">
      <c r="A491" s="832">
        <v>468</v>
      </c>
      <c r="B491" s="1100" t="s">
        <v>2622</v>
      </c>
      <c r="C491" s="919"/>
      <c r="D491" s="919"/>
      <c r="E491" s="919"/>
      <c r="F491" s="919"/>
      <c r="G491" s="919"/>
      <c r="H491" s="1079"/>
    </row>
    <row r="492" spans="1:8" s="302" customFormat="1" x14ac:dyDescent="0.2">
      <c r="A492" s="832">
        <v>469</v>
      </c>
      <c r="B492" s="1100" t="s">
        <v>2623</v>
      </c>
      <c r="C492" s="919"/>
      <c r="D492" s="919"/>
      <c r="E492" s="919"/>
      <c r="F492" s="919"/>
      <c r="G492" s="919"/>
      <c r="H492" s="1079"/>
    </row>
    <row r="493" spans="1:8" s="302" customFormat="1" x14ac:dyDescent="0.2">
      <c r="A493" s="836">
        <v>470</v>
      </c>
      <c r="B493" s="1100" t="s">
        <v>2624</v>
      </c>
      <c r="C493" s="919"/>
      <c r="D493" s="919"/>
      <c r="E493" s="919"/>
      <c r="F493" s="919"/>
      <c r="G493" s="919"/>
      <c r="H493" s="1079"/>
    </row>
    <row r="494" spans="1:8" s="302" customFormat="1" x14ac:dyDescent="0.2">
      <c r="A494" s="836">
        <v>471</v>
      </c>
      <c r="B494" s="1100" t="s">
        <v>2625</v>
      </c>
      <c r="C494" s="919"/>
      <c r="D494" s="919"/>
      <c r="E494" s="919"/>
      <c r="F494" s="919"/>
      <c r="G494" s="919"/>
      <c r="H494" s="1079"/>
    </row>
    <row r="495" spans="1:8" s="302" customFormat="1" x14ac:dyDescent="0.2">
      <c r="A495" s="836">
        <v>472</v>
      </c>
      <c r="B495" s="1100" t="s">
        <v>2626</v>
      </c>
      <c r="C495" s="914"/>
      <c r="D495" s="914"/>
      <c r="E495" s="914"/>
      <c r="F495" s="914"/>
      <c r="G495" s="914"/>
      <c r="H495" s="1079"/>
    </row>
    <row r="496" spans="1:8" s="302" customFormat="1" x14ac:dyDescent="0.2">
      <c r="A496" s="836">
        <v>473</v>
      </c>
      <c r="B496" s="1100" t="s">
        <v>2597</v>
      </c>
      <c r="C496" s="914"/>
      <c r="D496" s="914"/>
      <c r="E496" s="914"/>
      <c r="F496" s="914"/>
      <c r="G496" s="914"/>
      <c r="H496" s="1079"/>
    </row>
    <row r="497" spans="1:8" s="302" customFormat="1" x14ac:dyDescent="0.2">
      <c r="A497" s="832">
        <v>474</v>
      </c>
      <c r="B497" s="1100" t="s">
        <v>2744</v>
      </c>
      <c r="C497" s="914"/>
      <c r="D497" s="914"/>
      <c r="E497" s="914"/>
      <c r="F497" s="914"/>
      <c r="G497" s="914"/>
      <c r="H497" s="1079"/>
    </row>
    <row r="498" spans="1:8" s="302" customFormat="1" x14ac:dyDescent="0.2">
      <c r="A498" s="832">
        <v>475</v>
      </c>
      <c r="B498" s="1100" t="s">
        <v>2627</v>
      </c>
      <c r="C498" s="914"/>
      <c r="D498" s="914"/>
      <c r="E498" s="914"/>
      <c r="F498" s="914"/>
      <c r="G498" s="914"/>
      <c r="H498" s="1079"/>
    </row>
    <row r="499" spans="1:8" s="302" customFormat="1" x14ac:dyDescent="0.2">
      <c r="A499" s="836">
        <v>476</v>
      </c>
      <c r="B499" s="1100" t="s">
        <v>2745</v>
      </c>
      <c r="C499" s="919"/>
      <c r="D499" s="919"/>
      <c r="E499" s="919"/>
      <c r="F499" s="919"/>
      <c r="G499" s="919"/>
      <c r="H499" s="1079"/>
    </row>
    <row r="500" spans="1:8" s="302" customFormat="1" x14ac:dyDescent="0.2">
      <c r="A500" s="836">
        <v>477</v>
      </c>
      <c r="B500" s="1101" t="s">
        <v>2628</v>
      </c>
      <c r="C500" s="1044"/>
      <c r="D500" s="1044"/>
      <c r="E500" s="1044"/>
      <c r="F500" s="1044"/>
      <c r="G500" s="1044"/>
      <c r="H500" s="1088"/>
    </row>
    <row r="501" spans="1:8" s="302" customFormat="1" x14ac:dyDescent="0.2">
      <c r="A501" s="836">
        <v>478</v>
      </c>
      <c r="B501" s="1101" t="s">
        <v>2629</v>
      </c>
      <c r="C501" s="313"/>
      <c r="D501" s="313"/>
      <c r="E501" s="313"/>
      <c r="F501" s="313"/>
      <c r="G501" s="313"/>
      <c r="H501" s="1080"/>
    </row>
    <row r="502" spans="1:8" s="302" customFormat="1" x14ac:dyDescent="0.2">
      <c r="A502" s="836">
        <v>479</v>
      </c>
      <c r="B502" s="1041" t="s">
        <v>2630</v>
      </c>
      <c r="C502" s="1042"/>
      <c r="D502" s="1042"/>
      <c r="E502" s="1042"/>
      <c r="F502" s="1042"/>
      <c r="G502" s="1042"/>
      <c r="H502" s="1087"/>
    </row>
    <row r="503" spans="1:8" s="302" customFormat="1" ht="30" x14ac:dyDescent="0.2">
      <c r="A503" s="832">
        <v>480</v>
      </c>
      <c r="B503" s="1099" t="s">
        <v>2631</v>
      </c>
      <c r="C503" s="1043"/>
      <c r="D503" s="1043"/>
      <c r="E503" s="1043"/>
      <c r="F503" s="1043"/>
      <c r="G503" s="914"/>
      <c r="H503" s="1079"/>
    </row>
    <row r="504" spans="1:8" s="302" customFormat="1" x14ac:dyDescent="0.2">
      <c r="A504" s="832">
        <v>481</v>
      </c>
      <c r="B504" s="1100" t="s">
        <v>2632</v>
      </c>
      <c r="C504" s="914"/>
      <c r="D504" s="914"/>
      <c r="E504" s="914"/>
      <c r="F504" s="914"/>
      <c r="G504" s="914"/>
      <c r="H504" s="1079"/>
    </row>
    <row r="505" spans="1:8" s="302" customFormat="1" x14ac:dyDescent="0.2">
      <c r="A505" s="836">
        <v>482</v>
      </c>
      <c r="B505" s="1100" t="s">
        <v>2633</v>
      </c>
      <c r="C505" s="914"/>
      <c r="D505" s="914"/>
      <c r="E505" s="914"/>
      <c r="F505" s="914"/>
      <c r="G505" s="914"/>
      <c r="H505" s="1079"/>
    </row>
    <row r="506" spans="1:8" s="302" customFormat="1" x14ac:dyDescent="0.2">
      <c r="A506" s="836">
        <v>483</v>
      </c>
      <c r="B506" s="1100" t="s">
        <v>2634</v>
      </c>
      <c r="C506" s="919"/>
      <c r="D506" s="919"/>
      <c r="E506" s="919"/>
      <c r="F506" s="919"/>
      <c r="G506" s="919"/>
      <c r="H506" s="1079"/>
    </row>
    <row r="507" spans="1:8" s="302" customFormat="1" x14ac:dyDescent="0.2">
      <c r="A507" s="836">
        <v>484</v>
      </c>
      <c r="B507" s="1100" t="s">
        <v>2635</v>
      </c>
      <c r="C507" s="914"/>
      <c r="D507" s="914"/>
      <c r="E507" s="914"/>
      <c r="F507" s="914"/>
      <c r="G507" s="914"/>
      <c r="H507" s="1079"/>
    </row>
    <row r="508" spans="1:8" s="302" customFormat="1" x14ac:dyDescent="0.2">
      <c r="A508" s="836">
        <v>485</v>
      </c>
      <c r="B508" s="1100" t="s">
        <v>2636</v>
      </c>
      <c r="C508" s="914"/>
      <c r="D508" s="914"/>
      <c r="E508" s="914"/>
      <c r="F508" s="914"/>
      <c r="G508" s="914"/>
      <c r="H508" s="1079"/>
    </row>
    <row r="509" spans="1:8" s="302" customFormat="1" ht="30" x14ac:dyDescent="0.2">
      <c r="A509" s="832">
        <v>486</v>
      </c>
      <c r="B509" s="1099" t="s">
        <v>2637</v>
      </c>
      <c r="C509" s="914"/>
      <c r="D509" s="914"/>
      <c r="E509" s="914"/>
      <c r="F509" s="914"/>
      <c r="G509" s="914"/>
      <c r="H509" s="1079"/>
    </row>
    <row r="510" spans="1:8" s="302" customFormat="1" x14ac:dyDescent="0.2">
      <c r="A510" s="832">
        <v>487</v>
      </c>
      <c r="B510" s="1099" t="s">
        <v>2638</v>
      </c>
      <c r="C510" s="914"/>
      <c r="D510" s="914"/>
      <c r="E510" s="914"/>
      <c r="F510" s="914"/>
      <c r="G510" s="914"/>
      <c r="H510" s="1079"/>
    </row>
    <row r="511" spans="1:8" s="302" customFormat="1" x14ac:dyDescent="0.2">
      <c r="A511" s="836">
        <v>488</v>
      </c>
      <c r="B511" s="1041" t="s">
        <v>2639</v>
      </c>
      <c r="C511" s="1042"/>
      <c r="D511" s="1042"/>
      <c r="E511" s="1042"/>
      <c r="F511" s="1042"/>
      <c r="G511" s="1042"/>
      <c r="H511" s="1087"/>
    </row>
    <row r="512" spans="1:8" s="302" customFormat="1" x14ac:dyDescent="0.25">
      <c r="A512" s="836">
        <v>489</v>
      </c>
      <c r="B512" s="1099" t="s">
        <v>2640</v>
      </c>
      <c r="C512" s="1045"/>
      <c r="D512" s="1045"/>
      <c r="E512" s="1045"/>
      <c r="F512" s="1045"/>
      <c r="G512" s="1071"/>
      <c r="H512" s="1081"/>
    </row>
    <row r="513" spans="1:8" s="302" customFormat="1" x14ac:dyDescent="0.25">
      <c r="A513" s="836">
        <v>490</v>
      </c>
      <c r="B513" s="1100" t="s">
        <v>2641</v>
      </c>
      <c r="C513" s="1046"/>
      <c r="D513" s="1046"/>
      <c r="E513" s="1046"/>
      <c r="F513" s="1046"/>
      <c r="G513" s="1046"/>
      <c r="H513" s="1081"/>
    </row>
    <row r="514" spans="1:8" s="302" customFormat="1" x14ac:dyDescent="0.25">
      <c r="A514" s="836">
        <v>491</v>
      </c>
      <c r="B514" s="1100" t="s">
        <v>2642</v>
      </c>
      <c r="C514" s="1047"/>
      <c r="D514" s="1047"/>
      <c r="E514" s="1047"/>
      <c r="F514" s="1047"/>
      <c r="G514" s="1047"/>
      <c r="H514" s="1081"/>
    </row>
    <row r="515" spans="1:8" s="302" customFormat="1" x14ac:dyDescent="0.25">
      <c r="A515" s="832">
        <v>492</v>
      </c>
      <c r="B515" s="1100" t="s">
        <v>2114</v>
      </c>
      <c r="C515" s="1047"/>
      <c r="D515" s="1047"/>
      <c r="E515" s="1047"/>
      <c r="F515" s="1047"/>
      <c r="G515" s="1047"/>
      <c r="H515" s="1081"/>
    </row>
    <row r="516" spans="1:8" s="302" customFormat="1" x14ac:dyDescent="0.25">
      <c r="A516" s="832">
        <v>493</v>
      </c>
      <c r="B516" s="1100" t="s">
        <v>2728</v>
      </c>
      <c r="C516" s="1046"/>
      <c r="D516" s="1046"/>
      <c r="E516" s="1046"/>
      <c r="F516" s="1046"/>
      <c r="G516" s="1046"/>
      <c r="H516" s="1081"/>
    </row>
    <row r="517" spans="1:8" s="302" customFormat="1" x14ac:dyDescent="0.25">
      <c r="A517" s="836">
        <v>494</v>
      </c>
      <c r="B517" s="1100" t="s">
        <v>2128</v>
      </c>
      <c r="C517" s="1046"/>
      <c r="D517" s="1046"/>
      <c r="E517" s="1046"/>
      <c r="F517" s="1046"/>
      <c r="G517" s="1046"/>
      <c r="H517" s="1081"/>
    </row>
    <row r="518" spans="1:8" s="302" customFormat="1" x14ac:dyDescent="0.25">
      <c r="A518" s="836">
        <v>495</v>
      </c>
      <c r="B518" s="1100" t="s">
        <v>1025</v>
      </c>
      <c r="C518" s="1046"/>
      <c r="D518" s="1046"/>
      <c r="E518" s="1046"/>
      <c r="F518" s="1046"/>
      <c r="G518" s="1046"/>
      <c r="H518" s="1081"/>
    </row>
    <row r="519" spans="1:8" s="302" customFormat="1" x14ac:dyDescent="0.25">
      <c r="A519" s="836">
        <v>496</v>
      </c>
      <c r="B519" s="1099" t="s">
        <v>2643</v>
      </c>
      <c r="C519" s="1046"/>
      <c r="D519" s="1046"/>
      <c r="E519" s="1046"/>
      <c r="F519" s="1046"/>
      <c r="G519" s="1046"/>
      <c r="H519" s="1081"/>
    </row>
    <row r="520" spans="1:8" s="302" customFormat="1" ht="30" x14ac:dyDescent="0.25">
      <c r="A520" s="836">
        <v>497</v>
      </c>
      <c r="B520" s="1099" t="s">
        <v>2644</v>
      </c>
      <c r="C520" s="1046"/>
      <c r="D520" s="1046"/>
      <c r="E520" s="1046"/>
      <c r="F520" s="1046"/>
      <c r="G520" s="1046"/>
      <c r="H520" s="1081"/>
    </row>
    <row r="521" spans="1:8" s="302" customFormat="1" ht="30" x14ac:dyDescent="0.2">
      <c r="A521" s="832">
        <v>498</v>
      </c>
      <c r="B521" s="1099" t="s">
        <v>2645</v>
      </c>
      <c r="C521" s="313"/>
      <c r="D521" s="313"/>
      <c r="E521" s="313"/>
      <c r="F521" s="313"/>
      <c r="G521" s="313"/>
      <c r="H521" s="1080"/>
    </row>
    <row r="522" spans="1:8" s="154" customFormat="1" ht="30" x14ac:dyDescent="0.25">
      <c r="A522" s="832">
        <v>499</v>
      </c>
      <c r="B522" s="1105" t="s">
        <v>2746</v>
      </c>
      <c r="C522" s="1050"/>
      <c r="D522" s="1050"/>
      <c r="E522" s="1050"/>
      <c r="F522" s="1050"/>
      <c r="G522" s="1050"/>
      <c r="H522" s="1082"/>
    </row>
    <row r="523" spans="1:8" s="154" customFormat="1" x14ac:dyDescent="0.25">
      <c r="A523" s="836">
        <v>500</v>
      </c>
      <c r="B523" s="1105" t="s">
        <v>2646</v>
      </c>
      <c r="C523" s="1050"/>
      <c r="D523" s="1050"/>
      <c r="E523" s="1050"/>
      <c r="F523" s="1050"/>
      <c r="G523" s="1050"/>
      <c r="H523" s="1082"/>
    </row>
    <row r="524" spans="1:8" s="302" customFormat="1" x14ac:dyDescent="0.25">
      <c r="A524" s="836">
        <v>501</v>
      </c>
      <c r="B524" s="1040" t="s">
        <v>2647</v>
      </c>
      <c r="C524" s="981"/>
      <c r="D524" s="981"/>
      <c r="E524" s="981"/>
      <c r="F524" s="981"/>
      <c r="G524" s="981"/>
      <c r="H524" s="1086"/>
    </row>
    <row r="525" spans="1:8" s="302" customFormat="1" x14ac:dyDescent="0.2">
      <c r="A525" s="836">
        <v>502</v>
      </c>
      <c r="B525" s="1041" t="s">
        <v>2648</v>
      </c>
      <c r="C525" s="1042"/>
      <c r="D525" s="1042"/>
      <c r="E525" s="1042"/>
      <c r="F525" s="1042"/>
      <c r="G525" s="1042"/>
      <c r="H525" s="1087"/>
    </row>
    <row r="526" spans="1:8" s="302" customFormat="1" ht="30" x14ac:dyDescent="0.2">
      <c r="A526" s="836">
        <v>503</v>
      </c>
      <c r="B526" s="1099" t="s">
        <v>2649</v>
      </c>
      <c r="C526" s="726"/>
      <c r="D526" s="726"/>
      <c r="E526" s="726"/>
      <c r="F526" s="726"/>
      <c r="G526" s="984"/>
      <c r="H526" s="1078"/>
    </row>
    <row r="527" spans="1:8" s="302" customFormat="1" x14ac:dyDescent="0.2">
      <c r="A527" s="832">
        <v>504</v>
      </c>
      <c r="B527" s="1100" t="s">
        <v>2584</v>
      </c>
      <c r="C527" s="984"/>
      <c r="D527" s="984"/>
      <c r="E527" s="984"/>
      <c r="F527" s="984"/>
      <c r="G527" s="984"/>
      <c r="H527" s="1078"/>
    </row>
    <row r="528" spans="1:8" s="302" customFormat="1" x14ac:dyDescent="0.2">
      <c r="A528" s="832">
        <v>505</v>
      </c>
      <c r="B528" s="1100" t="s">
        <v>2585</v>
      </c>
      <c r="C528" s="984"/>
      <c r="D528" s="984"/>
      <c r="E528" s="984"/>
      <c r="F528" s="984"/>
      <c r="G528" s="984"/>
      <c r="H528" s="1078"/>
    </row>
    <row r="529" spans="1:8" s="302" customFormat="1" x14ac:dyDescent="0.2">
      <c r="A529" s="836">
        <v>506</v>
      </c>
      <c r="B529" s="1100" t="s">
        <v>56</v>
      </c>
      <c r="C529" s="982"/>
      <c r="D529" s="982"/>
      <c r="E529" s="982"/>
      <c r="F529" s="982"/>
      <c r="G529" s="982"/>
      <c r="H529" s="1078"/>
    </row>
    <row r="530" spans="1:8" s="302" customFormat="1" x14ac:dyDescent="0.2">
      <c r="A530" s="836">
        <v>507</v>
      </c>
      <c r="B530" s="1100" t="s">
        <v>2586</v>
      </c>
      <c r="C530" s="982"/>
      <c r="D530" s="982"/>
      <c r="E530" s="982"/>
      <c r="F530" s="982"/>
      <c r="G530" s="982"/>
      <c r="H530" s="1078"/>
    </row>
    <row r="531" spans="1:8" s="302" customFormat="1" x14ac:dyDescent="0.2">
      <c r="A531" s="836">
        <v>508</v>
      </c>
      <c r="B531" s="1100" t="s">
        <v>2587</v>
      </c>
      <c r="C531" s="982"/>
      <c r="D531" s="982"/>
      <c r="E531" s="982"/>
      <c r="F531" s="982"/>
      <c r="G531" s="982"/>
      <c r="H531" s="1078"/>
    </row>
    <row r="532" spans="1:8" s="302" customFormat="1" x14ac:dyDescent="0.2">
      <c r="A532" s="836">
        <v>509</v>
      </c>
      <c r="B532" s="1100" t="s">
        <v>2588</v>
      </c>
      <c r="C532" s="982"/>
      <c r="D532" s="982"/>
      <c r="E532" s="982"/>
      <c r="F532" s="982"/>
      <c r="G532" s="982"/>
      <c r="H532" s="1078"/>
    </row>
    <row r="533" spans="1:8" s="302" customFormat="1" x14ac:dyDescent="0.2">
      <c r="A533" s="832">
        <v>510</v>
      </c>
      <c r="B533" s="1100" t="s">
        <v>2589</v>
      </c>
      <c r="C533" s="982"/>
      <c r="D533" s="982"/>
      <c r="E533" s="982"/>
      <c r="F533" s="982"/>
      <c r="G533" s="982"/>
      <c r="H533" s="1078"/>
    </row>
    <row r="534" spans="1:8" s="302" customFormat="1" x14ac:dyDescent="0.2">
      <c r="A534" s="832">
        <v>511</v>
      </c>
      <c r="B534" s="1100" t="s">
        <v>2590</v>
      </c>
      <c r="C534" s="982"/>
      <c r="D534" s="982"/>
      <c r="E534" s="982"/>
      <c r="F534" s="982"/>
      <c r="G534" s="982"/>
      <c r="H534" s="1078"/>
    </row>
    <row r="535" spans="1:8" s="302" customFormat="1" x14ac:dyDescent="0.2">
      <c r="A535" s="836">
        <v>512</v>
      </c>
      <c r="B535" s="1100" t="s">
        <v>2591</v>
      </c>
      <c r="C535" s="982"/>
      <c r="D535" s="982"/>
      <c r="E535" s="982"/>
      <c r="F535" s="982"/>
      <c r="G535" s="982"/>
      <c r="H535" s="1078"/>
    </row>
    <row r="536" spans="1:8" s="302" customFormat="1" x14ac:dyDescent="0.2">
      <c r="A536" s="836">
        <v>513</v>
      </c>
      <c r="B536" s="1100" t="s">
        <v>2592</v>
      </c>
      <c r="C536" s="982"/>
      <c r="D536" s="982"/>
      <c r="E536" s="982"/>
      <c r="F536" s="982"/>
      <c r="G536" s="982"/>
      <c r="H536" s="1078"/>
    </row>
    <row r="537" spans="1:8" s="302" customFormat="1" x14ac:dyDescent="0.2">
      <c r="A537" s="836">
        <v>514</v>
      </c>
      <c r="B537" s="1100" t="s">
        <v>2593</v>
      </c>
      <c r="C537" s="984"/>
      <c r="D537" s="984"/>
      <c r="E537" s="984"/>
      <c r="F537" s="984"/>
      <c r="G537" s="984"/>
      <c r="H537" s="1078"/>
    </row>
    <row r="538" spans="1:8" s="302" customFormat="1" x14ac:dyDescent="0.2">
      <c r="A538" s="836">
        <v>515</v>
      </c>
      <c r="B538" s="1100" t="s">
        <v>34</v>
      </c>
      <c r="C538" s="984"/>
      <c r="D538" s="984"/>
      <c r="E538" s="984"/>
      <c r="F538" s="984"/>
      <c r="G538" s="984"/>
      <c r="H538" s="1078"/>
    </row>
    <row r="539" spans="1:8" s="302" customFormat="1" x14ac:dyDescent="0.2">
      <c r="A539" s="832">
        <v>516</v>
      </c>
      <c r="B539" s="1100" t="s">
        <v>2594</v>
      </c>
      <c r="C539" s="984"/>
      <c r="D539" s="984"/>
      <c r="E539" s="984"/>
      <c r="F539" s="984"/>
      <c r="G539" s="984"/>
      <c r="H539" s="1078"/>
    </row>
    <row r="540" spans="1:8" s="302" customFormat="1" x14ac:dyDescent="0.2">
      <c r="A540" s="832">
        <v>517</v>
      </c>
      <c r="B540" s="1100" t="s">
        <v>2595</v>
      </c>
      <c r="C540" s="982"/>
      <c r="D540" s="982"/>
      <c r="E540" s="982"/>
      <c r="F540" s="982"/>
      <c r="G540" s="982"/>
      <c r="H540" s="1078"/>
    </row>
    <row r="541" spans="1:8" s="302" customFormat="1" x14ac:dyDescent="0.2">
      <c r="A541" s="836">
        <v>518</v>
      </c>
      <c r="B541" s="1100" t="s">
        <v>2596</v>
      </c>
      <c r="C541" s="982"/>
      <c r="D541" s="982"/>
      <c r="E541" s="982"/>
      <c r="F541" s="982"/>
      <c r="G541" s="982"/>
      <c r="H541" s="1078"/>
    </row>
    <row r="542" spans="1:8" s="302" customFormat="1" x14ac:dyDescent="0.2">
      <c r="A542" s="836">
        <v>519</v>
      </c>
      <c r="B542" s="1100" t="s">
        <v>2597</v>
      </c>
      <c r="C542" s="982"/>
      <c r="D542" s="982"/>
      <c r="E542" s="982"/>
      <c r="F542" s="982"/>
      <c r="G542" s="982"/>
      <c r="H542" s="1078"/>
    </row>
    <row r="543" spans="1:8" s="302" customFormat="1" x14ac:dyDescent="0.2">
      <c r="A543" s="836">
        <v>520</v>
      </c>
      <c r="B543" s="1100" t="s">
        <v>2598</v>
      </c>
      <c r="C543" s="982"/>
      <c r="D543" s="982"/>
      <c r="E543" s="982"/>
      <c r="F543" s="982"/>
      <c r="G543" s="982"/>
      <c r="H543" s="1078"/>
    </row>
    <row r="544" spans="1:8" s="302" customFormat="1" x14ac:dyDescent="0.2">
      <c r="A544" s="836">
        <v>521</v>
      </c>
      <c r="B544" s="1100" t="s">
        <v>2599</v>
      </c>
      <c r="C544" s="982"/>
      <c r="D544" s="982"/>
      <c r="E544" s="982"/>
      <c r="F544" s="982"/>
      <c r="G544" s="982"/>
      <c r="H544" s="1078"/>
    </row>
    <row r="545" spans="1:8" s="302" customFormat="1" x14ac:dyDescent="0.2">
      <c r="A545" s="832">
        <v>522</v>
      </c>
      <c r="B545" s="1100" t="s">
        <v>2600</v>
      </c>
      <c r="C545" s="982"/>
      <c r="D545" s="982"/>
      <c r="E545" s="982"/>
      <c r="F545" s="982"/>
      <c r="G545" s="982"/>
      <c r="H545" s="1078"/>
    </row>
    <row r="546" spans="1:8" s="302" customFormat="1" x14ac:dyDescent="0.2">
      <c r="A546" s="832">
        <v>523</v>
      </c>
      <c r="B546" s="1100" t="s">
        <v>2601</v>
      </c>
      <c r="C546" s="982"/>
      <c r="D546" s="982"/>
      <c r="E546" s="982"/>
      <c r="F546" s="982"/>
      <c r="G546" s="982"/>
      <c r="H546" s="1078"/>
    </row>
    <row r="547" spans="1:8" s="302" customFormat="1" x14ac:dyDescent="0.2">
      <c r="A547" s="836">
        <v>524</v>
      </c>
      <c r="B547" s="1100" t="s">
        <v>2723</v>
      </c>
      <c r="C547" s="984"/>
      <c r="D547" s="984"/>
      <c r="E547" s="984"/>
      <c r="F547" s="984"/>
      <c r="G547" s="984"/>
      <c r="H547" s="1078"/>
    </row>
    <row r="548" spans="1:8" s="302" customFormat="1" x14ac:dyDescent="0.2">
      <c r="A548" s="836">
        <v>525</v>
      </c>
      <c r="B548" s="1099" t="s">
        <v>2650</v>
      </c>
      <c r="C548" s="984"/>
      <c r="D548" s="984"/>
      <c r="E548" s="984"/>
      <c r="F548" s="984"/>
      <c r="G548" s="984"/>
      <c r="H548" s="1078"/>
    </row>
    <row r="549" spans="1:8" s="302" customFormat="1" ht="30" x14ac:dyDescent="0.2">
      <c r="A549" s="836">
        <v>526</v>
      </c>
      <c r="B549" s="1099" t="s">
        <v>2747</v>
      </c>
      <c r="C549" s="984"/>
      <c r="D549" s="984"/>
      <c r="E549" s="984"/>
      <c r="F549" s="984"/>
      <c r="G549" s="984"/>
      <c r="H549" s="1078"/>
    </row>
    <row r="550" spans="1:8" s="302" customFormat="1" ht="30" x14ac:dyDescent="0.2">
      <c r="A550" s="836">
        <v>527</v>
      </c>
      <c r="B550" s="1099" t="s">
        <v>2892</v>
      </c>
      <c r="C550" s="984"/>
      <c r="D550" s="984"/>
      <c r="E550" s="984"/>
      <c r="F550" s="984"/>
      <c r="G550" s="984"/>
      <c r="H550" s="1078"/>
    </row>
    <row r="551" spans="1:8" s="302" customFormat="1" x14ac:dyDescent="0.2">
      <c r="A551" s="832">
        <v>528</v>
      </c>
      <c r="B551" s="1041" t="s">
        <v>2651</v>
      </c>
      <c r="C551" s="1042"/>
      <c r="D551" s="1042"/>
      <c r="E551" s="1042"/>
      <c r="F551" s="1042"/>
      <c r="G551" s="1042"/>
      <c r="H551" s="1087"/>
    </row>
    <row r="552" spans="1:8" s="302" customFormat="1" x14ac:dyDescent="0.2">
      <c r="A552" s="832">
        <v>529</v>
      </c>
      <c r="B552" s="1099" t="s">
        <v>2652</v>
      </c>
      <c r="C552" s="726"/>
      <c r="D552" s="726"/>
      <c r="E552" s="726"/>
      <c r="F552" s="726"/>
      <c r="G552" s="984"/>
      <c r="H552" s="1078"/>
    </row>
    <row r="553" spans="1:8" s="302" customFormat="1" x14ac:dyDescent="0.2">
      <c r="A553" s="836">
        <v>530</v>
      </c>
      <c r="B553" s="1100" t="s">
        <v>2653</v>
      </c>
      <c r="C553" s="984"/>
      <c r="D553" s="984"/>
      <c r="E553" s="984"/>
      <c r="F553" s="984"/>
      <c r="G553" s="984"/>
      <c r="H553" s="1078"/>
    </row>
    <row r="554" spans="1:8" s="302" customFormat="1" x14ac:dyDescent="0.2">
      <c r="A554" s="836">
        <v>531</v>
      </c>
      <c r="B554" s="1100" t="s">
        <v>2654</v>
      </c>
      <c r="C554" s="984"/>
      <c r="D554" s="984"/>
      <c r="E554" s="984"/>
      <c r="F554" s="984"/>
      <c r="G554" s="984"/>
      <c r="H554" s="1078"/>
    </row>
    <row r="555" spans="1:8" s="302" customFormat="1" ht="45" x14ac:dyDescent="0.2">
      <c r="A555" s="836">
        <v>532</v>
      </c>
      <c r="B555" s="1099" t="s">
        <v>2748</v>
      </c>
      <c r="C555" s="313"/>
      <c r="D555" s="313"/>
      <c r="E555" s="313"/>
      <c r="F555" s="313"/>
      <c r="G555" s="1006"/>
      <c r="H555" s="1078"/>
    </row>
    <row r="556" spans="1:8" s="302" customFormat="1" x14ac:dyDescent="0.2">
      <c r="A556" s="836">
        <v>533</v>
      </c>
      <c r="B556" s="1099" t="s">
        <v>2604</v>
      </c>
      <c r="C556" s="726"/>
      <c r="D556" s="726"/>
      <c r="E556" s="726"/>
      <c r="F556" s="726"/>
      <c r="G556" s="984"/>
      <c r="H556" s="1078"/>
    </row>
    <row r="557" spans="1:8" s="302" customFormat="1" x14ac:dyDescent="0.2">
      <c r="A557" s="832">
        <v>534</v>
      </c>
      <c r="B557" s="1100" t="s">
        <v>2605</v>
      </c>
      <c r="C557" s="984"/>
      <c r="D557" s="984"/>
      <c r="E557" s="984"/>
      <c r="F557" s="984"/>
      <c r="G557" s="984"/>
      <c r="H557" s="1078"/>
    </row>
    <row r="558" spans="1:8" s="302" customFormat="1" x14ac:dyDescent="0.2">
      <c r="A558" s="832">
        <v>535</v>
      </c>
      <c r="B558" s="1100" t="s">
        <v>2606</v>
      </c>
      <c r="C558" s="984"/>
      <c r="D558" s="984"/>
      <c r="E558" s="984"/>
      <c r="F558" s="984"/>
      <c r="G558" s="984"/>
      <c r="H558" s="1078"/>
    </row>
    <row r="559" spans="1:8" s="302" customFormat="1" x14ac:dyDescent="0.2">
      <c r="A559" s="836">
        <v>536</v>
      </c>
      <c r="B559" s="1100" t="s">
        <v>2509</v>
      </c>
      <c r="C559" s="984"/>
      <c r="D559" s="984"/>
      <c r="E559" s="984"/>
      <c r="F559" s="984"/>
      <c r="G559" s="984"/>
      <c r="H559" s="1078"/>
    </row>
    <row r="560" spans="1:8" s="302" customFormat="1" x14ac:dyDescent="0.2">
      <c r="A560" s="836">
        <v>537</v>
      </c>
      <c r="B560" s="1100" t="s">
        <v>2607</v>
      </c>
      <c r="C560" s="984"/>
      <c r="D560" s="984"/>
      <c r="E560" s="984"/>
      <c r="F560" s="984"/>
      <c r="G560" s="984"/>
      <c r="H560" s="1078"/>
    </row>
    <row r="561" spans="1:8" s="302" customFormat="1" x14ac:dyDescent="0.2">
      <c r="A561" s="836">
        <v>538</v>
      </c>
      <c r="B561" s="1099" t="s">
        <v>2655</v>
      </c>
      <c r="C561" s="984"/>
      <c r="D561" s="984"/>
      <c r="E561" s="984"/>
      <c r="F561" s="984"/>
      <c r="G561" s="984"/>
      <c r="H561" s="1078"/>
    </row>
    <row r="562" spans="1:8" s="302" customFormat="1" x14ac:dyDescent="0.2">
      <c r="A562" s="836">
        <v>539</v>
      </c>
      <c r="B562" s="1099" t="s">
        <v>2656</v>
      </c>
      <c r="C562" s="984"/>
      <c r="D562" s="984"/>
      <c r="E562" s="984"/>
      <c r="F562" s="984"/>
      <c r="G562" s="984"/>
      <c r="H562" s="1078"/>
    </row>
    <row r="563" spans="1:8" s="302" customFormat="1" x14ac:dyDescent="0.2">
      <c r="A563" s="832">
        <v>540</v>
      </c>
      <c r="B563" s="1041" t="s">
        <v>2657</v>
      </c>
      <c r="C563" s="1042"/>
      <c r="D563" s="1042"/>
      <c r="E563" s="1042"/>
      <c r="F563" s="1042"/>
      <c r="G563" s="1042"/>
      <c r="H563" s="1087"/>
    </row>
    <row r="564" spans="1:8" s="302" customFormat="1" x14ac:dyDescent="0.2">
      <c r="A564" s="832">
        <v>541</v>
      </c>
      <c r="B564" s="1099" t="s">
        <v>2658</v>
      </c>
      <c r="C564" s="984"/>
      <c r="D564" s="984"/>
      <c r="E564" s="984"/>
      <c r="F564" s="984"/>
      <c r="G564" s="984"/>
      <c r="H564" s="1079"/>
    </row>
    <row r="565" spans="1:8" s="302" customFormat="1" x14ac:dyDescent="0.2">
      <c r="A565" s="836">
        <v>542</v>
      </c>
      <c r="B565" s="1099" t="s">
        <v>2659</v>
      </c>
      <c r="C565" s="984"/>
      <c r="D565" s="984"/>
      <c r="E565" s="984"/>
      <c r="F565" s="984"/>
      <c r="G565" s="984"/>
      <c r="H565" s="1079"/>
    </row>
    <row r="566" spans="1:8" s="302" customFormat="1" ht="45" x14ac:dyDescent="0.2">
      <c r="A566" s="836">
        <v>543</v>
      </c>
      <c r="B566" s="1099" t="s">
        <v>2893</v>
      </c>
      <c r="C566" s="984"/>
      <c r="D566" s="984"/>
      <c r="E566" s="984"/>
      <c r="F566" s="984"/>
      <c r="G566" s="984"/>
      <c r="H566" s="1079"/>
    </row>
    <row r="567" spans="1:8" s="302" customFormat="1" ht="45" x14ac:dyDescent="0.2">
      <c r="A567" s="836">
        <v>544</v>
      </c>
      <c r="B567" s="1099" t="s">
        <v>2660</v>
      </c>
      <c r="C567" s="984"/>
      <c r="D567" s="984"/>
      <c r="E567" s="984"/>
      <c r="F567" s="984"/>
      <c r="G567" s="984"/>
      <c r="H567" s="1079"/>
    </row>
    <row r="568" spans="1:8" s="302" customFormat="1" x14ac:dyDescent="0.2">
      <c r="A568" s="836">
        <v>545</v>
      </c>
      <c r="B568" s="1099" t="s">
        <v>2661</v>
      </c>
      <c r="C568" s="984"/>
      <c r="D568" s="984"/>
      <c r="E568" s="984"/>
      <c r="F568" s="984"/>
      <c r="G568" s="984"/>
      <c r="H568" s="1079"/>
    </row>
    <row r="569" spans="1:8" s="302" customFormat="1" x14ac:dyDescent="0.2">
      <c r="A569" s="832">
        <v>546</v>
      </c>
      <c r="B569" s="1099" t="s">
        <v>2662</v>
      </c>
      <c r="C569" s="726"/>
      <c r="D569" s="726"/>
      <c r="E569" s="726"/>
      <c r="F569" s="726"/>
      <c r="G569" s="984"/>
      <c r="H569" s="1079"/>
    </row>
    <row r="570" spans="1:8" s="302" customFormat="1" x14ac:dyDescent="0.2">
      <c r="A570" s="832">
        <v>547</v>
      </c>
      <c r="B570" s="1100" t="s">
        <v>2663</v>
      </c>
      <c r="C570" s="984"/>
      <c r="D570" s="984"/>
      <c r="E570" s="984"/>
      <c r="F570" s="984"/>
      <c r="G570" s="984"/>
      <c r="H570" s="1079"/>
    </row>
    <row r="571" spans="1:8" s="302" customFormat="1" x14ac:dyDescent="0.2">
      <c r="A571" s="836">
        <v>548</v>
      </c>
      <c r="B571" s="1100" t="s">
        <v>2750</v>
      </c>
      <c r="C571" s="984"/>
      <c r="D571" s="984"/>
      <c r="E571" s="984"/>
      <c r="F571" s="984"/>
      <c r="G571" s="984"/>
      <c r="H571" s="1079"/>
    </row>
    <row r="572" spans="1:8" s="302" customFormat="1" x14ac:dyDescent="0.2">
      <c r="A572" s="836">
        <v>549</v>
      </c>
      <c r="B572" s="1100" t="s">
        <v>2749</v>
      </c>
      <c r="C572" s="984"/>
      <c r="D572" s="984"/>
      <c r="E572" s="984"/>
      <c r="F572" s="984"/>
      <c r="G572" s="984"/>
      <c r="H572" s="1079"/>
    </row>
    <row r="573" spans="1:8" s="302" customFormat="1" x14ac:dyDescent="0.2">
      <c r="A573" s="836">
        <v>550</v>
      </c>
      <c r="B573" s="1099" t="s">
        <v>2664</v>
      </c>
      <c r="C573" s="726"/>
      <c r="D573" s="726"/>
      <c r="E573" s="726"/>
      <c r="F573" s="726"/>
      <c r="G573" s="984"/>
      <c r="H573" s="1079"/>
    </row>
    <row r="574" spans="1:8" s="302" customFormat="1" x14ac:dyDescent="0.2">
      <c r="A574" s="836">
        <v>551</v>
      </c>
      <c r="B574" s="1100" t="s">
        <v>2531</v>
      </c>
      <c r="C574" s="984"/>
      <c r="D574" s="984"/>
      <c r="E574" s="984"/>
      <c r="F574" s="984"/>
      <c r="G574" s="984"/>
      <c r="H574" s="1079"/>
    </row>
    <row r="575" spans="1:8" s="302" customFormat="1" x14ac:dyDescent="0.2">
      <c r="A575" s="832">
        <v>552</v>
      </c>
      <c r="B575" s="1100" t="s">
        <v>2665</v>
      </c>
      <c r="C575" s="984"/>
      <c r="D575" s="984"/>
      <c r="E575" s="984"/>
      <c r="F575" s="984"/>
      <c r="G575" s="984"/>
      <c r="H575" s="1079"/>
    </row>
    <row r="576" spans="1:8" s="302" customFormat="1" x14ac:dyDescent="0.2">
      <c r="A576" s="832">
        <v>553</v>
      </c>
      <c r="B576" s="1100" t="s">
        <v>57</v>
      </c>
      <c r="C576" s="984"/>
      <c r="D576" s="984"/>
      <c r="E576" s="984"/>
      <c r="F576" s="984"/>
      <c r="G576" s="984"/>
      <c r="H576" s="1079"/>
    </row>
    <row r="577" spans="1:8" s="302" customFormat="1" x14ac:dyDescent="0.2">
      <c r="A577" s="836">
        <v>554</v>
      </c>
      <c r="B577" s="1100" t="s">
        <v>1025</v>
      </c>
      <c r="C577" s="984"/>
      <c r="D577" s="984"/>
      <c r="E577" s="984"/>
      <c r="F577" s="984"/>
      <c r="G577" s="984"/>
      <c r="H577" s="1079"/>
    </row>
    <row r="578" spans="1:8" s="302" customFormat="1" x14ac:dyDescent="0.2">
      <c r="A578" s="836">
        <v>555</v>
      </c>
      <c r="B578" s="1041" t="s">
        <v>2666</v>
      </c>
      <c r="C578" s="1042"/>
      <c r="D578" s="1042"/>
      <c r="E578" s="1042"/>
      <c r="F578" s="1042"/>
      <c r="G578" s="1042"/>
      <c r="H578" s="1087"/>
    </row>
    <row r="579" spans="1:8" s="302" customFormat="1" ht="45" x14ac:dyDescent="0.2">
      <c r="A579" s="836">
        <v>556</v>
      </c>
      <c r="B579" s="1099" t="s">
        <v>2667</v>
      </c>
      <c r="C579" s="1043"/>
      <c r="D579" s="1043"/>
      <c r="E579" s="1043"/>
      <c r="F579" s="1043"/>
      <c r="G579" s="914"/>
      <c r="H579" s="1079"/>
    </row>
    <row r="580" spans="1:8" s="302" customFormat="1" x14ac:dyDescent="0.2">
      <c r="A580" s="836">
        <v>557</v>
      </c>
      <c r="B580" s="1100" t="s">
        <v>2610</v>
      </c>
      <c r="C580" s="1043"/>
      <c r="D580" s="1043"/>
      <c r="E580" s="1043"/>
      <c r="F580" s="1043"/>
      <c r="G580" s="914"/>
      <c r="H580" s="1079"/>
    </row>
    <row r="581" spans="1:8" s="302" customFormat="1" x14ac:dyDescent="0.2">
      <c r="A581" s="832">
        <v>558</v>
      </c>
      <c r="B581" s="1104" t="s">
        <v>39</v>
      </c>
      <c r="C581" s="919"/>
      <c r="D581" s="919"/>
      <c r="E581" s="919"/>
      <c r="F581" s="919"/>
      <c r="G581" s="919"/>
      <c r="H581" s="1079"/>
    </row>
    <row r="582" spans="1:8" s="302" customFormat="1" x14ac:dyDescent="0.2">
      <c r="A582" s="832">
        <v>559</v>
      </c>
      <c r="B582" s="1104" t="s">
        <v>2611</v>
      </c>
      <c r="C582" s="919"/>
      <c r="D582" s="919"/>
      <c r="E582" s="919"/>
      <c r="F582" s="919"/>
      <c r="G582" s="919"/>
      <c r="H582" s="1079"/>
    </row>
    <row r="583" spans="1:8" s="302" customFormat="1" x14ac:dyDescent="0.2">
      <c r="A583" s="836">
        <v>560</v>
      </c>
      <c r="B583" s="1104" t="s">
        <v>36</v>
      </c>
      <c r="C583" s="919"/>
      <c r="D583" s="919"/>
      <c r="E583" s="919"/>
      <c r="F583" s="919"/>
      <c r="G583" s="919"/>
      <c r="H583" s="1079"/>
    </row>
    <row r="584" spans="1:8" s="302" customFormat="1" x14ac:dyDescent="0.2">
      <c r="A584" s="836">
        <v>561</v>
      </c>
      <c r="B584" s="1104" t="s">
        <v>2128</v>
      </c>
      <c r="C584" s="919"/>
      <c r="D584" s="919"/>
      <c r="E584" s="919"/>
      <c r="F584" s="919"/>
      <c r="G584" s="919"/>
      <c r="H584" s="1079"/>
    </row>
    <row r="585" spans="1:8" s="302" customFormat="1" x14ac:dyDescent="0.2">
      <c r="A585" s="836">
        <v>562</v>
      </c>
      <c r="B585" s="1104" t="s">
        <v>2751</v>
      </c>
      <c r="C585" s="919"/>
      <c r="D585" s="919"/>
      <c r="E585" s="919"/>
      <c r="F585" s="919"/>
      <c r="G585" s="919"/>
      <c r="H585" s="1079"/>
    </row>
    <row r="586" spans="1:8" s="302" customFormat="1" x14ac:dyDescent="0.2">
      <c r="A586" s="836">
        <v>563</v>
      </c>
      <c r="B586" s="1100" t="s">
        <v>2741</v>
      </c>
      <c r="C586" s="919"/>
      <c r="D586" s="919"/>
      <c r="E586" s="919"/>
      <c r="F586" s="919"/>
      <c r="G586" s="919"/>
      <c r="H586" s="1079"/>
    </row>
    <row r="587" spans="1:8" s="302" customFormat="1" x14ac:dyDescent="0.2">
      <c r="A587" s="832">
        <v>564</v>
      </c>
      <c r="B587" s="1100" t="s">
        <v>2612</v>
      </c>
      <c r="C587" s="919"/>
      <c r="D587" s="919"/>
      <c r="E587" s="919"/>
      <c r="F587" s="919"/>
      <c r="G587" s="919"/>
      <c r="H587" s="1079"/>
    </row>
    <row r="588" spans="1:8" s="302" customFormat="1" x14ac:dyDescent="0.2">
      <c r="A588" s="832">
        <v>565</v>
      </c>
      <c r="B588" s="1100" t="s">
        <v>2613</v>
      </c>
      <c r="C588" s="919"/>
      <c r="D588" s="919"/>
      <c r="E588" s="919"/>
      <c r="F588" s="919"/>
      <c r="G588" s="919"/>
      <c r="H588" s="1079"/>
    </row>
    <row r="589" spans="1:8" s="302" customFormat="1" x14ac:dyDescent="0.2">
      <c r="A589" s="836">
        <v>566</v>
      </c>
      <c r="B589" s="1100" t="s">
        <v>2614</v>
      </c>
      <c r="C589" s="919"/>
      <c r="D589" s="919"/>
      <c r="E589" s="919"/>
      <c r="F589" s="919"/>
      <c r="G589" s="919"/>
      <c r="H589" s="1079"/>
    </row>
    <row r="590" spans="1:8" s="302" customFormat="1" x14ac:dyDescent="0.2">
      <c r="A590" s="836">
        <v>567</v>
      </c>
      <c r="B590" s="1100" t="s">
        <v>2615</v>
      </c>
      <c r="C590" s="919"/>
      <c r="D590" s="919"/>
      <c r="E590" s="919"/>
      <c r="F590" s="919"/>
      <c r="G590" s="919"/>
      <c r="H590" s="1079"/>
    </row>
    <row r="591" spans="1:8" s="302" customFormat="1" x14ac:dyDescent="0.2">
      <c r="A591" s="836">
        <v>568</v>
      </c>
      <c r="B591" s="1100" t="s">
        <v>2616</v>
      </c>
      <c r="C591" s="919"/>
      <c r="D591" s="919"/>
      <c r="E591" s="919"/>
      <c r="F591" s="919"/>
      <c r="G591" s="919"/>
      <c r="H591" s="1079"/>
    </row>
    <row r="592" spans="1:8" s="302" customFormat="1" x14ac:dyDescent="0.2">
      <c r="A592" s="836">
        <v>569</v>
      </c>
      <c r="B592" s="1100" t="s">
        <v>2595</v>
      </c>
      <c r="C592" s="919"/>
      <c r="D592" s="919"/>
      <c r="E592" s="919"/>
      <c r="F592" s="919"/>
      <c r="G592" s="919"/>
      <c r="H592" s="1079"/>
    </row>
    <row r="593" spans="1:8" s="302" customFormat="1" x14ac:dyDescent="0.2">
      <c r="A593" s="832">
        <v>570</v>
      </c>
      <c r="B593" s="1100" t="s">
        <v>2596</v>
      </c>
      <c r="C593" s="919"/>
      <c r="D593" s="919"/>
      <c r="E593" s="919"/>
      <c r="F593" s="919"/>
      <c r="G593" s="919"/>
      <c r="H593" s="1079"/>
    </row>
    <row r="594" spans="1:8" s="302" customFormat="1" x14ac:dyDescent="0.2">
      <c r="A594" s="832">
        <v>571</v>
      </c>
      <c r="B594" s="1100" t="s">
        <v>2597</v>
      </c>
      <c r="C594" s="919"/>
      <c r="D594" s="919"/>
      <c r="E594" s="919"/>
      <c r="F594" s="919"/>
      <c r="G594" s="919"/>
      <c r="H594" s="1079"/>
    </row>
    <row r="595" spans="1:8" s="302" customFormat="1" x14ac:dyDescent="0.2">
      <c r="A595" s="836">
        <v>572</v>
      </c>
      <c r="B595" s="1100" t="s">
        <v>2618</v>
      </c>
      <c r="C595" s="919"/>
      <c r="D595" s="919"/>
      <c r="E595" s="919"/>
      <c r="F595" s="919"/>
      <c r="G595" s="919"/>
      <c r="H595" s="1079"/>
    </row>
    <row r="596" spans="1:8" s="302" customFormat="1" x14ac:dyDescent="0.2">
      <c r="A596" s="836">
        <v>573</v>
      </c>
      <c r="B596" s="1100" t="s">
        <v>56</v>
      </c>
      <c r="C596" s="919"/>
      <c r="D596" s="919"/>
      <c r="E596" s="919"/>
      <c r="F596" s="919"/>
      <c r="G596" s="919"/>
      <c r="H596" s="1079"/>
    </row>
    <row r="597" spans="1:8" s="302" customFormat="1" x14ac:dyDescent="0.2">
      <c r="A597" s="836">
        <v>574</v>
      </c>
      <c r="B597" s="1100" t="s">
        <v>2600</v>
      </c>
      <c r="C597" s="919"/>
      <c r="D597" s="919"/>
      <c r="E597" s="919"/>
      <c r="F597" s="919"/>
      <c r="G597" s="919"/>
      <c r="H597" s="1079"/>
    </row>
    <row r="598" spans="1:8" s="302" customFormat="1" x14ac:dyDescent="0.2">
      <c r="A598" s="836">
        <v>575</v>
      </c>
      <c r="B598" s="1100" t="s">
        <v>2601</v>
      </c>
      <c r="C598" s="919"/>
      <c r="D598" s="919"/>
      <c r="E598" s="919"/>
      <c r="F598" s="919"/>
      <c r="G598" s="919"/>
      <c r="H598" s="1079"/>
    </row>
    <row r="599" spans="1:8" s="302" customFormat="1" ht="30" x14ac:dyDescent="0.2">
      <c r="A599" s="832">
        <v>576</v>
      </c>
      <c r="B599" s="1099" t="s">
        <v>2620</v>
      </c>
      <c r="C599" s="1006"/>
      <c r="D599" s="1006"/>
      <c r="E599" s="1006"/>
      <c r="F599" s="1006"/>
      <c r="G599" s="1006"/>
      <c r="H599" s="1079"/>
    </row>
    <row r="600" spans="1:8" s="302" customFormat="1" x14ac:dyDescent="0.2">
      <c r="A600" s="832">
        <v>577</v>
      </c>
      <c r="B600" s="1041" t="s">
        <v>2630</v>
      </c>
      <c r="C600" s="1042"/>
      <c r="D600" s="1042"/>
      <c r="E600" s="1042"/>
      <c r="F600" s="1042"/>
      <c r="G600" s="1042"/>
      <c r="H600" s="1087"/>
    </row>
    <row r="601" spans="1:8" s="302" customFormat="1" ht="30" x14ac:dyDescent="0.2">
      <c r="A601" s="836">
        <v>578</v>
      </c>
      <c r="B601" s="1099" t="s">
        <v>2668</v>
      </c>
      <c r="C601" s="1043"/>
      <c r="D601" s="1043"/>
      <c r="E601" s="1043"/>
      <c r="F601" s="1043"/>
      <c r="G601" s="914"/>
      <c r="H601" s="1079"/>
    </row>
    <row r="602" spans="1:8" s="302" customFormat="1" x14ac:dyDescent="0.2">
      <c r="A602" s="836">
        <v>579</v>
      </c>
      <c r="B602" s="1100" t="s">
        <v>2632</v>
      </c>
      <c r="C602" s="914"/>
      <c r="D602" s="914"/>
      <c r="E602" s="914"/>
      <c r="F602" s="914"/>
      <c r="G602" s="914"/>
      <c r="H602" s="1079"/>
    </row>
    <row r="603" spans="1:8" s="302" customFormat="1" x14ac:dyDescent="0.2">
      <c r="A603" s="836">
        <v>580</v>
      </c>
      <c r="B603" s="1100" t="s">
        <v>2633</v>
      </c>
      <c r="C603" s="914"/>
      <c r="D603" s="914"/>
      <c r="E603" s="914"/>
      <c r="F603" s="914"/>
      <c r="G603" s="914"/>
      <c r="H603" s="1079"/>
    </row>
    <row r="604" spans="1:8" s="302" customFormat="1" x14ac:dyDescent="0.2">
      <c r="A604" s="836">
        <v>581</v>
      </c>
      <c r="B604" s="1100" t="s">
        <v>2635</v>
      </c>
      <c r="C604" s="914"/>
      <c r="D604" s="914"/>
      <c r="E604" s="914"/>
      <c r="F604" s="914"/>
      <c r="G604" s="914"/>
      <c r="H604" s="1079"/>
    </row>
    <row r="605" spans="1:8" s="302" customFormat="1" x14ac:dyDescent="0.2">
      <c r="A605" s="832">
        <v>582</v>
      </c>
      <c r="B605" s="1100" t="s">
        <v>2636</v>
      </c>
      <c r="C605" s="914"/>
      <c r="D605" s="914"/>
      <c r="E605" s="914"/>
      <c r="F605" s="914"/>
      <c r="G605" s="914"/>
      <c r="H605" s="1079"/>
    </row>
    <row r="606" spans="1:8" s="302" customFormat="1" ht="30" x14ac:dyDescent="0.2">
      <c r="A606" s="832">
        <v>583</v>
      </c>
      <c r="B606" s="1099" t="s">
        <v>2637</v>
      </c>
      <c r="C606" s="914"/>
      <c r="D606" s="914"/>
      <c r="E606" s="914"/>
      <c r="F606" s="914"/>
      <c r="G606" s="914"/>
      <c r="H606" s="1079"/>
    </row>
    <row r="607" spans="1:8" s="302" customFormat="1" x14ac:dyDescent="0.2">
      <c r="A607" s="836">
        <v>584</v>
      </c>
      <c r="B607" s="1099" t="s">
        <v>2638</v>
      </c>
      <c r="C607" s="914"/>
      <c r="D607" s="914"/>
      <c r="E607" s="914"/>
      <c r="F607" s="914"/>
      <c r="G607" s="914"/>
      <c r="H607" s="1079"/>
    </row>
    <row r="608" spans="1:8" s="302" customFormat="1" x14ac:dyDescent="0.2">
      <c r="A608" s="836">
        <v>585</v>
      </c>
      <c r="B608" s="1041" t="s">
        <v>2669</v>
      </c>
      <c r="C608" s="1042"/>
      <c r="D608" s="1042"/>
      <c r="E608" s="1042"/>
      <c r="F608" s="1042"/>
      <c r="G608" s="1042"/>
      <c r="H608" s="1087"/>
    </row>
    <row r="609" spans="1:8" s="302" customFormat="1" x14ac:dyDescent="0.25">
      <c r="A609" s="836">
        <v>586</v>
      </c>
      <c r="B609" s="1099" t="s">
        <v>2640</v>
      </c>
      <c r="C609" s="1045"/>
      <c r="D609" s="1045"/>
      <c r="E609" s="1045"/>
      <c r="F609" s="1045"/>
      <c r="G609" s="1071"/>
      <c r="H609" s="1081"/>
    </row>
    <row r="610" spans="1:8" s="302" customFormat="1" x14ac:dyDescent="0.25">
      <c r="A610" s="836">
        <v>587</v>
      </c>
      <c r="B610" s="1100" t="s">
        <v>2670</v>
      </c>
      <c r="C610" s="1046"/>
      <c r="D610" s="1046"/>
      <c r="E610" s="1046"/>
      <c r="F610" s="1046"/>
      <c r="G610" s="1071"/>
      <c r="H610" s="1081"/>
    </row>
    <row r="611" spans="1:8" s="302" customFormat="1" x14ac:dyDescent="0.25">
      <c r="A611" s="832">
        <v>588</v>
      </c>
      <c r="B611" s="1100" t="s">
        <v>2671</v>
      </c>
      <c r="C611" s="1047"/>
      <c r="D611" s="1047"/>
      <c r="E611" s="1047"/>
      <c r="F611" s="1047"/>
      <c r="G611" s="1071"/>
      <c r="H611" s="1081"/>
    </row>
    <row r="612" spans="1:8" s="302" customFormat="1" x14ac:dyDescent="0.25">
      <c r="A612" s="832">
        <v>589</v>
      </c>
      <c r="B612" s="1100" t="s">
        <v>2752</v>
      </c>
      <c r="C612" s="1047"/>
      <c r="D612" s="1047"/>
      <c r="E612" s="1047"/>
      <c r="F612" s="1047"/>
      <c r="G612" s="1071"/>
      <c r="H612" s="1081"/>
    </row>
    <row r="613" spans="1:8" s="302" customFormat="1" x14ac:dyDescent="0.25">
      <c r="A613" s="836">
        <v>590</v>
      </c>
      <c r="B613" s="1100" t="s">
        <v>2728</v>
      </c>
      <c r="C613" s="1046"/>
      <c r="D613" s="1046"/>
      <c r="E613" s="1046"/>
      <c r="F613" s="1046"/>
      <c r="G613" s="1071"/>
      <c r="H613" s="1081"/>
    </row>
    <row r="614" spans="1:8" s="302" customFormat="1" x14ac:dyDescent="0.25">
      <c r="A614" s="836">
        <v>591</v>
      </c>
      <c r="B614" s="1100" t="s">
        <v>1762</v>
      </c>
      <c r="C614" s="1046"/>
      <c r="D614" s="1046"/>
      <c r="E614" s="1046"/>
      <c r="F614" s="1046"/>
      <c r="G614" s="1071"/>
      <c r="H614" s="1081"/>
    </row>
    <row r="615" spans="1:8" s="302" customFormat="1" x14ac:dyDescent="0.25">
      <c r="A615" s="836">
        <v>592</v>
      </c>
      <c r="B615" s="1100" t="s">
        <v>2751</v>
      </c>
      <c r="C615" s="1046"/>
      <c r="D615" s="1046"/>
      <c r="E615" s="1046"/>
      <c r="F615" s="1046"/>
      <c r="G615" s="1071"/>
      <c r="H615" s="1081"/>
    </row>
    <row r="616" spans="1:8" s="302" customFormat="1" x14ac:dyDescent="0.25">
      <c r="A616" s="836">
        <v>593</v>
      </c>
      <c r="B616" s="1099" t="s">
        <v>2643</v>
      </c>
      <c r="C616" s="1046"/>
      <c r="D616" s="1046"/>
      <c r="E616" s="1046"/>
      <c r="F616" s="1046"/>
      <c r="G616" s="1071"/>
      <c r="H616" s="1081"/>
    </row>
    <row r="617" spans="1:8" s="302" customFormat="1" x14ac:dyDescent="0.2">
      <c r="A617" s="832">
        <v>594</v>
      </c>
      <c r="B617" s="1099" t="s">
        <v>2672</v>
      </c>
      <c r="C617" s="313"/>
      <c r="D617" s="313"/>
      <c r="E617" s="313"/>
      <c r="F617" s="313"/>
      <c r="G617" s="1006"/>
      <c r="H617" s="1080"/>
    </row>
    <row r="618" spans="1:8" s="302" customFormat="1" x14ac:dyDescent="0.2">
      <c r="A618" s="832">
        <v>595</v>
      </c>
      <c r="B618" s="1099" t="s">
        <v>2673</v>
      </c>
      <c r="C618" s="1048"/>
      <c r="D618" s="1048"/>
      <c r="E618" s="1048"/>
      <c r="F618" s="1048"/>
      <c r="G618" s="1006"/>
      <c r="H618" s="1080"/>
    </row>
    <row r="619" spans="1:8" s="302" customFormat="1" x14ac:dyDescent="0.2">
      <c r="A619" s="836">
        <v>596</v>
      </c>
      <c r="B619" s="1100" t="s">
        <v>1328</v>
      </c>
      <c r="C619" s="312"/>
      <c r="D619" s="312"/>
      <c r="E619" s="312"/>
      <c r="F619" s="312"/>
      <c r="G619" s="312"/>
      <c r="H619" s="1080"/>
    </row>
    <row r="620" spans="1:8" s="302" customFormat="1" x14ac:dyDescent="0.2">
      <c r="A620" s="836">
        <v>597</v>
      </c>
      <c r="B620" s="1100" t="s">
        <v>36</v>
      </c>
      <c r="C620" s="312"/>
      <c r="D620" s="312"/>
      <c r="E620" s="312"/>
      <c r="F620" s="312"/>
      <c r="G620" s="312"/>
      <c r="H620" s="1080"/>
    </row>
    <row r="621" spans="1:8" s="302" customFormat="1" x14ac:dyDescent="0.2">
      <c r="A621" s="836">
        <v>598</v>
      </c>
      <c r="B621" s="1106" t="s">
        <v>3064</v>
      </c>
      <c r="C621" s="312"/>
      <c r="D621" s="312"/>
      <c r="E621" s="312"/>
      <c r="F621" s="312"/>
      <c r="G621" s="312"/>
      <c r="H621" s="1080"/>
    </row>
    <row r="622" spans="1:8" s="302" customFormat="1" x14ac:dyDescent="0.2">
      <c r="A622" s="836">
        <v>599</v>
      </c>
      <c r="B622" s="1106" t="s">
        <v>11</v>
      </c>
      <c r="C622" s="312"/>
      <c r="D622" s="312"/>
      <c r="E622" s="312"/>
      <c r="F622" s="312"/>
      <c r="G622" s="312"/>
      <c r="H622" s="1080"/>
    </row>
    <row r="623" spans="1:8" s="302" customFormat="1" ht="30" x14ac:dyDescent="0.2">
      <c r="A623" s="832">
        <v>600</v>
      </c>
      <c r="B623" s="1099" t="s">
        <v>2674</v>
      </c>
      <c r="C623" s="313"/>
      <c r="D623" s="313"/>
      <c r="E623" s="313"/>
      <c r="F623" s="313"/>
      <c r="G623" s="313"/>
      <c r="H623" s="1080"/>
    </row>
    <row r="624" spans="1:8" s="302" customFormat="1" x14ac:dyDescent="0.25">
      <c r="A624" s="832">
        <v>601</v>
      </c>
      <c r="B624" s="1051" t="s">
        <v>2792</v>
      </c>
      <c r="C624" s="1052"/>
      <c r="D624" s="1052"/>
      <c r="E624" s="1052"/>
      <c r="F624" s="1052"/>
      <c r="G624" s="1052"/>
      <c r="H624" s="1089"/>
    </row>
    <row r="625" spans="1:8" s="302" customFormat="1" x14ac:dyDescent="0.2">
      <c r="A625" s="836">
        <v>602</v>
      </c>
      <c r="B625" s="1053" t="s">
        <v>2676</v>
      </c>
      <c r="C625" s="1053"/>
      <c r="D625" s="1053"/>
      <c r="E625" s="1053"/>
      <c r="F625" s="1053"/>
      <c r="G625" s="1053"/>
      <c r="H625" s="1090"/>
    </row>
    <row r="626" spans="1:8" s="302" customFormat="1" ht="30" x14ac:dyDescent="0.25">
      <c r="A626" s="836">
        <v>603</v>
      </c>
      <c r="B626" s="860" t="s">
        <v>2779</v>
      </c>
      <c r="C626" s="726"/>
      <c r="D626" s="726"/>
      <c r="E626" s="726"/>
      <c r="F626" s="726"/>
      <c r="G626" s="984"/>
      <c r="H626" s="1083"/>
    </row>
    <row r="627" spans="1:8" s="302" customFormat="1" x14ac:dyDescent="0.25">
      <c r="A627" s="836">
        <v>604</v>
      </c>
      <c r="B627" s="1106" t="s">
        <v>39</v>
      </c>
      <c r="C627" s="982"/>
      <c r="D627" s="982"/>
      <c r="E627" s="982"/>
      <c r="F627" s="982"/>
      <c r="G627" s="982"/>
      <c r="H627" s="1083"/>
    </row>
    <row r="628" spans="1:8" s="302" customFormat="1" x14ac:dyDescent="0.25">
      <c r="A628" s="836">
        <v>605</v>
      </c>
      <c r="B628" s="1106" t="s">
        <v>2128</v>
      </c>
      <c r="C628" s="982"/>
      <c r="D628" s="982"/>
      <c r="E628" s="982"/>
      <c r="F628" s="982"/>
      <c r="G628" s="982"/>
      <c r="H628" s="1083"/>
    </row>
    <row r="629" spans="1:8" s="302" customFormat="1" x14ac:dyDescent="0.25">
      <c r="A629" s="832">
        <v>606</v>
      </c>
      <c r="B629" s="1106" t="s">
        <v>36</v>
      </c>
      <c r="C629" s="982"/>
      <c r="D629" s="982"/>
      <c r="E629" s="982"/>
      <c r="F629" s="982"/>
      <c r="G629" s="982"/>
      <c r="H629" s="1083"/>
    </row>
    <row r="630" spans="1:8" s="302" customFormat="1" x14ac:dyDescent="0.25">
      <c r="A630" s="832">
        <v>607</v>
      </c>
      <c r="B630" s="1106" t="s">
        <v>2100</v>
      </c>
      <c r="C630" s="982"/>
      <c r="D630" s="982"/>
      <c r="E630" s="982"/>
      <c r="F630" s="982"/>
      <c r="G630" s="982"/>
      <c r="H630" s="1083"/>
    </row>
    <row r="631" spans="1:8" s="302" customFormat="1" x14ac:dyDescent="0.25">
      <c r="A631" s="836">
        <v>608</v>
      </c>
      <c r="B631" s="1106" t="s">
        <v>3064</v>
      </c>
      <c r="C631" s="982"/>
      <c r="D631" s="982"/>
      <c r="E631" s="982"/>
      <c r="F631" s="982"/>
      <c r="G631" s="982"/>
      <c r="H631" s="1083"/>
    </row>
    <row r="632" spans="1:8" s="302" customFormat="1" x14ac:dyDescent="0.25">
      <c r="A632" s="836">
        <v>609</v>
      </c>
      <c r="B632" s="1106" t="s">
        <v>11</v>
      </c>
      <c r="C632" s="982"/>
      <c r="D632" s="982"/>
      <c r="E632" s="982"/>
      <c r="F632" s="982"/>
      <c r="G632" s="982"/>
      <c r="H632" s="1083"/>
    </row>
    <row r="633" spans="1:8" s="302" customFormat="1" x14ac:dyDescent="0.25">
      <c r="A633" s="836">
        <v>610</v>
      </c>
      <c r="B633" s="1106" t="s">
        <v>2753</v>
      </c>
      <c r="C633" s="914"/>
      <c r="D633" s="914"/>
      <c r="E633" s="914"/>
      <c r="F633" s="914"/>
      <c r="G633" s="914"/>
      <c r="H633" s="1084"/>
    </row>
    <row r="634" spans="1:8" s="302" customFormat="1" x14ac:dyDescent="0.25">
      <c r="A634" s="836">
        <v>611</v>
      </c>
      <c r="B634" s="1106" t="s">
        <v>2754</v>
      </c>
      <c r="C634" s="914"/>
      <c r="D634" s="914"/>
      <c r="E634" s="914"/>
      <c r="F634" s="914"/>
      <c r="G634" s="914"/>
      <c r="H634" s="1084"/>
    </row>
    <row r="635" spans="1:8" s="302" customFormat="1" x14ac:dyDescent="0.25">
      <c r="A635" s="832">
        <v>612</v>
      </c>
      <c r="B635" s="1106" t="s">
        <v>54</v>
      </c>
      <c r="C635" s="914"/>
      <c r="D635" s="914"/>
      <c r="E635" s="914"/>
      <c r="F635" s="914"/>
      <c r="G635" s="914"/>
      <c r="H635" s="1084"/>
    </row>
    <row r="636" spans="1:8" s="302" customFormat="1" x14ac:dyDescent="0.25">
      <c r="A636" s="832">
        <v>613</v>
      </c>
      <c r="B636" s="1106" t="s">
        <v>2755</v>
      </c>
      <c r="C636" s="914"/>
      <c r="D636" s="914"/>
      <c r="E636" s="914"/>
      <c r="F636" s="914"/>
      <c r="G636" s="914"/>
      <c r="H636" s="1084"/>
    </row>
    <row r="637" spans="1:8" s="302" customFormat="1" x14ac:dyDescent="0.25">
      <c r="A637" s="836">
        <v>614</v>
      </c>
      <c r="B637" s="1106" t="s">
        <v>2756</v>
      </c>
      <c r="C637" s="914"/>
      <c r="D637" s="914"/>
      <c r="E637" s="914"/>
      <c r="F637" s="914"/>
      <c r="G637" s="914"/>
      <c r="H637" s="1084"/>
    </row>
    <row r="638" spans="1:8" s="302" customFormat="1" x14ac:dyDescent="0.25">
      <c r="A638" s="836">
        <v>615</v>
      </c>
      <c r="B638" s="1106" t="s">
        <v>2757</v>
      </c>
      <c r="C638" s="914"/>
      <c r="D638" s="914"/>
      <c r="E638" s="914"/>
      <c r="F638" s="914"/>
      <c r="G638" s="914"/>
      <c r="H638" s="1084"/>
    </row>
    <row r="639" spans="1:8" s="302" customFormat="1" x14ac:dyDescent="0.25">
      <c r="A639" s="836">
        <v>616</v>
      </c>
      <c r="B639" s="1106" t="s">
        <v>2758</v>
      </c>
      <c r="C639" s="914"/>
      <c r="D639" s="914"/>
      <c r="E639" s="914"/>
      <c r="F639" s="914"/>
      <c r="G639" s="914"/>
      <c r="H639" s="1084"/>
    </row>
    <row r="640" spans="1:8" s="302" customFormat="1" x14ac:dyDescent="0.25">
      <c r="A640" s="836">
        <v>617</v>
      </c>
      <c r="B640" s="1106" t="s">
        <v>2759</v>
      </c>
      <c r="C640" s="914"/>
      <c r="D640" s="914"/>
      <c r="E640" s="914"/>
      <c r="F640" s="914"/>
      <c r="G640" s="914"/>
      <c r="H640" s="1084"/>
    </row>
    <row r="641" spans="1:8" s="302" customFormat="1" x14ac:dyDescent="0.25">
      <c r="A641" s="832">
        <v>618</v>
      </c>
      <c r="B641" s="1106" t="s">
        <v>2760</v>
      </c>
      <c r="C641" s="914"/>
      <c r="D641" s="914"/>
      <c r="E641" s="914"/>
      <c r="F641" s="914"/>
      <c r="G641" s="914"/>
      <c r="H641" s="1084"/>
    </row>
    <row r="642" spans="1:8" s="302" customFormat="1" x14ac:dyDescent="0.25">
      <c r="A642" s="832">
        <v>619</v>
      </c>
      <c r="B642" s="1106" t="s">
        <v>2761</v>
      </c>
      <c r="C642" s="914"/>
      <c r="D642" s="914"/>
      <c r="E642" s="914"/>
      <c r="F642" s="914"/>
      <c r="G642" s="914"/>
      <c r="H642" s="1084"/>
    </row>
    <row r="643" spans="1:8" s="302" customFormat="1" x14ac:dyDescent="0.25">
      <c r="A643" s="836">
        <v>620</v>
      </c>
      <c r="B643" s="1106" t="s">
        <v>2762</v>
      </c>
      <c r="C643" s="914"/>
      <c r="D643" s="914"/>
      <c r="E643" s="914"/>
      <c r="F643" s="914"/>
      <c r="G643" s="914"/>
      <c r="H643" s="1084"/>
    </row>
    <row r="644" spans="1:8" s="302" customFormat="1" x14ac:dyDescent="0.25">
      <c r="A644" s="836">
        <v>621</v>
      </c>
      <c r="B644" s="1106" t="s">
        <v>2763</v>
      </c>
      <c r="C644" s="914"/>
      <c r="D644" s="914"/>
      <c r="E644" s="914"/>
      <c r="F644" s="914"/>
      <c r="G644" s="914"/>
      <c r="H644" s="1084"/>
    </row>
    <row r="645" spans="1:8" s="302" customFormat="1" x14ac:dyDescent="0.25">
      <c r="A645" s="836">
        <v>622</v>
      </c>
      <c r="B645" s="1106" t="s">
        <v>2780</v>
      </c>
      <c r="C645" s="919"/>
      <c r="D645" s="919"/>
      <c r="E645" s="919"/>
      <c r="F645" s="919"/>
      <c r="G645" s="914"/>
      <c r="H645" s="1084"/>
    </row>
    <row r="646" spans="1:8" s="302" customFormat="1" ht="30" x14ac:dyDescent="0.25">
      <c r="A646" s="836">
        <v>623</v>
      </c>
      <c r="B646" s="1107" t="s">
        <v>2781</v>
      </c>
      <c r="C646" s="726"/>
      <c r="D646" s="726"/>
      <c r="E646" s="726"/>
      <c r="F646" s="726"/>
      <c r="G646" s="984"/>
      <c r="H646" s="1083"/>
    </row>
    <row r="647" spans="1:8" s="302" customFormat="1" x14ac:dyDescent="0.25">
      <c r="A647" s="832">
        <v>624</v>
      </c>
      <c r="B647" s="1106" t="s">
        <v>2764</v>
      </c>
      <c r="C647" s="982"/>
      <c r="D647" s="982"/>
      <c r="E647" s="982"/>
      <c r="F647" s="982"/>
      <c r="G647" s="984"/>
      <c r="H647" s="1083"/>
    </row>
    <row r="648" spans="1:8" s="302" customFormat="1" x14ac:dyDescent="0.25">
      <c r="A648" s="832">
        <v>625</v>
      </c>
      <c r="B648" s="1106" t="s">
        <v>2765</v>
      </c>
      <c r="C648" s="982"/>
      <c r="D648" s="982"/>
      <c r="E648" s="982"/>
      <c r="F648" s="982"/>
      <c r="G648" s="984"/>
      <c r="H648" s="1083"/>
    </row>
    <row r="649" spans="1:8" s="302" customFormat="1" x14ac:dyDescent="0.25">
      <c r="A649" s="836">
        <v>626</v>
      </c>
      <c r="B649" s="860" t="s">
        <v>2782</v>
      </c>
      <c r="C649" s="726"/>
      <c r="D649" s="726"/>
      <c r="E649" s="726"/>
      <c r="F649" s="726"/>
      <c r="G649" s="984"/>
      <c r="H649" s="1084"/>
    </row>
    <row r="650" spans="1:8" s="302" customFormat="1" x14ac:dyDescent="0.25">
      <c r="A650" s="836">
        <v>627</v>
      </c>
      <c r="B650" s="1106" t="s">
        <v>297</v>
      </c>
      <c r="C650" s="914"/>
      <c r="D650" s="914"/>
      <c r="E650" s="914"/>
      <c r="F650" s="914"/>
      <c r="G650" s="914"/>
      <c r="H650" s="1084"/>
    </row>
    <row r="651" spans="1:8" s="302" customFormat="1" x14ac:dyDescent="0.25">
      <c r="A651" s="836">
        <v>628</v>
      </c>
      <c r="B651" s="1106" t="s">
        <v>2766</v>
      </c>
      <c r="C651" s="914"/>
      <c r="D651" s="914"/>
      <c r="E651" s="914"/>
      <c r="F651" s="914"/>
      <c r="G651" s="914"/>
      <c r="H651" s="1084"/>
    </row>
    <row r="652" spans="1:8" s="302" customFormat="1" x14ac:dyDescent="0.25">
      <c r="A652" s="836">
        <v>629</v>
      </c>
      <c r="B652" s="1106" t="s">
        <v>2767</v>
      </c>
      <c r="C652" s="914"/>
      <c r="D652" s="914"/>
      <c r="E652" s="914"/>
      <c r="F652" s="914"/>
      <c r="G652" s="914"/>
      <c r="H652" s="1084"/>
    </row>
    <row r="653" spans="1:8" s="302" customFormat="1" x14ac:dyDescent="0.25">
      <c r="A653" s="832">
        <v>630</v>
      </c>
      <c r="B653" s="1106" t="s">
        <v>2768</v>
      </c>
      <c r="C653" s="914"/>
      <c r="D653" s="914"/>
      <c r="E653" s="914"/>
      <c r="F653" s="914"/>
      <c r="G653" s="914"/>
      <c r="H653" s="1084"/>
    </row>
    <row r="654" spans="1:8" s="302" customFormat="1" x14ac:dyDescent="0.25">
      <c r="A654" s="832">
        <v>631</v>
      </c>
      <c r="B654" s="1106" t="s">
        <v>2769</v>
      </c>
      <c r="C654" s="914"/>
      <c r="D654" s="914"/>
      <c r="E654" s="914"/>
      <c r="F654" s="914"/>
      <c r="G654" s="914"/>
      <c r="H654" s="1084"/>
    </row>
    <row r="655" spans="1:8" s="302" customFormat="1" x14ac:dyDescent="0.25">
      <c r="A655" s="836">
        <v>632</v>
      </c>
      <c r="B655" s="1106" t="s">
        <v>52</v>
      </c>
      <c r="C655" s="914"/>
      <c r="D655" s="914"/>
      <c r="E655" s="914"/>
      <c r="F655" s="914"/>
      <c r="G655" s="914"/>
      <c r="H655" s="1084"/>
    </row>
    <row r="656" spans="1:8" s="302" customFormat="1" x14ac:dyDescent="0.25">
      <c r="A656" s="836">
        <v>633</v>
      </c>
      <c r="B656" s="1106" t="s">
        <v>2770</v>
      </c>
      <c r="C656" s="914"/>
      <c r="D656" s="914"/>
      <c r="E656" s="914"/>
      <c r="F656" s="914"/>
      <c r="G656" s="914"/>
      <c r="H656" s="1084"/>
    </row>
    <row r="657" spans="1:8" s="302" customFormat="1" ht="30" x14ac:dyDescent="0.25">
      <c r="A657" s="836">
        <v>634</v>
      </c>
      <c r="B657" s="860" t="s">
        <v>2783</v>
      </c>
      <c r="C657" s="914"/>
      <c r="D657" s="914"/>
      <c r="E657" s="914"/>
      <c r="F657" s="914"/>
      <c r="G657" s="914"/>
      <c r="H657" s="1084"/>
    </row>
    <row r="658" spans="1:8" s="302" customFormat="1" ht="30" x14ac:dyDescent="0.25">
      <c r="A658" s="836">
        <v>635</v>
      </c>
      <c r="B658" s="860" t="s">
        <v>2787</v>
      </c>
      <c r="C658" s="914"/>
      <c r="D658" s="914"/>
      <c r="E658" s="914"/>
      <c r="F658" s="914"/>
      <c r="G658" s="914"/>
      <c r="H658" s="1084"/>
    </row>
    <row r="659" spans="1:8" s="302" customFormat="1" x14ac:dyDescent="0.25">
      <c r="A659" s="832">
        <v>636</v>
      </c>
      <c r="B659" s="1107" t="s">
        <v>2788</v>
      </c>
      <c r="C659" s="919"/>
      <c r="D659" s="919"/>
      <c r="E659" s="919"/>
      <c r="F659" s="919"/>
      <c r="G659" s="919"/>
      <c r="H659" s="1084"/>
    </row>
    <row r="660" spans="1:8" s="302" customFormat="1" ht="30" x14ac:dyDescent="0.25">
      <c r="A660" s="832">
        <v>637</v>
      </c>
      <c r="B660" s="1107" t="s">
        <v>2789</v>
      </c>
      <c r="C660" s="726"/>
      <c r="D660" s="726"/>
      <c r="E660" s="726"/>
      <c r="F660" s="726"/>
      <c r="G660" s="984"/>
      <c r="H660" s="1084"/>
    </row>
    <row r="661" spans="1:8" s="302" customFormat="1" x14ac:dyDescent="0.25">
      <c r="A661" s="836">
        <v>638</v>
      </c>
      <c r="B661" s="1106" t="s">
        <v>2754</v>
      </c>
      <c r="C661" s="914"/>
      <c r="D661" s="914"/>
      <c r="E661" s="914"/>
      <c r="F661" s="914"/>
      <c r="G661" s="914"/>
      <c r="H661" s="1084"/>
    </row>
    <row r="662" spans="1:8" s="302" customFormat="1" x14ac:dyDescent="0.25">
      <c r="A662" s="836">
        <v>639</v>
      </c>
      <c r="B662" s="1106" t="s">
        <v>54</v>
      </c>
      <c r="C662" s="914"/>
      <c r="D662" s="914"/>
      <c r="E662" s="914"/>
      <c r="F662" s="914"/>
      <c r="G662" s="914"/>
      <c r="H662" s="1084"/>
    </row>
    <row r="663" spans="1:8" s="302" customFormat="1" x14ac:dyDescent="0.25">
      <c r="A663" s="836">
        <v>640</v>
      </c>
      <c r="B663" s="1106" t="s">
        <v>2771</v>
      </c>
      <c r="C663" s="914"/>
      <c r="D663" s="914"/>
      <c r="E663" s="914"/>
      <c r="F663" s="914"/>
      <c r="G663" s="914"/>
      <c r="H663" s="1084"/>
    </row>
    <row r="664" spans="1:8" s="302" customFormat="1" x14ac:dyDescent="0.25">
      <c r="A664" s="836">
        <v>641</v>
      </c>
      <c r="B664" s="1106" t="s">
        <v>2772</v>
      </c>
      <c r="C664" s="914"/>
      <c r="D664" s="914"/>
      <c r="E664" s="914"/>
      <c r="F664" s="914"/>
      <c r="G664" s="914"/>
      <c r="H664" s="1084"/>
    </row>
    <row r="665" spans="1:8" s="302" customFormat="1" ht="30" x14ac:dyDescent="0.25">
      <c r="A665" s="832">
        <v>642</v>
      </c>
      <c r="B665" s="1107" t="s">
        <v>2773</v>
      </c>
      <c r="C665" s="919"/>
      <c r="D665" s="919"/>
      <c r="E665" s="919"/>
      <c r="F665" s="919"/>
      <c r="G665" s="919"/>
      <c r="H665" s="1084"/>
    </row>
    <row r="666" spans="1:8" s="302" customFormat="1" ht="30" x14ac:dyDescent="0.25">
      <c r="A666" s="832">
        <v>643</v>
      </c>
      <c r="B666" s="1107" t="s">
        <v>2774</v>
      </c>
      <c r="C666" s="919"/>
      <c r="D666" s="919"/>
      <c r="E666" s="919"/>
      <c r="F666" s="919"/>
      <c r="G666" s="919"/>
      <c r="H666" s="1084"/>
    </row>
    <row r="667" spans="1:8" s="302" customFormat="1" x14ac:dyDescent="0.2">
      <c r="A667" s="836">
        <v>644</v>
      </c>
      <c r="B667" s="1053" t="s">
        <v>2784</v>
      </c>
      <c r="C667" s="1053"/>
      <c r="D667" s="1053"/>
      <c r="E667" s="1053"/>
      <c r="F667" s="1053"/>
      <c r="G667" s="1053"/>
      <c r="H667" s="1090"/>
    </row>
    <row r="668" spans="1:8" s="302" customFormat="1" ht="30" x14ac:dyDescent="0.25">
      <c r="A668" s="836">
        <v>645</v>
      </c>
      <c r="B668" s="860" t="s">
        <v>2785</v>
      </c>
      <c r="C668" s="726"/>
      <c r="D668" s="726"/>
      <c r="E668" s="726"/>
      <c r="F668" s="726"/>
      <c r="G668" s="984"/>
      <c r="H668" s="1084"/>
    </row>
    <row r="669" spans="1:8" s="302" customFormat="1" x14ac:dyDescent="0.25">
      <c r="A669" s="836">
        <v>646</v>
      </c>
      <c r="B669" s="1106" t="s">
        <v>1328</v>
      </c>
      <c r="C669" s="914"/>
      <c r="D669" s="914"/>
      <c r="E669" s="914"/>
      <c r="F669" s="914"/>
      <c r="G669" s="914"/>
      <c r="H669" s="1084"/>
    </row>
    <row r="670" spans="1:8" s="302" customFormat="1" x14ac:dyDescent="0.25">
      <c r="A670" s="836">
        <v>647</v>
      </c>
      <c r="B670" s="1106" t="s">
        <v>2128</v>
      </c>
      <c r="C670" s="914"/>
      <c r="D670" s="914"/>
      <c r="E670" s="914"/>
      <c r="F670" s="914"/>
      <c r="G670" s="914"/>
      <c r="H670" s="1084"/>
    </row>
    <row r="671" spans="1:8" s="302" customFormat="1" x14ac:dyDescent="0.25">
      <c r="A671" s="832">
        <v>648</v>
      </c>
      <c r="B671" s="1106" t="s">
        <v>1762</v>
      </c>
      <c r="C671" s="914"/>
      <c r="D671" s="914"/>
      <c r="E671" s="914"/>
      <c r="F671" s="914"/>
      <c r="G671" s="914"/>
      <c r="H671" s="1084"/>
    </row>
    <row r="672" spans="1:8" s="302" customFormat="1" x14ac:dyDescent="0.25">
      <c r="A672" s="832">
        <v>649</v>
      </c>
      <c r="B672" s="1106" t="s">
        <v>1025</v>
      </c>
      <c r="C672" s="914"/>
      <c r="D672" s="914"/>
      <c r="E672" s="914"/>
      <c r="F672" s="914"/>
      <c r="G672" s="914"/>
      <c r="H672" s="1084"/>
    </row>
    <row r="673" spans="1:8" s="302" customFormat="1" x14ac:dyDescent="0.25">
      <c r="A673" s="836">
        <v>650</v>
      </c>
      <c r="B673" s="1106" t="s">
        <v>57</v>
      </c>
      <c r="C673" s="914"/>
      <c r="D673" s="914"/>
      <c r="E673" s="914"/>
      <c r="F673" s="914"/>
      <c r="G673" s="914"/>
      <c r="H673" s="1084"/>
    </row>
    <row r="674" spans="1:8" s="302" customFormat="1" x14ac:dyDescent="0.25">
      <c r="A674" s="836">
        <v>651</v>
      </c>
      <c r="B674" s="1106" t="s">
        <v>2775</v>
      </c>
      <c r="C674" s="914"/>
      <c r="D674" s="914"/>
      <c r="E674" s="914"/>
      <c r="F674" s="914"/>
      <c r="G674" s="914"/>
      <c r="H674" s="1084"/>
    </row>
    <row r="675" spans="1:8" s="302" customFormat="1" x14ac:dyDescent="0.25">
      <c r="A675" s="836">
        <v>652</v>
      </c>
      <c r="B675" s="1106" t="s">
        <v>2776</v>
      </c>
      <c r="C675" s="914"/>
      <c r="D675" s="914"/>
      <c r="E675" s="914"/>
      <c r="F675" s="914"/>
      <c r="G675" s="914"/>
      <c r="H675" s="1084"/>
    </row>
    <row r="676" spans="1:8" s="302" customFormat="1" x14ac:dyDescent="0.25">
      <c r="A676" s="836">
        <v>653</v>
      </c>
      <c r="B676" s="1106" t="s">
        <v>2777</v>
      </c>
      <c r="C676" s="919"/>
      <c r="D676" s="919"/>
      <c r="E676" s="919"/>
      <c r="F676" s="919"/>
      <c r="G676" s="919"/>
      <c r="H676" s="1084"/>
    </row>
    <row r="677" spans="1:8" s="302" customFormat="1" x14ac:dyDescent="0.25">
      <c r="A677" s="832">
        <v>654</v>
      </c>
      <c r="B677" s="1106" t="s">
        <v>58</v>
      </c>
      <c r="C677" s="914"/>
      <c r="D677" s="914"/>
      <c r="E677" s="914"/>
      <c r="F677" s="914"/>
      <c r="G677" s="914"/>
      <c r="H677" s="1084"/>
    </row>
    <row r="678" spans="1:8" s="302" customFormat="1" x14ac:dyDescent="0.25">
      <c r="A678" s="832">
        <v>655</v>
      </c>
      <c r="B678" s="1106" t="s">
        <v>2778</v>
      </c>
      <c r="C678" s="914"/>
      <c r="D678" s="914"/>
      <c r="E678" s="914"/>
      <c r="F678" s="914"/>
      <c r="G678" s="914"/>
      <c r="H678" s="1084"/>
    </row>
    <row r="679" spans="1:8" s="302" customFormat="1" ht="30" x14ac:dyDescent="0.25">
      <c r="A679" s="836">
        <v>656</v>
      </c>
      <c r="B679" s="1107" t="s">
        <v>2790</v>
      </c>
      <c r="C679" s="914"/>
      <c r="D679" s="914"/>
      <c r="E679" s="914"/>
      <c r="F679" s="914"/>
      <c r="G679" s="914"/>
      <c r="H679" s="1084"/>
    </row>
    <row r="680" spans="1:8" s="302" customFormat="1" ht="30" x14ac:dyDescent="0.25">
      <c r="A680" s="836">
        <v>657</v>
      </c>
      <c r="B680" s="1107" t="s">
        <v>2786</v>
      </c>
      <c r="C680" s="726"/>
      <c r="D680" s="726"/>
      <c r="E680" s="726"/>
      <c r="F680" s="726"/>
      <c r="G680" s="984"/>
      <c r="H680" s="1084"/>
    </row>
    <row r="681" spans="1:8" s="302" customFormat="1" x14ac:dyDescent="0.25">
      <c r="A681" s="836">
        <v>658</v>
      </c>
      <c r="B681" s="1106" t="s">
        <v>57</v>
      </c>
      <c r="C681" s="914"/>
      <c r="D681" s="914"/>
      <c r="E681" s="914"/>
      <c r="F681" s="914"/>
      <c r="G681" s="914"/>
      <c r="H681" s="1084"/>
    </row>
    <row r="682" spans="1:8" s="302" customFormat="1" x14ac:dyDescent="0.25">
      <c r="A682" s="836">
        <v>659</v>
      </c>
      <c r="B682" s="1106" t="s">
        <v>2791</v>
      </c>
      <c r="C682" s="914"/>
      <c r="D682" s="914"/>
      <c r="E682" s="914"/>
      <c r="F682" s="914"/>
      <c r="G682" s="914"/>
      <c r="H682" s="1084"/>
    </row>
    <row r="683" spans="1:8" s="302" customFormat="1" x14ac:dyDescent="0.25">
      <c r="A683" s="832">
        <v>660</v>
      </c>
      <c r="B683" s="1106" t="s">
        <v>2776</v>
      </c>
      <c r="C683" s="914"/>
      <c r="D683" s="914"/>
      <c r="E683" s="914"/>
      <c r="F683" s="914"/>
      <c r="G683" s="914"/>
      <c r="H683" s="1084"/>
    </row>
    <row r="684" spans="1:8" s="302" customFormat="1" x14ac:dyDescent="0.25">
      <c r="A684" s="832">
        <v>661</v>
      </c>
      <c r="B684" s="983" t="s">
        <v>2795</v>
      </c>
      <c r="C684" s="985"/>
      <c r="D684" s="985"/>
      <c r="E684" s="985"/>
      <c r="F684" s="985"/>
      <c r="G684" s="985"/>
      <c r="H684" s="1091"/>
    </row>
    <row r="685" spans="1:8" s="302" customFormat="1" ht="30" x14ac:dyDescent="0.2">
      <c r="A685" s="836">
        <v>662</v>
      </c>
      <c r="B685" s="1099" t="s">
        <v>3080</v>
      </c>
      <c r="C685" s="1054"/>
      <c r="D685" s="1054"/>
      <c r="E685" s="1054"/>
      <c r="F685" s="1055"/>
      <c r="G685" s="1055"/>
      <c r="H685" s="1085"/>
    </row>
    <row r="686" spans="1:8" s="302" customFormat="1" ht="30" x14ac:dyDescent="0.2">
      <c r="A686" s="836">
        <v>663</v>
      </c>
      <c r="B686" s="1099" t="s">
        <v>3081</v>
      </c>
      <c r="C686" s="1054"/>
      <c r="D686" s="1054"/>
      <c r="E686" s="1054"/>
      <c r="F686" s="1055"/>
      <c r="G686" s="1055"/>
      <c r="H686" s="1085"/>
    </row>
    <row r="687" spans="1:8" s="302" customFormat="1" ht="30" x14ac:dyDescent="0.2">
      <c r="A687" s="836">
        <v>664</v>
      </c>
      <c r="B687" s="860" t="s">
        <v>3082</v>
      </c>
      <c r="C687" s="1054"/>
      <c r="D687" s="1054"/>
      <c r="E687" s="1054"/>
      <c r="F687" s="1055"/>
      <c r="G687" s="1055"/>
      <c r="H687" s="1085"/>
    </row>
    <row r="688" spans="1:8" s="302" customFormat="1" ht="30" x14ac:dyDescent="0.2">
      <c r="A688" s="836">
        <v>665</v>
      </c>
      <c r="B688" s="860" t="s">
        <v>3083</v>
      </c>
      <c r="C688" s="1054"/>
      <c r="D688" s="1054"/>
      <c r="E688" s="1054"/>
      <c r="F688" s="1055"/>
      <c r="G688" s="1055"/>
      <c r="H688" s="1085"/>
    </row>
    <row r="689" spans="1:8" s="302" customFormat="1" ht="45" x14ac:dyDescent="0.2">
      <c r="A689" s="832">
        <v>666</v>
      </c>
      <c r="B689" s="1099" t="s">
        <v>2796</v>
      </c>
      <c r="C689" s="1054"/>
      <c r="D689" s="1054"/>
      <c r="E689" s="1054"/>
      <c r="F689" s="1055"/>
      <c r="G689" s="1055"/>
      <c r="H689" s="1085"/>
    </row>
    <row r="690" spans="1:8" s="302" customFormat="1" ht="30" x14ac:dyDescent="0.2">
      <c r="A690" s="832">
        <v>667</v>
      </c>
      <c r="B690" s="1099" t="s">
        <v>2806</v>
      </c>
      <c r="C690" s="1054"/>
      <c r="D690" s="1054"/>
      <c r="E690" s="1054"/>
      <c r="F690" s="1055"/>
      <c r="G690" s="1055"/>
      <c r="H690" s="1085"/>
    </row>
    <row r="691" spans="1:8" x14ac:dyDescent="0.25">
      <c r="H691" s="1092"/>
    </row>
    <row r="692" spans="1:8" x14ac:dyDescent="0.25">
      <c r="H692" s="1092"/>
    </row>
    <row r="693" spans="1:8" x14ac:dyDescent="0.25">
      <c r="H693" s="1092"/>
    </row>
  </sheetData>
  <mergeCells count="4">
    <mergeCell ref="A4:G4"/>
    <mergeCell ref="A1:G1"/>
    <mergeCell ref="A2:G2"/>
    <mergeCell ref="A3:G3"/>
  </mergeCells>
  <hyperlinks>
    <hyperlink ref="B6" location="FR_General_AFR_Requirements" display="General Field Reporting Requirements"/>
    <hyperlink ref="B7" location="FR_Mobile_Intergration" display="Mobile Intergration "/>
    <hyperlink ref="B8" location="FR_Report_Workload_Management" display="Report Workload Management"/>
    <hyperlink ref="B9" location="FR_Report_Initiation" display="Report Initiation"/>
    <hyperlink ref="B10" location="FR_Data_Entry" display="Data Entry"/>
    <hyperlink ref="B12" location="FR_Supplemental_Reports" display="Supplemental Reports"/>
    <hyperlink ref="B13" location="FR_Report_Submission" display="Report Submission"/>
    <hyperlink ref="B14" location="FR_Report_Approval" display="Report Approval"/>
    <hyperlink ref="B15" location="Field_Interviews" display="Field_Interviews"/>
    <hyperlink ref="B11" location="Forms" display="Forms"/>
    <hyperlink ref="B16" location="Accidental_Report" display="Accidental Reporting"/>
    <hyperlink ref="B17" location="Fleet_Management" display="Fleet Management"/>
    <hyperlink ref="B18" location="Asset_Management" display="Asset Management"/>
    <hyperlink ref="B19" location="Supply_Management" display="Supply Management"/>
    <hyperlink ref="B20" location="Deputy_Activity" display="Deputy Activity"/>
    <hyperlink ref="B21" location="Pre_Booking_Requirements" display="Pre-Booking Requirements"/>
  </hyperlinks>
  <printOptions horizontalCentered="1"/>
  <pageMargins left="0.25" right="0.25" top="0.75" bottom="0.75" header="0.3" footer="0.3"/>
  <pageSetup orientation="landscape" r:id="rId1"/>
  <headerFooter>
    <oddFooter>&amp;L&amp;"Calibri,Regular"&amp;11Ventura County RFP# 5694&amp;C&amp;"Calibri,Regular"&amp;11Page &amp;P of &amp;N&amp;R&amp;"Calibri,Regular"&amp;11Field Reporting Functional Requirements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0"/>
  <sheetViews>
    <sheetView showGridLines="0" zoomScaleNormal="100" workbookViewId="0">
      <selection sqref="A1:G1"/>
    </sheetView>
  </sheetViews>
  <sheetFormatPr defaultRowHeight="12.75" x14ac:dyDescent="0.2"/>
  <cols>
    <col min="1" max="1" width="5.7109375" customWidth="1"/>
    <col min="2" max="2" width="55.7109375" customWidth="1"/>
    <col min="3" max="6" width="4.7109375" customWidth="1"/>
    <col min="7" max="7" width="40.7109375" customWidth="1"/>
  </cols>
  <sheetData>
    <row r="1" spans="1:7" s="302" customFormat="1" ht="15.75" x14ac:dyDescent="0.25">
      <c r="A1" s="1232" t="s">
        <v>3106</v>
      </c>
      <c r="B1" s="1232"/>
      <c r="C1" s="1232"/>
      <c r="D1" s="1232"/>
      <c r="E1" s="1232"/>
      <c r="F1" s="1232"/>
      <c r="G1" s="1232"/>
    </row>
    <row r="2" spans="1:7" s="302" customFormat="1" ht="15.75" x14ac:dyDescent="0.25">
      <c r="A2" s="1232" t="s">
        <v>1727</v>
      </c>
      <c r="B2" s="1232"/>
      <c r="C2" s="1232"/>
      <c r="D2" s="1232"/>
      <c r="E2" s="1232"/>
      <c r="F2" s="1232"/>
      <c r="G2" s="1232"/>
    </row>
    <row r="3" spans="1:7" s="302" customFormat="1" ht="15.75" x14ac:dyDescent="0.25">
      <c r="A3" s="1232"/>
      <c r="B3" s="1232"/>
      <c r="C3" s="1232"/>
      <c r="D3" s="1232"/>
      <c r="E3" s="1232"/>
      <c r="F3" s="1232"/>
      <c r="G3" s="1232"/>
    </row>
    <row r="4" spans="1:7" s="827" customFormat="1" ht="15.75" x14ac:dyDescent="0.25">
      <c r="A4" s="1231" t="s">
        <v>2798</v>
      </c>
      <c r="B4" s="1231"/>
      <c r="C4" s="1231"/>
      <c r="D4" s="1231"/>
      <c r="E4" s="1231"/>
      <c r="F4" s="1231"/>
      <c r="G4" s="1231"/>
    </row>
    <row r="5" spans="1:7" s="827" customFormat="1" ht="15" x14ac:dyDescent="0.25">
      <c r="A5" s="920"/>
      <c r="B5" s="921"/>
      <c r="C5" s="921"/>
      <c r="D5" s="921"/>
      <c r="E5" s="921"/>
      <c r="F5" s="921"/>
      <c r="G5" s="830"/>
    </row>
    <row r="6" spans="1:7" s="827" customFormat="1" ht="15" x14ac:dyDescent="0.25">
      <c r="A6" s="828">
        <f>A19</f>
        <v>2</v>
      </c>
      <c r="B6" s="829" t="s">
        <v>2894</v>
      </c>
      <c r="C6" s="921"/>
      <c r="D6" s="921"/>
      <c r="E6" s="921"/>
      <c r="F6" s="921"/>
      <c r="G6" s="830"/>
    </row>
    <row r="7" spans="1:7" s="302" customFormat="1" ht="15" x14ac:dyDescent="0.25">
      <c r="A7" s="1056">
        <f>A159</f>
        <v>142</v>
      </c>
      <c r="B7" s="831" t="s">
        <v>2807</v>
      </c>
      <c r="C7" s="831"/>
      <c r="D7" s="831"/>
      <c r="E7" s="831"/>
      <c r="F7" s="831"/>
      <c r="G7" s="1057"/>
    </row>
    <row r="8" spans="1:7" s="302" customFormat="1" ht="15" x14ac:dyDescent="0.25">
      <c r="A8" s="1068">
        <f>A168</f>
        <v>151</v>
      </c>
      <c r="B8" s="831" t="s">
        <v>2811</v>
      </c>
      <c r="C8" s="831"/>
      <c r="D8" s="831"/>
      <c r="E8" s="831"/>
      <c r="F8" s="831"/>
      <c r="G8" s="1057"/>
    </row>
    <row r="9" spans="1:7" s="302" customFormat="1" ht="15" x14ac:dyDescent="0.25">
      <c r="A9" s="1056">
        <f>A174</f>
        <v>157</v>
      </c>
      <c r="B9" s="831" t="s">
        <v>2818</v>
      </c>
      <c r="C9" s="831"/>
      <c r="D9" s="831"/>
      <c r="E9" s="831"/>
      <c r="F9" s="831"/>
      <c r="G9" s="1057"/>
    </row>
    <row r="10" spans="1:7" s="302" customFormat="1" ht="15" x14ac:dyDescent="0.25">
      <c r="A10" s="1056">
        <f>A178</f>
        <v>161</v>
      </c>
      <c r="B10" s="831" t="s">
        <v>2822</v>
      </c>
      <c r="C10" s="831"/>
      <c r="D10" s="831"/>
      <c r="E10" s="831"/>
      <c r="F10" s="831"/>
      <c r="G10" s="1057"/>
    </row>
    <row r="11" spans="1:7" s="302" customFormat="1" ht="15" x14ac:dyDescent="0.25">
      <c r="A11" s="1056">
        <f>A196</f>
        <v>179</v>
      </c>
      <c r="B11" s="831" t="s">
        <v>2834</v>
      </c>
      <c r="C11" s="831"/>
      <c r="D11" s="831"/>
      <c r="E11" s="831"/>
      <c r="F11" s="831"/>
      <c r="G11" s="1057"/>
    </row>
    <row r="12" spans="1:7" s="302" customFormat="1" ht="15" x14ac:dyDescent="0.25">
      <c r="A12" s="1056">
        <f>A201</f>
        <v>184</v>
      </c>
      <c r="B12" s="831" t="s">
        <v>2797</v>
      </c>
      <c r="C12" s="831"/>
      <c r="D12" s="831"/>
      <c r="E12" s="831"/>
      <c r="F12" s="831"/>
      <c r="G12" s="1057"/>
    </row>
    <row r="13" spans="1:7" s="302" customFormat="1" ht="15" x14ac:dyDescent="0.25">
      <c r="A13" s="1056">
        <f>A210</f>
        <v>193</v>
      </c>
      <c r="B13" s="831" t="s">
        <v>2841</v>
      </c>
      <c r="C13" s="831"/>
      <c r="D13" s="831"/>
      <c r="E13" s="831"/>
      <c r="F13" s="831"/>
      <c r="G13" s="1057"/>
    </row>
    <row r="14" spans="1:7" s="302" customFormat="1" ht="15" x14ac:dyDescent="0.25">
      <c r="A14" s="1056">
        <f>A212</f>
        <v>195</v>
      </c>
      <c r="B14" s="831" t="s">
        <v>2847</v>
      </c>
      <c r="C14" s="831"/>
      <c r="D14" s="831"/>
      <c r="E14" s="831"/>
      <c r="F14" s="831"/>
      <c r="G14" s="1057"/>
    </row>
    <row r="15" spans="1:7" s="302" customFormat="1" ht="15" x14ac:dyDescent="0.25">
      <c r="A15" s="1056">
        <f>A217</f>
        <v>200</v>
      </c>
      <c r="B15" s="831" t="s">
        <v>2846</v>
      </c>
      <c r="C15" s="831"/>
      <c r="D15" s="831"/>
      <c r="E15" s="831"/>
      <c r="F15" s="831"/>
      <c r="G15" s="1057"/>
    </row>
    <row r="16" spans="1:7" s="302" customFormat="1" ht="15" x14ac:dyDescent="0.25">
      <c r="A16" s="1056"/>
      <c r="B16" s="831"/>
      <c r="C16" s="831"/>
      <c r="D16" s="831"/>
      <c r="E16" s="831"/>
      <c r="F16" s="831"/>
      <c r="G16" s="1057"/>
    </row>
    <row r="17" spans="1:7" s="302" customFormat="1" ht="30" x14ac:dyDescent="0.25">
      <c r="A17" s="979" t="s">
        <v>12</v>
      </c>
      <c r="B17" s="980" t="s">
        <v>2798</v>
      </c>
      <c r="C17" s="981" t="s">
        <v>4</v>
      </c>
      <c r="D17" s="981" t="s">
        <v>5</v>
      </c>
      <c r="E17" s="981" t="s">
        <v>6</v>
      </c>
      <c r="F17" s="981" t="s">
        <v>7</v>
      </c>
      <c r="G17" s="981" t="s">
        <v>1</v>
      </c>
    </row>
    <row r="18" spans="1:7" s="302" customFormat="1" ht="15" x14ac:dyDescent="0.25">
      <c r="A18" s="1058">
        <v>1</v>
      </c>
      <c r="B18" s="983" t="s">
        <v>2799</v>
      </c>
      <c r="C18" s="834"/>
      <c r="D18" s="834"/>
      <c r="E18" s="834"/>
      <c r="F18" s="834"/>
      <c r="G18" s="985"/>
    </row>
    <row r="19" spans="1:7" s="302" customFormat="1" ht="15.75" customHeight="1" x14ac:dyDescent="0.2">
      <c r="A19" s="1005">
        <v>2</v>
      </c>
      <c r="B19" s="586" t="s">
        <v>2894</v>
      </c>
      <c r="C19" s="1065"/>
      <c r="D19" s="1065"/>
      <c r="E19" s="1065"/>
      <c r="F19" s="1065"/>
      <c r="G19" s="1066"/>
    </row>
    <row r="20" spans="1:7" s="302" customFormat="1" ht="15" x14ac:dyDescent="0.25">
      <c r="A20" s="1005">
        <v>3</v>
      </c>
      <c r="B20" s="1077" t="s">
        <v>3101</v>
      </c>
      <c r="C20" s="1072"/>
      <c r="D20" s="1072"/>
      <c r="E20" s="1072"/>
      <c r="F20" s="1072"/>
      <c r="G20" s="1076"/>
    </row>
    <row r="21" spans="1:7" s="302" customFormat="1" ht="30" x14ac:dyDescent="0.25">
      <c r="A21" s="1005">
        <v>4</v>
      </c>
      <c r="B21" s="314" t="s">
        <v>2895</v>
      </c>
      <c r="C21" s="332"/>
      <c r="D21" s="332"/>
      <c r="E21" s="332"/>
      <c r="F21" s="332"/>
      <c r="G21" s="323"/>
    </row>
    <row r="22" spans="1:7" s="302" customFormat="1" ht="30" x14ac:dyDescent="0.25">
      <c r="A22" s="1005">
        <v>5</v>
      </c>
      <c r="B22" s="314" t="s">
        <v>2896</v>
      </c>
      <c r="C22" s="332"/>
      <c r="D22" s="332"/>
      <c r="E22" s="332"/>
      <c r="F22" s="332"/>
      <c r="G22" s="323"/>
    </row>
    <row r="23" spans="1:7" s="302" customFormat="1" ht="27.75" customHeight="1" x14ac:dyDescent="0.25">
      <c r="A23" s="1058">
        <v>6</v>
      </c>
      <c r="B23" s="1075" t="s">
        <v>3067</v>
      </c>
      <c r="C23" s="331"/>
      <c r="D23" s="331"/>
      <c r="E23" s="331"/>
      <c r="F23" s="331"/>
      <c r="G23" s="323"/>
    </row>
    <row r="24" spans="1:7" s="302" customFormat="1" ht="15" x14ac:dyDescent="0.25">
      <c r="A24" s="1005">
        <v>7</v>
      </c>
      <c r="B24" s="1073" t="s">
        <v>643</v>
      </c>
      <c r="C24" s="332"/>
      <c r="D24" s="332"/>
      <c r="E24" s="332"/>
      <c r="F24" s="332"/>
      <c r="G24" s="323"/>
    </row>
    <row r="25" spans="1:7" s="302" customFormat="1" ht="15" x14ac:dyDescent="0.25">
      <c r="A25" s="1005">
        <v>8</v>
      </c>
      <c r="B25" s="1073" t="s">
        <v>3065</v>
      </c>
      <c r="C25" s="332"/>
      <c r="D25" s="332"/>
      <c r="E25" s="332"/>
      <c r="F25" s="332"/>
      <c r="G25" s="323"/>
    </row>
    <row r="26" spans="1:7" s="302" customFormat="1" ht="15" x14ac:dyDescent="0.25">
      <c r="A26" s="1005">
        <v>9</v>
      </c>
      <c r="B26" s="1073" t="s">
        <v>3066</v>
      </c>
      <c r="C26" s="332"/>
      <c r="D26" s="332"/>
      <c r="E26" s="332"/>
      <c r="F26" s="332"/>
      <c r="G26" s="323"/>
    </row>
    <row r="27" spans="1:7" s="302" customFormat="1" ht="15" x14ac:dyDescent="0.25">
      <c r="A27" s="1005">
        <v>10</v>
      </c>
      <c r="B27" s="1073" t="s">
        <v>2090</v>
      </c>
      <c r="C27" s="332"/>
      <c r="D27" s="332"/>
      <c r="E27" s="332"/>
      <c r="F27" s="332"/>
      <c r="G27" s="323"/>
    </row>
    <row r="28" spans="1:7" s="302" customFormat="1" ht="15" x14ac:dyDescent="0.25">
      <c r="A28" s="1058">
        <v>11</v>
      </c>
      <c r="B28" s="1073" t="s">
        <v>2058</v>
      </c>
      <c r="C28" s="332"/>
      <c r="D28" s="332"/>
      <c r="E28" s="332"/>
      <c r="F28" s="332"/>
      <c r="G28" s="323"/>
    </row>
    <row r="29" spans="1:7" s="302" customFormat="1" ht="30" x14ac:dyDescent="0.25">
      <c r="A29" s="1005">
        <v>12</v>
      </c>
      <c r="B29" s="1075" t="s">
        <v>2944</v>
      </c>
      <c r="C29" s="332"/>
      <c r="D29" s="332"/>
      <c r="E29" s="332"/>
      <c r="F29" s="332"/>
      <c r="G29" s="323"/>
    </row>
    <row r="30" spans="1:7" s="302" customFormat="1" ht="15" x14ac:dyDescent="0.25">
      <c r="A30" s="1005">
        <v>13</v>
      </c>
      <c r="B30" s="1077" t="s">
        <v>2954</v>
      </c>
      <c r="C30" s="1072"/>
      <c r="D30" s="1072"/>
      <c r="E30" s="1072"/>
      <c r="F30" s="1072"/>
      <c r="G30" s="1076"/>
    </row>
    <row r="31" spans="1:7" s="302" customFormat="1" ht="30" x14ac:dyDescent="0.25">
      <c r="A31" s="1005">
        <v>14</v>
      </c>
      <c r="B31" s="314" t="s">
        <v>2897</v>
      </c>
      <c r="C31" s="332"/>
      <c r="D31" s="332"/>
      <c r="E31" s="332"/>
      <c r="F31" s="332"/>
      <c r="G31" s="323"/>
    </row>
    <row r="32" spans="1:7" s="302" customFormat="1" ht="30" x14ac:dyDescent="0.25">
      <c r="A32" s="1005">
        <v>15</v>
      </c>
      <c r="B32" s="314" t="s">
        <v>2945</v>
      </c>
      <c r="C32" s="332"/>
      <c r="D32" s="332"/>
      <c r="E32" s="332"/>
      <c r="F32" s="332"/>
      <c r="G32" s="323"/>
    </row>
    <row r="33" spans="1:7" s="302" customFormat="1" ht="30" x14ac:dyDescent="0.25">
      <c r="A33" s="1058">
        <v>16</v>
      </c>
      <c r="B33" s="314" t="s">
        <v>2898</v>
      </c>
      <c r="C33" s="332"/>
      <c r="D33" s="332"/>
      <c r="E33" s="332"/>
      <c r="F33" s="332"/>
      <c r="G33" s="323"/>
    </row>
    <row r="34" spans="1:7" s="302" customFormat="1" ht="15" x14ac:dyDescent="0.25">
      <c r="A34" s="1005">
        <v>17</v>
      </c>
      <c r="B34" s="1077" t="s">
        <v>2955</v>
      </c>
      <c r="C34" s="1072"/>
      <c r="D34" s="1072"/>
      <c r="E34" s="1072"/>
      <c r="F34" s="1072"/>
      <c r="G34" s="1076"/>
    </row>
    <row r="35" spans="1:7" s="302" customFormat="1" ht="30" x14ac:dyDescent="0.25">
      <c r="A35" s="1005">
        <v>18</v>
      </c>
      <c r="B35" s="314" t="s">
        <v>2946</v>
      </c>
      <c r="C35" s="332"/>
      <c r="D35" s="332"/>
      <c r="E35" s="332"/>
      <c r="F35" s="332"/>
      <c r="G35" s="323"/>
    </row>
    <row r="36" spans="1:7" s="302" customFormat="1" ht="15" x14ac:dyDescent="0.25">
      <c r="A36" s="1005">
        <v>19</v>
      </c>
      <c r="B36" s="314" t="s">
        <v>2899</v>
      </c>
      <c r="C36" s="331"/>
      <c r="D36" s="331"/>
      <c r="E36" s="331"/>
      <c r="F36" s="331"/>
      <c r="G36" s="323"/>
    </row>
    <row r="37" spans="1:7" s="302" customFormat="1" ht="15" x14ac:dyDescent="0.25">
      <c r="A37" s="1005">
        <v>20</v>
      </c>
      <c r="B37" s="1073" t="s">
        <v>975</v>
      </c>
      <c r="C37" s="332"/>
      <c r="D37" s="332"/>
      <c r="E37" s="332"/>
      <c r="F37" s="332"/>
      <c r="G37" s="323"/>
    </row>
    <row r="38" spans="1:7" s="302" customFormat="1" ht="15" x14ac:dyDescent="0.25">
      <c r="A38" s="1058">
        <v>21</v>
      </c>
      <c r="B38" s="1073" t="s">
        <v>37</v>
      </c>
      <c r="C38" s="332"/>
      <c r="D38" s="332"/>
      <c r="E38" s="332"/>
      <c r="F38" s="332"/>
      <c r="G38" s="323"/>
    </row>
    <row r="39" spans="1:7" s="302" customFormat="1" ht="15" x14ac:dyDescent="0.25">
      <c r="A39" s="1005">
        <v>22</v>
      </c>
      <c r="B39" s="1073" t="s">
        <v>2900</v>
      </c>
      <c r="C39" s="332"/>
      <c r="D39" s="332"/>
      <c r="E39" s="332"/>
      <c r="F39" s="332"/>
      <c r="G39" s="323"/>
    </row>
    <row r="40" spans="1:7" s="302" customFormat="1" ht="15" x14ac:dyDescent="0.25">
      <c r="A40" s="1005">
        <v>23</v>
      </c>
      <c r="B40" s="1073" t="s">
        <v>2901</v>
      </c>
      <c r="C40" s="332"/>
      <c r="D40" s="332"/>
      <c r="E40" s="332"/>
      <c r="F40" s="332"/>
      <c r="G40" s="323"/>
    </row>
    <row r="41" spans="1:7" s="302" customFormat="1" ht="15" x14ac:dyDescent="0.25">
      <c r="A41" s="1005">
        <v>24</v>
      </c>
      <c r="B41" s="1073" t="s">
        <v>2710</v>
      </c>
      <c r="C41" s="332"/>
      <c r="D41" s="332"/>
      <c r="E41" s="332"/>
      <c r="F41" s="332"/>
      <c r="G41" s="323"/>
    </row>
    <row r="42" spans="1:7" s="302" customFormat="1" ht="15" x14ac:dyDescent="0.25">
      <c r="A42" s="1005">
        <v>25</v>
      </c>
      <c r="B42" s="1073" t="s">
        <v>860</v>
      </c>
      <c r="C42" s="332"/>
      <c r="D42" s="332"/>
      <c r="E42" s="332"/>
      <c r="F42" s="332"/>
      <c r="G42" s="323"/>
    </row>
    <row r="43" spans="1:7" s="302" customFormat="1" ht="15" x14ac:dyDescent="0.25">
      <c r="A43" s="1058">
        <v>26</v>
      </c>
      <c r="B43" s="314" t="s">
        <v>2902</v>
      </c>
      <c r="C43" s="331"/>
      <c r="D43" s="331"/>
      <c r="E43" s="331"/>
      <c r="F43" s="331"/>
      <c r="G43" s="323"/>
    </row>
    <row r="44" spans="1:7" s="302" customFormat="1" ht="15" x14ac:dyDescent="0.25">
      <c r="A44" s="1005">
        <v>27</v>
      </c>
      <c r="B44" s="1073" t="s">
        <v>2903</v>
      </c>
      <c r="C44" s="332"/>
      <c r="D44" s="332"/>
      <c r="E44" s="332"/>
      <c r="F44" s="332"/>
      <c r="G44" s="323"/>
    </row>
    <row r="45" spans="1:7" s="302" customFormat="1" ht="15" x14ac:dyDescent="0.25">
      <c r="A45" s="1005">
        <v>28</v>
      </c>
      <c r="B45" s="1073" t="s">
        <v>2904</v>
      </c>
      <c r="C45" s="332"/>
      <c r="D45" s="332"/>
      <c r="E45" s="332"/>
      <c r="F45" s="332"/>
      <c r="G45" s="323"/>
    </row>
    <row r="46" spans="1:7" s="302" customFormat="1" ht="15" x14ac:dyDescent="0.25">
      <c r="A46" s="1005">
        <v>29</v>
      </c>
      <c r="B46" s="1073" t="s">
        <v>2905</v>
      </c>
      <c r="C46" s="331"/>
      <c r="D46" s="331"/>
      <c r="E46" s="331"/>
      <c r="F46" s="331"/>
      <c r="G46" s="323"/>
    </row>
    <row r="47" spans="1:7" s="302" customFormat="1" ht="15" x14ac:dyDescent="0.25">
      <c r="A47" s="1005">
        <v>30</v>
      </c>
      <c r="B47" s="1074" t="s">
        <v>2906</v>
      </c>
      <c r="C47" s="332"/>
      <c r="D47" s="332"/>
      <c r="E47" s="332"/>
      <c r="F47" s="332"/>
      <c r="G47" s="323"/>
    </row>
    <row r="48" spans="1:7" s="302" customFormat="1" ht="15" x14ac:dyDescent="0.25">
      <c r="A48" s="1058">
        <v>31</v>
      </c>
      <c r="B48" s="1074" t="s">
        <v>1697</v>
      </c>
      <c r="C48" s="332"/>
      <c r="D48" s="332"/>
      <c r="E48" s="332"/>
      <c r="F48" s="332"/>
      <c r="G48" s="323"/>
    </row>
    <row r="49" spans="1:7" s="302" customFormat="1" ht="15" x14ac:dyDescent="0.25">
      <c r="A49" s="1005">
        <v>32</v>
      </c>
      <c r="B49" s="1074" t="s">
        <v>43</v>
      </c>
      <c r="C49" s="332"/>
      <c r="D49" s="332"/>
      <c r="E49" s="332"/>
      <c r="F49" s="332"/>
      <c r="G49" s="323"/>
    </row>
    <row r="50" spans="1:7" s="302" customFormat="1" ht="15" x14ac:dyDescent="0.25">
      <c r="A50" s="1005">
        <v>33</v>
      </c>
      <c r="B50" s="1074" t="s">
        <v>44</v>
      </c>
      <c r="C50" s="332"/>
      <c r="D50" s="332"/>
      <c r="E50" s="332"/>
      <c r="F50" s="332"/>
      <c r="G50" s="323"/>
    </row>
    <row r="51" spans="1:7" s="302" customFormat="1" ht="15" x14ac:dyDescent="0.25">
      <c r="A51" s="1005">
        <v>34</v>
      </c>
      <c r="B51" s="1074" t="s">
        <v>41</v>
      </c>
      <c r="C51" s="332"/>
      <c r="D51" s="332"/>
      <c r="E51" s="332"/>
      <c r="F51" s="332"/>
      <c r="G51" s="323"/>
    </row>
    <row r="52" spans="1:7" s="302" customFormat="1" ht="15" x14ac:dyDescent="0.25">
      <c r="A52" s="1005">
        <v>35</v>
      </c>
      <c r="B52" s="1074" t="s">
        <v>2907</v>
      </c>
      <c r="C52" s="332"/>
      <c r="D52" s="332"/>
      <c r="E52" s="332"/>
      <c r="F52" s="332"/>
      <c r="G52" s="323"/>
    </row>
    <row r="53" spans="1:7" s="302" customFormat="1" ht="15" x14ac:dyDescent="0.25">
      <c r="A53" s="1058">
        <v>36</v>
      </c>
      <c r="B53" s="1073" t="s">
        <v>2908</v>
      </c>
      <c r="C53" s="332"/>
      <c r="D53" s="332"/>
      <c r="E53" s="332"/>
      <c r="F53" s="332"/>
      <c r="G53" s="323"/>
    </row>
    <row r="54" spans="1:7" s="302" customFormat="1" ht="15" x14ac:dyDescent="0.25">
      <c r="A54" s="1005">
        <v>37</v>
      </c>
      <c r="B54" s="1073" t="s">
        <v>2909</v>
      </c>
      <c r="C54" s="332"/>
      <c r="D54" s="332"/>
      <c r="E54" s="332"/>
      <c r="F54" s="332"/>
      <c r="G54" s="323"/>
    </row>
    <row r="55" spans="1:7" s="302" customFormat="1" ht="15" x14ac:dyDescent="0.25">
      <c r="A55" s="1005">
        <v>38</v>
      </c>
      <c r="B55" s="1073" t="s">
        <v>2910</v>
      </c>
      <c r="C55" s="332"/>
      <c r="D55" s="332"/>
      <c r="E55" s="332"/>
      <c r="F55" s="332"/>
      <c r="G55" s="323"/>
    </row>
    <row r="56" spans="1:7" s="302" customFormat="1" ht="15" x14ac:dyDescent="0.25">
      <c r="A56" s="1005">
        <v>39</v>
      </c>
      <c r="B56" s="1073" t="s">
        <v>2911</v>
      </c>
      <c r="C56" s="332"/>
      <c r="D56" s="332"/>
      <c r="E56" s="332"/>
      <c r="F56" s="332"/>
      <c r="G56" s="323"/>
    </row>
    <row r="57" spans="1:7" s="302" customFormat="1" ht="15" x14ac:dyDescent="0.25">
      <c r="A57" s="1005">
        <v>40</v>
      </c>
      <c r="B57" s="1073" t="s">
        <v>2912</v>
      </c>
      <c r="C57" s="332"/>
      <c r="D57" s="332"/>
      <c r="E57" s="332"/>
      <c r="F57" s="332"/>
      <c r="G57" s="323"/>
    </row>
    <row r="58" spans="1:7" s="302" customFormat="1" ht="15" x14ac:dyDescent="0.25">
      <c r="A58" s="1058">
        <v>41</v>
      </c>
      <c r="B58" s="1077" t="s">
        <v>2956</v>
      </c>
      <c r="C58" s="1072"/>
      <c r="D58" s="1072"/>
      <c r="E58" s="1072"/>
      <c r="F58" s="1072"/>
      <c r="G58" s="1076"/>
    </row>
    <row r="59" spans="1:7" s="302" customFormat="1" ht="30" x14ac:dyDescent="0.25">
      <c r="A59" s="1005">
        <v>42</v>
      </c>
      <c r="B59" s="314" t="s">
        <v>3068</v>
      </c>
      <c r="C59" s="332"/>
      <c r="D59" s="332"/>
      <c r="E59" s="332"/>
      <c r="F59" s="332"/>
      <c r="G59" s="323"/>
    </row>
    <row r="60" spans="1:7" s="302" customFormat="1" ht="45" x14ac:dyDescent="0.25">
      <c r="A60" s="1005">
        <v>43</v>
      </c>
      <c r="B60" s="314" t="s">
        <v>2947</v>
      </c>
      <c r="C60" s="332"/>
      <c r="D60" s="332"/>
      <c r="E60" s="332"/>
      <c r="F60" s="332"/>
      <c r="G60" s="323"/>
    </row>
    <row r="61" spans="1:7" s="302" customFormat="1" ht="15" x14ac:dyDescent="0.25">
      <c r="A61" s="1005">
        <v>44</v>
      </c>
      <c r="B61" s="314" t="s">
        <v>2913</v>
      </c>
      <c r="C61" s="331"/>
      <c r="D61" s="331"/>
      <c r="E61" s="331"/>
      <c r="F61" s="331"/>
      <c r="G61" s="323"/>
    </row>
    <row r="62" spans="1:7" s="302" customFormat="1" ht="15" x14ac:dyDescent="0.25">
      <c r="A62" s="1005">
        <v>45</v>
      </c>
      <c r="B62" s="1073" t="s">
        <v>975</v>
      </c>
      <c r="C62" s="332"/>
      <c r="D62" s="332"/>
      <c r="E62" s="332"/>
      <c r="F62" s="332"/>
      <c r="G62" s="323"/>
    </row>
    <row r="63" spans="1:7" s="302" customFormat="1" ht="15" x14ac:dyDescent="0.25">
      <c r="A63" s="1058">
        <v>46</v>
      </c>
      <c r="B63" s="1073" t="s">
        <v>37</v>
      </c>
      <c r="C63" s="332"/>
      <c r="D63" s="332"/>
      <c r="E63" s="332"/>
      <c r="F63" s="332"/>
      <c r="G63" s="323"/>
    </row>
    <row r="64" spans="1:7" s="302" customFormat="1" ht="15" x14ac:dyDescent="0.25">
      <c r="A64" s="1005">
        <v>47</v>
      </c>
      <c r="B64" s="1073" t="s">
        <v>2900</v>
      </c>
      <c r="C64" s="332"/>
      <c r="D64" s="332"/>
      <c r="E64" s="332"/>
      <c r="F64" s="332"/>
      <c r="G64" s="323"/>
    </row>
    <row r="65" spans="1:7" s="302" customFormat="1" ht="15" x14ac:dyDescent="0.25">
      <c r="A65" s="1005">
        <v>48</v>
      </c>
      <c r="B65" s="314" t="s">
        <v>2902</v>
      </c>
      <c r="C65" s="331"/>
      <c r="D65" s="331"/>
      <c r="E65" s="331"/>
      <c r="F65" s="331"/>
      <c r="G65" s="323"/>
    </row>
    <row r="66" spans="1:7" s="302" customFormat="1" ht="15" x14ac:dyDescent="0.25">
      <c r="A66" s="1005">
        <v>49</v>
      </c>
      <c r="B66" s="1073" t="s">
        <v>2903</v>
      </c>
      <c r="C66" s="332"/>
      <c r="D66" s="332"/>
      <c r="E66" s="332"/>
      <c r="F66" s="332"/>
      <c r="G66" s="323"/>
    </row>
    <row r="67" spans="1:7" s="302" customFormat="1" ht="15" x14ac:dyDescent="0.25">
      <c r="A67" s="1005">
        <v>50</v>
      </c>
      <c r="B67" s="1073" t="s">
        <v>2904</v>
      </c>
      <c r="C67" s="332"/>
      <c r="D67" s="332"/>
      <c r="E67" s="332"/>
      <c r="F67" s="332"/>
      <c r="G67" s="323"/>
    </row>
    <row r="68" spans="1:7" s="302" customFormat="1" ht="15" x14ac:dyDescent="0.25">
      <c r="A68" s="1058">
        <v>51</v>
      </c>
      <c r="B68" s="1073" t="s">
        <v>2905</v>
      </c>
      <c r="C68" s="331"/>
      <c r="D68" s="331"/>
      <c r="E68" s="331"/>
      <c r="F68" s="331"/>
      <c r="G68" s="323"/>
    </row>
    <row r="69" spans="1:7" s="302" customFormat="1" ht="15" x14ac:dyDescent="0.25">
      <c r="A69" s="1005">
        <v>52</v>
      </c>
      <c r="B69" s="1074" t="s">
        <v>2906</v>
      </c>
      <c r="C69" s="332"/>
      <c r="D69" s="332"/>
      <c r="E69" s="332"/>
      <c r="F69" s="332"/>
      <c r="G69" s="323"/>
    </row>
    <row r="70" spans="1:7" s="302" customFormat="1" ht="15" x14ac:dyDescent="0.25">
      <c r="A70" s="1005">
        <v>53</v>
      </c>
      <c r="B70" s="1074" t="s">
        <v>1697</v>
      </c>
      <c r="C70" s="332"/>
      <c r="D70" s="332"/>
      <c r="E70" s="332"/>
      <c r="F70" s="332"/>
      <c r="G70" s="323"/>
    </row>
    <row r="71" spans="1:7" s="302" customFormat="1" ht="15" x14ac:dyDescent="0.25">
      <c r="A71" s="1005">
        <v>54</v>
      </c>
      <c r="B71" s="1074" t="s">
        <v>43</v>
      </c>
      <c r="C71" s="332"/>
      <c r="D71" s="332"/>
      <c r="E71" s="332"/>
      <c r="F71" s="332"/>
      <c r="G71" s="323"/>
    </row>
    <row r="72" spans="1:7" s="302" customFormat="1" ht="15" x14ac:dyDescent="0.25">
      <c r="A72" s="1005">
        <v>55</v>
      </c>
      <c r="B72" s="1074" t="s">
        <v>44</v>
      </c>
      <c r="C72" s="332"/>
      <c r="D72" s="332"/>
      <c r="E72" s="332"/>
      <c r="F72" s="332"/>
      <c r="G72" s="323"/>
    </row>
    <row r="73" spans="1:7" s="302" customFormat="1" ht="15" x14ac:dyDescent="0.25">
      <c r="A73" s="1058">
        <v>56</v>
      </c>
      <c r="B73" s="1074" t="s">
        <v>41</v>
      </c>
      <c r="C73" s="332"/>
      <c r="D73" s="332"/>
      <c r="E73" s="332"/>
      <c r="F73" s="332"/>
      <c r="G73" s="323"/>
    </row>
    <row r="74" spans="1:7" s="302" customFormat="1" ht="15" x14ac:dyDescent="0.25">
      <c r="A74" s="1005">
        <v>57</v>
      </c>
      <c r="B74" s="1074" t="s">
        <v>2907</v>
      </c>
      <c r="C74" s="332"/>
      <c r="D74" s="332"/>
      <c r="E74" s="332"/>
      <c r="F74" s="332"/>
      <c r="G74" s="323"/>
    </row>
    <row r="75" spans="1:7" s="302" customFormat="1" ht="15" x14ac:dyDescent="0.25">
      <c r="A75" s="1005">
        <v>58</v>
      </c>
      <c r="B75" s="1073" t="s">
        <v>2908</v>
      </c>
      <c r="C75" s="332"/>
      <c r="D75" s="332"/>
      <c r="E75" s="332"/>
      <c r="F75" s="332"/>
      <c r="G75" s="323"/>
    </row>
    <row r="76" spans="1:7" s="302" customFormat="1" ht="15" x14ac:dyDescent="0.25">
      <c r="A76" s="1005">
        <v>59</v>
      </c>
      <c r="B76" s="1073" t="s">
        <v>2909</v>
      </c>
      <c r="C76" s="332"/>
      <c r="D76" s="332"/>
      <c r="E76" s="332"/>
      <c r="F76" s="332"/>
      <c r="G76" s="323"/>
    </row>
    <row r="77" spans="1:7" s="302" customFormat="1" ht="15" x14ac:dyDescent="0.25">
      <c r="A77" s="1005">
        <v>60</v>
      </c>
      <c r="B77" s="1073" t="s">
        <v>2910</v>
      </c>
      <c r="C77" s="332"/>
      <c r="D77" s="332"/>
      <c r="E77" s="332"/>
      <c r="F77" s="332"/>
      <c r="G77" s="323"/>
    </row>
    <row r="78" spans="1:7" s="302" customFormat="1" ht="15" x14ac:dyDescent="0.25">
      <c r="A78" s="1058">
        <v>61</v>
      </c>
      <c r="B78" s="1073" t="s">
        <v>2911</v>
      </c>
      <c r="C78" s="332"/>
      <c r="D78" s="332"/>
      <c r="E78" s="332"/>
      <c r="F78" s="332"/>
      <c r="G78" s="323"/>
    </row>
    <row r="79" spans="1:7" s="302" customFormat="1" ht="15" x14ac:dyDescent="0.25">
      <c r="A79" s="1005">
        <v>62</v>
      </c>
      <c r="B79" s="1073" t="s">
        <v>2912</v>
      </c>
      <c r="C79" s="332"/>
      <c r="D79" s="332"/>
      <c r="E79" s="332"/>
      <c r="F79" s="332"/>
      <c r="G79" s="323"/>
    </row>
    <row r="80" spans="1:7" s="302" customFormat="1" ht="15" x14ac:dyDescent="0.25">
      <c r="A80" s="1005">
        <v>63</v>
      </c>
      <c r="B80" s="1077" t="s">
        <v>2958</v>
      </c>
      <c r="C80" s="1072"/>
      <c r="D80" s="1072"/>
      <c r="E80" s="1072"/>
      <c r="F80" s="1072"/>
      <c r="G80" s="1076"/>
    </row>
    <row r="81" spans="1:7" s="302" customFormat="1" ht="30" x14ac:dyDescent="0.25">
      <c r="A81" s="1005">
        <v>64</v>
      </c>
      <c r="B81" s="314" t="s">
        <v>3069</v>
      </c>
      <c r="C81" s="331"/>
      <c r="D81" s="331"/>
      <c r="E81" s="331"/>
      <c r="F81" s="331"/>
      <c r="G81" s="323"/>
    </row>
    <row r="82" spans="1:7" s="302" customFormat="1" ht="15" x14ac:dyDescent="0.25">
      <c r="A82" s="1005">
        <v>65</v>
      </c>
      <c r="B82" s="1073" t="s">
        <v>2962</v>
      </c>
      <c r="C82" s="332"/>
      <c r="D82" s="332"/>
      <c r="E82" s="332"/>
      <c r="F82" s="332"/>
      <c r="G82" s="323"/>
    </row>
    <row r="83" spans="1:7" s="302" customFormat="1" ht="15" x14ac:dyDescent="0.25">
      <c r="A83" s="1058">
        <v>66</v>
      </c>
      <c r="B83" s="1073" t="s">
        <v>2963</v>
      </c>
      <c r="C83" s="332"/>
      <c r="D83" s="332"/>
      <c r="E83" s="332"/>
      <c r="F83" s="332"/>
      <c r="G83" s="323"/>
    </row>
    <row r="84" spans="1:7" s="302" customFormat="1" ht="15" x14ac:dyDescent="0.25">
      <c r="A84" s="1005">
        <v>67</v>
      </c>
      <c r="B84" s="1073" t="s">
        <v>2964</v>
      </c>
      <c r="C84" s="332"/>
      <c r="D84" s="332"/>
      <c r="E84" s="332"/>
      <c r="F84" s="332"/>
      <c r="G84" s="323"/>
    </row>
    <row r="85" spans="1:7" s="302" customFormat="1" ht="30" x14ac:dyDescent="0.25">
      <c r="A85" s="1005">
        <v>68</v>
      </c>
      <c r="B85" s="314" t="s">
        <v>2968</v>
      </c>
      <c r="C85" s="331"/>
      <c r="D85" s="331"/>
      <c r="E85" s="331"/>
      <c r="F85" s="331"/>
      <c r="G85" s="323"/>
    </row>
    <row r="86" spans="1:7" s="302" customFormat="1" ht="15" x14ac:dyDescent="0.25">
      <c r="A86" s="1005">
        <v>69</v>
      </c>
      <c r="B86" s="1073" t="s">
        <v>39</v>
      </c>
      <c r="C86" s="332"/>
      <c r="D86" s="332"/>
      <c r="E86" s="332"/>
      <c r="F86" s="332"/>
      <c r="G86" s="323"/>
    </row>
    <row r="87" spans="1:7" s="302" customFormat="1" ht="15" x14ac:dyDescent="0.25">
      <c r="A87" s="1005">
        <v>70</v>
      </c>
      <c r="B87" s="1073" t="s">
        <v>2710</v>
      </c>
      <c r="C87" s="332"/>
      <c r="D87" s="332"/>
      <c r="E87" s="332"/>
      <c r="F87" s="332"/>
      <c r="G87" s="323"/>
    </row>
    <row r="88" spans="1:7" s="302" customFormat="1" ht="15" x14ac:dyDescent="0.25">
      <c r="A88" s="1058">
        <v>71</v>
      </c>
      <c r="B88" s="1073" t="s">
        <v>2911</v>
      </c>
      <c r="C88" s="332"/>
      <c r="D88" s="332"/>
      <c r="E88" s="332"/>
      <c r="F88" s="332"/>
      <c r="G88" s="323"/>
    </row>
    <row r="89" spans="1:7" s="302" customFormat="1" ht="15" x14ac:dyDescent="0.25">
      <c r="A89" s="1005">
        <v>72</v>
      </c>
      <c r="B89" s="1073" t="s">
        <v>2965</v>
      </c>
      <c r="C89" s="332"/>
      <c r="D89" s="332"/>
      <c r="E89" s="332"/>
      <c r="F89" s="332"/>
      <c r="G89" s="323"/>
    </row>
    <row r="90" spans="1:7" s="302" customFormat="1" ht="15" x14ac:dyDescent="0.25">
      <c r="A90" s="1005">
        <v>73</v>
      </c>
      <c r="B90" s="1073" t="s">
        <v>2966</v>
      </c>
      <c r="C90" s="332"/>
      <c r="D90" s="332"/>
      <c r="E90" s="332"/>
      <c r="F90" s="332"/>
      <c r="G90" s="323"/>
    </row>
    <row r="91" spans="1:7" s="302" customFormat="1" ht="15" x14ac:dyDescent="0.25">
      <c r="A91" s="1005">
        <v>74</v>
      </c>
      <c r="B91" s="314" t="s">
        <v>2967</v>
      </c>
      <c r="C91" s="331"/>
      <c r="D91" s="331"/>
      <c r="E91" s="331"/>
      <c r="F91" s="331"/>
      <c r="G91" s="323"/>
    </row>
    <row r="92" spans="1:7" s="302" customFormat="1" ht="15" x14ac:dyDescent="0.25">
      <c r="A92" s="1005">
        <v>75</v>
      </c>
      <c r="B92" s="1073" t="s">
        <v>2969</v>
      </c>
      <c r="C92" s="332"/>
      <c r="D92" s="332"/>
      <c r="E92" s="332"/>
      <c r="F92" s="332"/>
      <c r="G92" s="323"/>
    </row>
    <row r="93" spans="1:7" s="302" customFormat="1" ht="15" x14ac:dyDescent="0.25">
      <c r="A93" s="1058">
        <v>76</v>
      </c>
      <c r="B93" s="1073" t="s">
        <v>2971</v>
      </c>
      <c r="C93" s="332"/>
      <c r="D93" s="332"/>
      <c r="E93" s="332"/>
      <c r="F93" s="332"/>
      <c r="G93" s="323"/>
    </row>
    <row r="94" spans="1:7" s="302" customFormat="1" ht="15" x14ac:dyDescent="0.25">
      <c r="A94" s="1005">
        <v>77</v>
      </c>
      <c r="B94" s="1073" t="s">
        <v>3098</v>
      </c>
      <c r="C94" s="332"/>
      <c r="D94" s="332"/>
      <c r="E94" s="332"/>
      <c r="F94" s="332"/>
      <c r="G94" s="323"/>
    </row>
    <row r="95" spans="1:7" s="302" customFormat="1" ht="15" x14ac:dyDescent="0.25">
      <c r="A95" s="1005">
        <v>78</v>
      </c>
      <c r="B95" s="1073" t="s">
        <v>2970</v>
      </c>
      <c r="C95" s="332"/>
      <c r="D95" s="332"/>
      <c r="E95" s="332"/>
      <c r="F95" s="332"/>
      <c r="G95" s="323"/>
    </row>
    <row r="96" spans="1:7" s="302" customFormat="1" ht="30" x14ac:dyDescent="0.25">
      <c r="A96" s="1005">
        <v>79</v>
      </c>
      <c r="B96" s="1075" t="s">
        <v>2972</v>
      </c>
      <c r="C96" s="331"/>
      <c r="D96" s="331"/>
      <c r="E96" s="331"/>
      <c r="F96" s="331"/>
      <c r="G96" s="323"/>
    </row>
    <row r="97" spans="1:7" s="302" customFormat="1" ht="15" x14ac:dyDescent="0.25">
      <c r="A97" s="1005">
        <v>80</v>
      </c>
      <c r="B97" s="1073" t="s">
        <v>320</v>
      </c>
      <c r="C97" s="332"/>
      <c r="D97" s="332"/>
      <c r="E97" s="332"/>
      <c r="F97" s="332"/>
      <c r="G97" s="323"/>
    </row>
    <row r="98" spans="1:7" s="302" customFormat="1" ht="30" x14ac:dyDescent="0.25">
      <c r="A98" s="1058">
        <v>81</v>
      </c>
      <c r="B98" s="1073" t="s">
        <v>2927</v>
      </c>
      <c r="C98" s="332"/>
      <c r="D98" s="332"/>
      <c r="E98" s="332"/>
      <c r="F98" s="332"/>
      <c r="G98" s="323"/>
    </row>
    <row r="99" spans="1:7" s="302" customFormat="1" ht="15" x14ac:dyDescent="0.25">
      <c r="A99" s="1005">
        <v>82</v>
      </c>
      <c r="B99" s="1073" t="s">
        <v>2932</v>
      </c>
      <c r="C99" s="332"/>
      <c r="D99" s="332"/>
      <c r="E99" s="332"/>
      <c r="F99" s="332"/>
      <c r="G99" s="323"/>
    </row>
    <row r="100" spans="1:7" s="302" customFormat="1" ht="15" x14ac:dyDescent="0.25">
      <c r="A100" s="1005">
        <v>83</v>
      </c>
      <c r="B100" s="1075" t="s">
        <v>3070</v>
      </c>
      <c r="C100" s="331"/>
      <c r="D100" s="331"/>
      <c r="E100" s="331"/>
      <c r="F100" s="331"/>
      <c r="G100" s="323"/>
    </row>
    <row r="101" spans="1:7" s="302" customFormat="1" ht="15" x14ac:dyDescent="0.25">
      <c r="A101" s="1005">
        <v>84</v>
      </c>
      <c r="B101" s="1073" t="s">
        <v>3071</v>
      </c>
      <c r="C101" s="332"/>
      <c r="D101" s="332"/>
      <c r="E101" s="332"/>
      <c r="F101" s="332"/>
      <c r="G101" s="323"/>
    </row>
    <row r="102" spans="1:7" s="302" customFormat="1" ht="15" x14ac:dyDescent="0.25">
      <c r="A102" s="1005">
        <v>85</v>
      </c>
      <c r="B102" s="1073" t="s">
        <v>3072</v>
      </c>
      <c r="C102" s="332"/>
      <c r="D102" s="332"/>
      <c r="E102" s="332"/>
      <c r="F102" s="332"/>
      <c r="G102" s="323"/>
    </row>
    <row r="103" spans="1:7" s="302" customFormat="1" ht="15" x14ac:dyDescent="0.25">
      <c r="A103" s="1058">
        <v>86</v>
      </c>
      <c r="B103" s="1075" t="s">
        <v>2975</v>
      </c>
      <c r="C103" s="332"/>
      <c r="D103" s="332"/>
      <c r="E103" s="332"/>
      <c r="F103" s="332"/>
      <c r="G103" s="323"/>
    </row>
    <row r="104" spans="1:7" s="302" customFormat="1" ht="30" x14ac:dyDescent="0.25">
      <c r="A104" s="1005">
        <v>87</v>
      </c>
      <c r="B104" s="1075" t="s">
        <v>2931</v>
      </c>
      <c r="C104" s="332"/>
      <c r="D104" s="332"/>
      <c r="E104" s="332"/>
      <c r="F104" s="332"/>
      <c r="G104" s="323"/>
    </row>
    <row r="105" spans="1:7" s="302" customFormat="1" ht="30" x14ac:dyDescent="0.25">
      <c r="A105" s="1005">
        <v>88</v>
      </c>
      <c r="B105" s="1075" t="s">
        <v>2973</v>
      </c>
      <c r="C105" s="332"/>
      <c r="D105" s="332"/>
      <c r="E105" s="332"/>
      <c r="F105" s="332"/>
      <c r="G105" s="323"/>
    </row>
    <row r="106" spans="1:7" s="302" customFormat="1" ht="15" x14ac:dyDescent="0.25">
      <c r="A106" s="1005">
        <v>89</v>
      </c>
      <c r="B106" s="1075" t="s">
        <v>2974</v>
      </c>
      <c r="C106" s="332"/>
      <c r="D106" s="332"/>
      <c r="E106" s="332"/>
      <c r="F106" s="332"/>
      <c r="G106" s="323"/>
    </row>
    <row r="107" spans="1:7" s="302" customFormat="1" ht="15" x14ac:dyDescent="0.25">
      <c r="A107" s="1005">
        <v>90</v>
      </c>
      <c r="B107" s="1075" t="s">
        <v>3099</v>
      </c>
      <c r="C107" s="332"/>
      <c r="D107" s="332"/>
      <c r="E107" s="332"/>
      <c r="F107" s="332"/>
      <c r="G107" s="323"/>
    </row>
    <row r="108" spans="1:7" s="302" customFormat="1" ht="15" x14ac:dyDescent="0.25">
      <c r="A108" s="1058">
        <v>91</v>
      </c>
      <c r="B108" s="1075" t="s">
        <v>2934</v>
      </c>
      <c r="C108" s="332"/>
      <c r="D108" s="332"/>
      <c r="E108" s="332"/>
      <c r="F108" s="332"/>
      <c r="G108" s="323"/>
    </row>
    <row r="109" spans="1:7" s="302" customFormat="1" ht="30" x14ac:dyDescent="0.25">
      <c r="A109" s="1005">
        <v>92</v>
      </c>
      <c r="B109" s="1075" t="s">
        <v>2977</v>
      </c>
      <c r="C109" s="332"/>
      <c r="D109" s="332"/>
      <c r="E109" s="332"/>
      <c r="F109" s="332"/>
      <c r="G109" s="323"/>
    </row>
    <row r="110" spans="1:7" s="302" customFormat="1" ht="15" x14ac:dyDescent="0.25">
      <c r="A110" s="1005">
        <v>93</v>
      </c>
      <c r="B110" s="1075" t="s">
        <v>2976</v>
      </c>
      <c r="C110" s="332"/>
      <c r="D110" s="332"/>
      <c r="E110" s="332"/>
      <c r="F110" s="332"/>
      <c r="G110" s="323"/>
    </row>
    <row r="111" spans="1:7" s="302" customFormat="1" ht="17.25" customHeight="1" x14ac:dyDescent="0.25">
      <c r="A111" s="1005">
        <v>94</v>
      </c>
      <c r="B111" s="1075" t="s">
        <v>3073</v>
      </c>
      <c r="C111" s="332"/>
      <c r="D111" s="332"/>
      <c r="E111" s="332"/>
      <c r="F111" s="332"/>
      <c r="G111" s="323"/>
    </row>
    <row r="112" spans="1:7" s="302" customFormat="1" ht="30" x14ac:dyDescent="0.25">
      <c r="A112" s="1005">
        <v>95</v>
      </c>
      <c r="B112" s="1077" t="s">
        <v>2957</v>
      </c>
      <c r="C112" s="1072"/>
      <c r="D112" s="1072"/>
      <c r="E112" s="1072"/>
      <c r="F112" s="1072"/>
      <c r="G112" s="1076"/>
    </row>
    <row r="113" spans="1:7" s="3" customFormat="1" ht="45" x14ac:dyDescent="0.25">
      <c r="A113" s="1058">
        <v>96</v>
      </c>
      <c r="B113" s="1063" t="s">
        <v>3096</v>
      </c>
      <c r="C113" s="326"/>
      <c r="D113" s="326"/>
      <c r="E113" s="326"/>
      <c r="F113" s="326"/>
      <c r="G113" s="322"/>
    </row>
    <row r="114" spans="1:7" s="3" customFormat="1" ht="45" x14ac:dyDescent="0.25">
      <c r="A114" s="1005">
        <v>97</v>
      </c>
      <c r="B114" s="1063" t="s">
        <v>3100</v>
      </c>
      <c r="C114" s="326"/>
      <c r="D114" s="326"/>
      <c r="E114" s="326"/>
      <c r="F114" s="326"/>
      <c r="G114" s="322"/>
    </row>
    <row r="115" spans="1:7" s="302" customFormat="1" ht="30" x14ac:dyDescent="0.25">
      <c r="A115" s="1005">
        <v>98</v>
      </c>
      <c r="B115" s="314" t="s">
        <v>2914</v>
      </c>
      <c r="C115" s="332"/>
      <c r="D115" s="332"/>
      <c r="E115" s="332"/>
      <c r="F115" s="332"/>
      <c r="G115" s="323"/>
    </row>
    <row r="116" spans="1:7" s="302" customFormat="1" ht="15" x14ac:dyDescent="0.25">
      <c r="A116" s="1005">
        <v>99</v>
      </c>
      <c r="B116" s="314" t="s">
        <v>2915</v>
      </c>
      <c r="C116" s="331"/>
      <c r="D116" s="331"/>
      <c r="E116" s="331"/>
      <c r="F116" s="331"/>
      <c r="G116" s="323"/>
    </row>
    <row r="117" spans="1:7" s="302" customFormat="1" ht="15" x14ac:dyDescent="0.25">
      <c r="A117" s="1005">
        <v>100</v>
      </c>
      <c r="B117" s="1073" t="s">
        <v>2916</v>
      </c>
      <c r="C117" s="332"/>
      <c r="D117" s="332"/>
      <c r="E117" s="332"/>
      <c r="F117" s="332"/>
      <c r="G117" s="323"/>
    </row>
    <row r="118" spans="1:7" s="302" customFormat="1" ht="15" x14ac:dyDescent="0.25">
      <c r="A118" s="1058">
        <v>101</v>
      </c>
      <c r="B118" s="1073" t="s">
        <v>2917</v>
      </c>
      <c r="C118" s="332"/>
      <c r="D118" s="332"/>
      <c r="E118" s="332"/>
      <c r="F118" s="332"/>
      <c r="G118" s="323"/>
    </row>
    <row r="119" spans="1:7" s="302" customFormat="1" ht="15" x14ac:dyDescent="0.25">
      <c r="A119" s="1005">
        <v>102</v>
      </c>
      <c r="B119" s="1073" t="s">
        <v>2918</v>
      </c>
      <c r="C119" s="331"/>
      <c r="D119" s="331"/>
      <c r="E119" s="331"/>
      <c r="F119" s="331"/>
      <c r="G119" s="323"/>
    </row>
    <row r="120" spans="1:7" s="302" customFormat="1" ht="15" x14ac:dyDescent="0.25">
      <c r="A120" s="1005">
        <v>103</v>
      </c>
      <c r="B120" s="1074" t="s">
        <v>2919</v>
      </c>
      <c r="C120" s="332"/>
      <c r="D120" s="332"/>
      <c r="E120" s="332"/>
      <c r="F120" s="332"/>
      <c r="G120" s="323"/>
    </row>
    <row r="121" spans="1:7" s="302" customFormat="1" ht="15" x14ac:dyDescent="0.25">
      <c r="A121" s="1005">
        <v>104</v>
      </c>
      <c r="B121" s="1074" t="s">
        <v>2920</v>
      </c>
      <c r="C121" s="332"/>
      <c r="D121" s="332"/>
      <c r="E121" s="332"/>
      <c r="F121" s="332"/>
      <c r="G121" s="323"/>
    </row>
    <row r="122" spans="1:7" s="302" customFormat="1" ht="15" x14ac:dyDescent="0.25">
      <c r="A122" s="1005">
        <v>105</v>
      </c>
      <c r="B122" s="1074" t="s">
        <v>2921</v>
      </c>
      <c r="C122" s="332"/>
      <c r="D122" s="332"/>
      <c r="E122" s="332"/>
      <c r="F122" s="332"/>
      <c r="G122" s="323"/>
    </row>
    <row r="123" spans="1:7" s="302" customFormat="1" ht="16.5" customHeight="1" x14ac:dyDescent="0.25">
      <c r="A123" s="1058">
        <v>106</v>
      </c>
      <c r="B123" s="1073" t="s">
        <v>2922</v>
      </c>
      <c r="C123" s="332"/>
      <c r="D123" s="332"/>
      <c r="E123" s="332"/>
      <c r="F123" s="332"/>
      <c r="G123" s="323"/>
    </row>
    <row r="124" spans="1:7" s="302" customFormat="1" ht="15" x14ac:dyDescent="0.25">
      <c r="A124" s="1005">
        <v>107</v>
      </c>
      <c r="B124" s="1073" t="s">
        <v>2923</v>
      </c>
      <c r="C124" s="332"/>
      <c r="D124" s="332"/>
      <c r="E124" s="332"/>
      <c r="F124" s="332"/>
      <c r="G124" s="323"/>
    </row>
    <row r="125" spans="1:7" s="302" customFormat="1" ht="15" x14ac:dyDescent="0.25">
      <c r="A125" s="1005">
        <v>108</v>
      </c>
      <c r="B125" s="1073" t="s">
        <v>2924</v>
      </c>
      <c r="C125" s="332"/>
      <c r="D125" s="332"/>
      <c r="E125" s="332"/>
      <c r="F125" s="332"/>
      <c r="G125" s="323"/>
    </row>
    <row r="126" spans="1:7" s="302" customFormat="1" ht="15" x14ac:dyDescent="0.25">
      <c r="A126" s="1005">
        <v>109</v>
      </c>
      <c r="B126" s="1073" t="s">
        <v>2925</v>
      </c>
      <c r="C126" s="332"/>
      <c r="D126" s="332"/>
      <c r="E126" s="332"/>
      <c r="F126" s="332"/>
      <c r="G126" s="323"/>
    </row>
    <row r="127" spans="1:7" s="302" customFormat="1" ht="30" x14ac:dyDescent="0.25">
      <c r="A127" s="1005">
        <v>110</v>
      </c>
      <c r="B127" s="1075" t="s">
        <v>2926</v>
      </c>
      <c r="C127" s="331"/>
      <c r="D127" s="331"/>
      <c r="E127" s="331"/>
      <c r="F127" s="331"/>
      <c r="G127" s="323"/>
    </row>
    <row r="128" spans="1:7" s="302" customFormat="1" ht="15" x14ac:dyDescent="0.25">
      <c r="A128" s="1058">
        <v>111</v>
      </c>
      <c r="B128" s="1073" t="s">
        <v>320</v>
      </c>
      <c r="C128" s="332"/>
      <c r="D128" s="332"/>
      <c r="E128" s="332"/>
      <c r="F128" s="332"/>
      <c r="G128" s="323"/>
    </row>
    <row r="129" spans="1:7" s="302" customFormat="1" ht="30" x14ac:dyDescent="0.25">
      <c r="A129" s="1005">
        <v>112</v>
      </c>
      <c r="B129" s="1073" t="s">
        <v>2927</v>
      </c>
      <c r="C129" s="332"/>
      <c r="D129" s="332"/>
      <c r="E129" s="332"/>
      <c r="F129" s="332"/>
      <c r="G129" s="323"/>
    </row>
    <row r="130" spans="1:7" s="302" customFormat="1" ht="15" x14ac:dyDescent="0.25">
      <c r="A130" s="1005">
        <v>113</v>
      </c>
      <c r="B130" s="1073" t="s">
        <v>2932</v>
      </c>
      <c r="C130" s="332"/>
      <c r="D130" s="332"/>
      <c r="E130" s="332"/>
      <c r="F130" s="332"/>
      <c r="G130" s="323"/>
    </row>
    <row r="131" spans="1:7" s="302" customFormat="1" ht="15" x14ac:dyDescent="0.25">
      <c r="A131" s="1005">
        <v>114</v>
      </c>
      <c r="B131" s="1075" t="s">
        <v>2928</v>
      </c>
      <c r="C131" s="331"/>
      <c r="D131" s="331"/>
      <c r="E131" s="331"/>
      <c r="F131" s="331"/>
      <c r="G131" s="323"/>
    </row>
    <row r="132" spans="1:7" s="302" customFormat="1" ht="15" x14ac:dyDescent="0.25">
      <c r="A132" s="1005">
        <v>115</v>
      </c>
      <c r="B132" s="1073" t="s">
        <v>2929</v>
      </c>
      <c r="C132" s="332"/>
      <c r="D132" s="332"/>
      <c r="E132" s="332"/>
      <c r="F132" s="332"/>
      <c r="G132" s="323"/>
    </row>
    <row r="133" spans="1:7" s="302" customFormat="1" ht="15" x14ac:dyDescent="0.25">
      <c r="A133" s="1058">
        <v>116</v>
      </c>
      <c r="B133" s="1073" t="s">
        <v>2930</v>
      </c>
      <c r="C133" s="332"/>
      <c r="D133" s="332"/>
      <c r="E133" s="332"/>
      <c r="F133" s="332"/>
      <c r="G133" s="323"/>
    </row>
    <row r="134" spans="1:7" s="302" customFormat="1" ht="15" x14ac:dyDescent="0.25">
      <c r="A134" s="1005">
        <v>117</v>
      </c>
      <c r="B134" s="1075" t="s">
        <v>2975</v>
      </c>
      <c r="C134" s="332"/>
      <c r="D134" s="332"/>
      <c r="E134" s="332"/>
      <c r="F134" s="332"/>
      <c r="G134" s="323"/>
    </row>
    <row r="135" spans="1:7" s="302" customFormat="1" ht="30" x14ac:dyDescent="0.25">
      <c r="A135" s="1005">
        <v>118</v>
      </c>
      <c r="B135" s="1075" t="s">
        <v>2931</v>
      </c>
      <c r="C135" s="332"/>
      <c r="D135" s="332"/>
      <c r="E135" s="332"/>
      <c r="F135" s="332"/>
      <c r="G135" s="323"/>
    </row>
    <row r="136" spans="1:7" s="302" customFormat="1" ht="45" x14ac:dyDescent="0.25">
      <c r="A136" s="1005">
        <v>119</v>
      </c>
      <c r="B136" s="1075" t="s">
        <v>2948</v>
      </c>
      <c r="C136" s="332"/>
      <c r="D136" s="332"/>
      <c r="E136" s="332"/>
      <c r="F136" s="332"/>
      <c r="G136" s="323"/>
    </row>
    <row r="137" spans="1:7" s="302" customFormat="1" ht="30" x14ac:dyDescent="0.25">
      <c r="A137" s="1005">
        <v>120</v>
      </c>
      <c r="B137" s="1075" t="s">
        <v>2933</v>
      </c>
      <c r="C137" s="332"/>
      <c r="D137" s="332"/>
      <c r="E137" s="332"/>
      <c r="F137" s="332"/>
      <c r="G137" s="323"/>
    </row>
    <row r="138" spans="1:7" s="302" customFormat="1" ht="15" x14ac:dyDescent="0.25">
      <c r="A138" s="1058">
        <v>121</v>
      </c>
      <c r="B138" s="1075" t="s">
        <v>2949</v>
      </c>
      <c r="C138" s="332"/>
      <c r="D138" s="332"/>
      <c r="E138" s="332"/>
      <c r="F138" s="332"/>
      <c r="G138" s="323"/>
    </row>
    <row r="139" spans="1:7" s="302" customFormat="1" ht="15" x14ac:dyDescent="0.25">
      <c r="A139" s="1005">
        <v>122</v>
      </c>
      <c r="B139" s="1075" t="s">
        <v>2934</v>
      </c>
      <c r="C139" s="332"/>
      <c r="D139" s="332"/>
      <c r="E139" s="332"/>
      <c r="F139" s="332"/>
      <c r="G139" s="323"/>
    </row>
    <row r="140" spans="1:7" s="302" customFormat="1" ht="45" x14ac:dyDescent="0.25">
      <c r="A140" s="1005">
        <v>123</v>
      </c>
      <c r="B140" s="1075" t="s">
        <v>2936</v>
      </c>
      <c r="C140" s="332"/>
      <c r="D140" s="332"/>
      <c r="E140" s="332"/>
      <c r="F140" s="332"/>
      <c r="G140" s="323"/>
    </row>
    <row r="141" spans="1:7" s="302" customFormat="1" ht="45" x14ac:dyDescent="0.25">
      <c r="A141" s="1005">
        <v>124</v>
      </c>
      <c r="B141" s="1075" t="s">
        <v>2935</v>
      </c>
      <c r="C141" s="332"/>
      <c r="D141" s="332"/>
      <c r="E141" s="332"/>
      <c r="F141" s="332"/>
      <c r="G141" s="323"/>
    </row>
    <row r="142" spans="1:7" s="302" customFormat="1" ht="15" x14ac:dyDescent="0.25">
      <c r="A142" s="1005">
        <v>125</v>
      </c>
      <c r="B142" s="1077" t="s">
        <v>2959</v>
      </c>
      <c r="C142" s="1072"/>
      <c r="D142" s="1072"/>
      <c r="E142" s="1072"/>
      <c r="F142" s="1072"/>
      <c r="G142" s="1076"/>
    </row>
    <row r="143" spans="1:7" s="302" customFormat="1" ht="30" x14ac:dyDescent="0.25">
      <c r="A143" s="1058">
        <v>126</v>
      </c>
      <c r="B143" s="1075" t="s">
        <v>3074</v>
      </c>
      <c r="C143" s="331"/>
      <c r="D143" s="331"/>
      <c r="E143" s="331"/>
      <c r="F143" s="331"/>
      <c r="G143" s="323"/>
    </row>
    <row r="144" spans="1:7" s="302" customFormat="1" ht="15" x14ac:dyDescent="0.25">
      <c r="A144" s="1005">
        <v>127</v>
      </c>
      <c r="B144" s="1073" t="s">
        <v>2937</v>
      </c>
      <c r="C144" s="332"/>
      <c r="D144" s="332"/>
      <c r="E144" s="332"/>
      <c r="F144" s="332"/>
      <c r="G144" s="323"/>
    </row>
    <row r="145" spans="1:7" s="302" customFormat="1" ht="15" x14ac:dyDescent="0.25">
      <c r="A145" s="1005">
        <v>128</v>
      </c>
      <c r="B145" s="1073" t="s">
        <v>2938</v>
      </c>
      <c r="C145" s="332"/>
      <c r="D145" s="332"/>
      <c r="E145" s="332"/>
      <c r="F145" s="332"/>
      <c r="G145" s="323"/>
    </row>
    <row r="146" spans="1:7" s="302" customFormat="1" ht="15" x14ac:dyDescent="0.25">
      <c r="A146" s="1005">
        <v>129</v>
      </c>
      <c r="B146" s="1073" t="s">
        <v>1550</v>
      </c>
      <c r="C146" s="332"/>
      <c r="D146" s="332"/>
      <c r="E146" s="332"/>
      <c r="F146" s="332"/>
      <c r="G146" s="323"/>
    </row>
    <row r="147" spans="1:7" s="302" customFormat="1" ht="15" x14ac:dyDescent="0.25">
      <c r="A147" s="1005">
        <v>130</v>
      </c>
      <c r="B147" s="1073" t="s">
        <v>2939</v>
      </c>
      <c r="C147" s="332"/>
      <c r="D147" s="332"/>
      <c r="E147" s="332"/>
      <c r="F147" s="332"/>
      <c r="G147" s="323"/>
    </row>
    <row r="148" spans="1:7" s="302" customFormat="1" ht="15" x14ac:dyDescent="0.25">
      <c r="A148" s="1058">
        <v>131</v>
      </c>
      <c r="B148" s="1073" t="s">
        <v>54</v>
      </c>
      <c r="C148" s="332"/>
      <c r="D148" s="332"/>
      <c r="E148" s="332"/>
      <c r="F148" s="332"/>
      <c r="G148" s="323"/>
    </row>
    <row r="149" spans="1:7" s="302" customFormat="1" ht="30" x14ac:dyDescent="0.25">
      <c r="A149" s="1005">
        <v>132</v>
      </c>
      <c r="B149" s="1073" t="s">
        <v>2950</v>
      </c>
      <c r="C149" s="332"/>
      <c r="D149" s="332"/>
      <c r="E149" s="332"/>
      <c r="F149" s="332"/>
      <c r="G149" s="323"/>
    </row>
    <row r="150" spans="1:7" s="302" customFormat="1" ht="45" x14ac:dyDescent="0.25">
      <c r="A150" s="1005">
        <v>133</v>
      </c>
      <c r="B150" s="1075" t="s">
        <v>2940</v>
      </c>
      <c r="C150" s="332"/>
      <c r="D150" s="332"/>
      <c r="E150" s="332"/>
      <c r="F150" s="332"/>
      <c r="G150" s="323"/>
    </row>
    <row r="151" spans="1:7" s="302" customFormat="1" ht="30" x14ac:dyDescent="0.25">
      <c r="A151" s="1005">
        <v>134</v>
      </c>
      <c r="B151" s="1075" t="s">
        <v>2942</v>
      </c>
      <c r="C151" s="332"/>
      <c r="D151" s="332"/>
      <c r="E151" s="332"/>
      <c r="F151" s="332"/>
      <c r="G151" s="323"/>
    </row>
    <row r="152" spans="1:7" s="302" customFormat="1" ht="30" x14ac:dyDescent="0.25">
      <c r="A152" s="1005">
        <v>135</v>
      </c>
      <c r="B152" s="1075" t="s">
        <v>2941</v>
      </c>
      <c r="C152" s="332"/>
      <c r="D152" s="332"/>
      <c r="E152" s="332"/>
      <c r="F152" s="332"/>
      <c r="G152" s="323"/>
    </row>
    <row r="153" spans="1:7" s="302" customFormat="1" ht="45" x14ac:dyDescent="0.25">
      <c r="A153" s="1058">
        <v>136</v>
      </c>
      <c r="B153" s="1075" t="s">
        <v>2951</v>
      </c>
      <c r="C153" s="332"/>
      <c r="D153" s="332"/>
      <c r="E153" s="332"/>
      <c r="F153" s="332"/>
      <c r="G153" s="323"/>
    </row>
    <row r="154" spans="1:7" s="302" customFormat="1" ht="15" x14ac:dyDescent="0.25">
      <c r="A154" s="1005">
        <v>137</v>
      </c>
      <c r="B154" s="1077" t="s">
        <v>2960</v>
      </c>
      <c r="C154" s="1072"/>
      <c r="D154" s="1072"/>
      <c r="E154" s="1072"/>
      <c r="F154" s="1072"/>
      <c r="G154" s="1076"/>
    </row>
    <row r="155" spans="1:7" s="302" customFormat="1" ht="46.5" customHeight="1" x14ac:dyDescent="0.25">
      <c r="A155" s="1005">
        <v>138</v>
      </c>
      <c r="B155" s="1075" t="s">
        <v>2952</v>
      </c>
      <c r="C155" s="332"/>
      <c r="D155" s="332"/>
      <c r="E155" s="332"/>
      <c r="F155" s="332"/>
      <c r="G155" s="323"/>
    </row>
    <row r="156" spans="1:7" s="302" customFormat="1" ht="15" x14ac:dyDescent="0.25">
      <c r="A156" s="1005">
        <v>139</v>
      </c>
      <c r="B156" s="1077" t="s">
        <v>2961</v>
      </c>
      <c r="C156" s="1072"/>
      <c r="D156" s="1072"/>
      <c r="E156" s="1072"/>
      <c r="F156" s="1072"/>
      <c r="G156" s="1076"/>
    </row>
    <row r="157" spans="1:7" s="302" customFormat="1" ht="30" x14ac:dyDescent="0.25">
      <c r="A157" s="1005">
        <v>140</v>
      </c>
      <c r="B157" s="1075" t="s">
        <v>2943</v>
      </c>
      <c r="C157" s="332"/>
      <c r="D157" s="332"/>
      <c r="E157" s="332"/>
      <c r="F157" s="332"/>
      <c r="G157" s="323"/>
    </row>
    <row r="158" spans="1:7" s="302" customFormat="1" ht="30" x14ac:dyDescent="0.25">
      <c r="A158" s="1058">
        <v>141</v>
      </c>
      <c r="B158" s="1075" t="s">
        <v>2953</v>
      </c>
      <c r="C158" s="332"/>
      <c r="D158" s="332"/>
      <c r="E158" s="332"/>
      <c r="F158" s="332"/>
      <c r="G158" s="323"/>
    </row>
    <row r="159" spans="1:7" s="302" customFormat="1" ht="15" x14ac:dyDescent="0.2">
      <c r="A159" s="1005">
        <v>142</v>
      </c>
      <c r="B159" s="586" t="s">
        <v>2807</v>
      </c>
      <c r="C159" s="1065"/>
      <c r="D159" s="1065"/>
      <c r="E159" s="1065"/>
      <c r="F159" s="1065"/>
      <c r="G159" s="1066"/>
    </row>
    <row r="160" spans="1:7" s="302" customFormat="1" ht="30" x14ac:dyDescent="0.25">
      <c r="A160" s="1005">
        <v>143</v>
      </c>
      <c r="B160" s="314" t="s">
        <v>2808</v>
      </c>
      <c r="C160" s="465"/>
      <c r="D160" s="465"/>
      <c r="E160" s="465"/>
      <c r="F160" s="465"/>
      <c r="G160" s="323"/>
    </row>
    <row r="161" spans="1:7" s="302" customFormat="1" ht="15" x14ac:dyDescent="0.25">
      <c r="A161" s="1005">
        <v>144</v>
      </c>
      <c r="B161" s="1064" t="s">
        <v>2809</v>
      </c>
      <c r="C161" s="332"/>
      <c r="D161" s="332"/>
      <c r="E161" s="332"/>
      <c r="F161" s="332"/>
      <c r="G161" s="323"/>
    </row>
    <row r="162" spans="1:7" s="302" customFormat="1" ht="15" x14ac:dyDescent="0.25">
      <c r="A162" s="1005">
        <v>145</v>
      </c>
      <c r="B162" s="1064" t="s">
        <v>2810</v>
      </c>
      <c r="C162" s="332"/>
      <c r="D162" s="332"/>
      <c r="E162" s="332"/>
      <c r="F162" s="332"/>
      <c r="G162" s="323"/>
    </row>
    <row r="163" spans="1:7" s="302" customFormat="1" ht="15" x14ac:dyDescent="0.25">
      <c r="A163" s="1058">
        <v>146</v>
      </c>
      <c r="B163" s="1064" t="s">
        <v>2812</v>
      </c>
      <c r="C163" s="332"/>
      <c r="D163" s="332"/>
      <c r="E163" s="332"/>
      <c r="F163" s="332"/>
      <c r="G163" s="323"/>
    </row>
    <row r="164" spans="1:7" s="302" customFormat="1" ht="15" x14ac:dyDescent="0.25">
      <c r="A164" s="1005">
        <v>147</v>
      </c>
      <c r="B164" s="1064" t="s">
        <v>3075</v>
      </c>
      <c r="C164" s="332"/>
      <c r="D164" s="332"/>
      <c r="E164" s="332"/>
      <c r="F164" s="332"/>
      <c r="G164" s="323"/>
    </row>
    <row r="165" spans="1:7" s="302" customFormat="1" ht="15" x14ac:dyDescent="0.25">
      <c r="A165" s="1005">
        <v>148</v>
      </c>
      <c r="B165" s="1064" t="s">
        <v>3076</v>
      </c>
      <c r="C165" s="332"/>
      <c r="D165" s="332"/>
      <c r="E165" s="332"/>
      <c r="F165" s="332"/>
      <c r="G165" s="323"/>
    </row>
    <row r="166" spans="1:7" s="302" customFormat="1" ht="15" x14ac:dyDescent="0.25">
      <c r="A166" s="1005">
        <v>149</v>
      </c>
      <c r="B166" s="1064" t="s">
        <v>2813</v>
      </c>
      <c r="C166" s="332"/>
      <c r="D166" s="332"/>
      <c r="E166" s="332"/>
      <c r="F166" s="332"/>
      <c r="G166" s="323"/>
    </row>
    <row r="167" spans="1:7" s="302" customFormat="1" ht="30" x14ac:dyDescent="0.25">
      <c r="A167" s="1005">
        <v>150</v>
      </c>
      <c r="B167" s="314" t="s">
        <v>2800</v>
      </c>
      <c r="C167" s="332"/>
      <c r="D167" s="332"/>
      <c r="E167" s="332"/>
      <c r="F167" s="332"/>
      <c r="G167" s="323"/>
    </row>
    <row r="168" spans="1:7" s="302" customFormat="1" ht="15" x14ac:dyDescent="0.2">
      <c r="A168" s="1058">
        <v>151</v>
      </c>
      <c r="B168" s="586" t="s">
        <v>2811</v>
      </c>
      <c r="C168" s="586"/>
      <c r="D168" s="586"/>
      <c r="E168" s="586"/>
      <c r="F168" s="586"/>
      <c r="G168" s="586"/>
    </row>
    <row r="169" spans="1:7" s="302" customFormat="1" ht="30" x14ac:dyDescent="0.25">
      <c r="A169" s="1005">
        <v>152</v>
      </c>
      <c r="B169" s="314" t="s">
        <v>2814</v>
      </c>
      <c r="C169" s="332"/>
      <c r="D169" s="332"/>
      <c r="E169" s="332"/>
      <c r="F169" s="332"/>
      <c r="G169" s="323"/>
    </row>
    <row r="170" spans="1:7" s="302" customFormat="1" ht="30" x14ac:dyDescent="0.25">
      <c r="A170" s="1005">
        <v>153</v>
      </c>
      <c r="B170" s="314" t="s">
        <v>2815</v>
      </c>
      <c r="C170" s="332"/>
      <c r="D170" s="332"/>
      <c r="E170" s="332"/>
      <c r="F170" s="332"/>
      <c r="G170" s="323"/>
    </row>
    <row r="171" spans="1:7" s="302" customFormat="1" ht="30" x14ac:dyDescent="0.25">
      <c r="A171" s="1005">
        <v>154</v>
      </c>
      <c r="B171" s="314" t="s">
        <v>2816</v>
      </c>
      <c r="C171" s="332"/>
      <c r="D171" s="332"/>
      <c r="E171" s="332"/>
      <c r="F171" s="332"/>
      <c r="G171" s="323"/>
    </row>
    <row r="172" spans="1:7" s="302" customFormat="1" ht="30" x14ac:dyDescent="0.25">
      <c r="A172" s="1005">
        <v>155</v>
      </c>
      <c r="B172" s="314" t="s">
        <v>2817</v>
      </c>
      <c r="C172" s="332"/>
      <c r="D172" s="332"/>
      <c r="E172" s="332"/>
      <c r="F172" s="332"/>
      <c r="G172" s="323"/>
    </row>
    <row r="173" spans="1:7" s="302" customFormat="1" ht="15" x14ac:dyDescent="0.25">
      <c r="A173" s="1058">
        <v>156</v>
      </c>
      <c r="B173" s="983" t="s">
        <v>693</v>
      </c>
      <c r="C173" s="834"/>
      <c r="D173" s="834"/>
      <c r="E173" s="834"/>
      <c r="F173" s="834"/>
      <c r="G173" s="985"/>
    </row>
    <row r="174" spans="1:7" s="302" customFormat="1" ht="15" x14ac:dyDescent="0.2">
      <c r="A174" s="1005">
        <v>157</v>
      </c>
      <c r="B174" s="586" t="s">
        <v>2818</v>
      </c>
      <c r="C174" s="586"/>
      <c r="D174" s="586"/>
      <c r="E174" s="586"/>
      <c r="F174" s="586"/>
      <c r="G174" s="586"/>
    </row>
    <row r="175" spans="1:7" s="302" customFormat="1" ht="30" x14ac:dyDescent="0.25">
      <c r="A175" s="1005">
        <v>158</v>
      </c>
      <c r="B175" s="837" t="s">
        <v>2819</v>
      </c>
      <c r="C175" s="837"/>
      <c r="D175" s="837"/>
      <c r="E175" s="837"/>
      <c r="F175" s="837"/>
      <c r="G175" s="1059"/>
    </row>
    <row r="176" spans="1:7" s="302" customFormat="1" ht="15" x14ac:dyDescent="0.25">
      <c r="A176" s="1005">
        <v>159</v>
      </c>
      <c r="B176" s="837" t="s">
        <v>2820</v>
      </c>
      <c r="C176" s="837"/>
      <c r="D176" s="837"/>
      <c r="E176" s="837"/>
      <c r="F176" s="837"/>
      <c r="G176" s="1059"/>
    </row>
    <row r="177" spans="1:7" s="619" customFormat="1" ht="30" x14ac:dyDescent="0.25">
      <c r="A177" s="1005">
        <v>160</v>
      </c>
      <c r="B177" s="1060" t="s">
        <v>2821</v>
      </c>
      <c r="C177" s="615"/>
      <c r="D177" s="627"/>
      <c r="E177" s="627"/>
      <c r="F177" s="627"/>
      <c r="G177" s="692"/>
    </row>
    <row r="178" spans="1:7" s="302" customFormat="1" ht="15" x14ac:dyDescent="0.2">
      <c r="A178" s="1058">
        <v>161</v>
      </c>
      <c r="B178" s="586" t="s">
        <v>2822</v>
      </c>
      <c r="C178" s="586"/>
      <c r="D178" s="586"/>
      <c r="E178" s="586"/>
      <c r="F178" s="586"/>
      <c r="G178" s="586"/>
    </row>
    <row r="179" spans="1:7" s="302" customFormat="1" ht="30" x14ac:dyDescent="0.25">
      <c r="A179" s="1005">
        <v>162</v>
      </c>
      <c r="B179" s="1060" t="s">
        <v>3078</v>
      </c>
      <c r="C179" s="313"/>
      <c r="D179" s="313"/>
      <c r="E179" s="313"/>
      <c r="F179" s="313"/>
      <c r="G179" s="313"/>
    </row>
    <row r="180" spans="1:7" s="302" customFormat="1" ht="30" x14ac:dyDescent="0.25">
      <c r="A180" s="1005">
        <v>163</v>
      </c>
      <c r="B180" s="1060" t="s">
        <v>3077</v>
      </c>
      <c r="C180" s="313"/>
      <c r="D180" s="313"/>
      <c r="E180" s="313"/>
      <c r="F180" s="313"/>
      <c r="G180" s="313"/>
    </row>
    <row r="181" spans="1:7" s="302" customFormat="1" ht="30" x14ac:dyDescent="0.25">
      <c r="A181" s="1005">
        <v>164</v>
      </c>
      <c r="B181" s="1060" t="s">
        <v>2849</v>
      </c>
      <c r="C181" s="313"/>
      <c r="D181" s="313"/>
      <c r="E181" s="313"/>
      <c r="F181" s="313"/>
      <c r="G181" s="313"/>
    </row>
    <row r="182" spans="1:7" s="302" customFormat="1" ht="30" x14ac:dyDescent="0.25">
      <c r="A182" s="1005">
        <v>165</v>
      </c>
      <c r="B182" s="1060" t="s">
        <v>2850</v>
      </c>
      <c r="C182" s="313"/>
      <c r="D182" s="313"/>
      <c r="E182" s="313"/>
      <c r="F182" s="313"/>
      <c r="G182" s="313"/>
    </row>
    <row r="183" spans="1:7" s="302" customFormat="1" ht="15" x14ac:dyDescent="0.25">
      <c r="A183" s="1058">
        <v>166</v>
      </c>
      <c r="B183" s="1060" t="s">
        <v>2823</v>
      </c>
      <c r="C183" s="313"/>
      <c r="D183" s="313"/>
      <c r="E183" s="313"/>
      <c r="F183" s="313"/>
      <c r="G183" s="313"/>
    </row>
    <row r="184" spans="1:7" s="302" customFormat="1" ht="15" x14ac:dyDescent="0.25">
      <c r="A184" s="1005">
        <v>167</v>
      </c>
      <c r="B184" s="1060" t="s">
        <v>2824</v>
      </c>
      <c r="C184" s="313"/>
      <c r="D184" s="313"/>
      <c r="E184" s="313"/>
      <c r="F184" s="313"/>
      <c r="G184" s="313"/>
    </row>
    <row r="185" spans="1:7" s="302" customFormat="1" ht="30" x14ac:dyDescent="0.25">
      <c r="A185" s="1005">
        <v>168</v>
      </c>
      <c r="B185" s="1060" t="s">
        <v>2825</v>
      </c>
      <c r="C185" s="313"/>
      <c r="D185" s="313"/>
      <c r="E185" s="313"/>
      <c r="F185" s="313"/>
      <c r="G185" s="313"/>
    </row>
    <row r="186" spans="1:7" s="302" customFormat="1" ht="30" x14ac:dyDescent="0.25">
      <c r="A186" s="1005">
        <v>169</v>
      </c>
      <c r="B186" s="1060" t="s">
        <v>2826</v>
      </c>
      <c r="C186" s="313"/>
      <c r="D186" s="313"/>
      <c r="E186" s="313"/>
      <c r="F186" s="313"/>
      <c r="G186" s="313"/>
    </row>
    <row r="187" spans="1:7" s="302" customFormat="1" ht="30" x14ac:dyDescent="0.25">
      <c r="A187" s="1005">
        <v>170</v>
      </c>
      <c r="B187" s="1060" t="s">
        <v>2827</v>
      </c>
      <c r="C187" s="313"/>
      <c r="D187" s="313"/>
      <c r="E187" s="313"/>
      <c r="F187" s="313"/>
      <c r="G187" s="313"/>
    </row>
    <row r="188" spans="1:7" s="302" customFormat="1" ht="30" x14ac:dyDescent="0.25">
      <c r="A188" s="1058">
        <v>171</v>
      </c>
      <c r="B188" s="1060" t="s">
        <v>2828</v>
      </c>
      <c r="C188" s="313"/>
      <c r="D188" s="313"/>
      <c r="E188" s="313"/>
      <c r="F188" s="313"/>
      <c r="G188" s="313"/>
    </row>
    <row r="189" spans="1:7" s="302" customFormat="1" ht="30" x14ac:dyDescent="0.25">
      <c r="A189" s="1005">
        <v>172</v>
      </c>
      <c r="B189" s="1060" t="s">
        <v>2829</v>
      </c>
      <c r="C189" s="313"/>
      <c r="D189" s="313"/>
      <c r="E189" s="313"/>
      <c r="F189" s="313"/>
      <c r="G189" s="313"/>
    </row>
    <row r="190" spans="1:7" s="302" customFormat="1" ht="30" x14ac:dyDescent="0.25">
      <c r="A190" s="1005">
        <v>173</v>
      </c>
      <c r="B190" s="1060" t="s">
        <v>2830</v>
      </c>
      <c r="C190" s="313"/>
      <c r="D190" s="313"/>
      <c r="E190" s="313"/>
      <c r="F190" s="313"/>
      <c r="G190" s="313"/>
    </row>
    <row r="191" spans="1:7" s="302" customFormat="1" ht="15" x14ac:dyDescent="0.25">
      <c r="A191" s="1005">
        <v>174</v>
      </c>
      <c r="B191" s="1060" t="s">
        <v>2831</v>
      </c>
      <c r="C191" s="465"/>
      <c r="D191" s="465"/>
      <c r="E191" s="465"/>
      <c r="F191" s="465"/>
      <c r="G191" s="313"/>
    </row>
    <row r="192" spans="1:7" s="302" customFormat="1" ht="15" x14ac:dyDescent="0.25">
      <c r="A192" s="1005">
        <v>175</v>
      </c>
      <c r="B192" s="1061" t="s">
        <v>138</v>
      </c>
      <c r="C192" s="313"/>
      <c r="D192" s="313"/>
      <c r="E192" s="313"/>
      <c r="F192" s="313"/>
      <c r="G192" s="313"/>
    </row>
    <row r="193" spans="1:7" s="302" customFormat="1" ht="15" x14ac:dyDescent="0.25">
      <c r="A193" s="1058">
        <v>176</v>
      </c>
      <c r="B193" s="1061" t="s">
        <v>2832</v>
      </c>
      <c r="C193" s="313"/>
      <c r="D193" s="313"/>
      <c r="E193" s="313"/>
      <c r="F193" s="313"/>
      <c r="G193" s="313"/>
    </row>
    <row r="194" spans="1:7" s="302" customFormat="1" ht="15" x14ac:dyDescent="0.25">
      <c r="A194" s="1005">
        <v>177</v>
      </c>
      <c r="B194" s="1061" t="s">
        <v>1540</v>
      </c>
      <c r="C194" s="313"/>
      <c r="D194" s="313"/>
      <c r="E194" s="313"/>
      <c r="F194" s="313"/>
      <c r="G194" s="313"/>
    </row>
    <row r="195" spans="1:7" s="302" customFormat="1" ht="15" x14ac:dyDescent="0.25">
      <c r="A195" s="1005">
        <v>178</v>
      </c>
      <c r="B195" s="1061" t="s">
        <v>2833</v>
      </c>
      <c r="C195" s="313"/>
      <c r="D195" s="313"/>
      <c r="E195" s="313"/>
      <c r="F195" s="313"/>
      <c r="G195" s="313"/>
    </row>
    <row r="196" spans="1:7" s="302" customFormat="1" ht="15" x14ac:dyDescent="0.2">
      <c r="A196" s="1005">
        <v>179</v>
      </c>
      <c r="B196" s="586" t="s">
        <v>2834</v>
      </c>
      <c r="C196" s="586"/>
      <c r="D196" s="586"/>
      <c r="E196" s="586"/>
      <c r="F196" s="586"/>
      <c r="G196" s="586"/>
    </row>
    <row r="197" spans="1:7" s="302" customFormat="1" ht="30" x14ac:dyDescent="0.25">
      <c r="A197" s="1005">
        <v>180</v>
      </c>
      <c r="B197" s="837" t="s">
        <v>2851</v>
      </c>
      <c r="C197" s="837"/>
      <c r="D197" s="837"/>
      <c r="E197" s="837"/>
      <c r="F197" s="837"/>
      <c r="G197" s="1059"/>
    </row>
    <row r="198" spans="1:7" s="302" customFormat="1" ht="15" x14ac:dyDescent="0.25">
      <c r="A198" s="1058">
        <v>181</v>
      </c>
      <c r="B198" s="837" t="s">
        <v>2835</v>
      </c>
      <c r="C198" s="837"/>
      <c r="D198" s="837"/>
      <c r="E198" s="837"/>
      <c r="F198" s="837"/>
      <c r="G198" s="1059"/>
    </row>
    <row r="199" spans="1:7" s="302" customFormat="1" ht="30" x14ac:dyDescent="0.25">
      <c r="A199" s="1005">
        <v>182</v>
      </c>
      <c r="B199" s="837" t="s">
        <v>2836</v>
      </c>
      <c r="C199" s="837"/>
      <c r="D199" s="837"/>
      <c r="E199" s="837"/>
      <c r="F199" s="837"/>
      <c r="G199" s="1059"/>
    </row>
    <row r="200" spans="1:7" s="302" customFormat="1" ht="30" x14ac:dyDescent="0.25">
      <c r="A200" s="1005">
        <v>183</v>
      </c>
      <c r="B200" s="837" t="s">
        <v>2837</v>
      </c>
      <c r="C200" s="837"/>
      <c r="D200" s="837"/>
      <c r="E200" s="837"/>
      <c r="F200" s="837"/>
      <c r="G200" s="1059"/>
    </row>
    <row r="201" spans="1:7" s="302" customFormat="1" ht="15" x14ac:dyDescent="0.2">
      <c r="A201" s="1005">
        <v>184</v>
      </c>
      <c r="B201" s="586" t="s">
        <v>2797</v>
      </c>
      <c r="C201" s="586"/>
      <c r="D201" s="586"/>
      <c r="E201" s="586"/>
      <c r="F201" s="586"/>
      <c r="G201" s="586"/>
    </row>
    <row r="202" spans="1:7" s="302" customFormat="1" ht="30" x14ac:dyDescent="0.25">
      <c r="A202" s="1005">
        <v>185</v>
      </c>
      <c r="B202" s="1062" t="s">
        <v>2801</v>
      </c>
      <c r="C202" s="1062"/>
      <c r="D202" s="1062"/>
      <c r="E202" s="1062"/>
      <c r="F202" s="1062"/>
      <c r="G202" s="1059"/>
    </row>
    <row r="203" spans="1:7" s="302" customFormat="1" ht="30" x14ac:dyDescent="0.25">
      <c r="A203" s="1058">
        <v>186</v>
      </c>
      <c r="B203" s="1062" t="s">
        <v>2802</v>
      </c>
      <c r="C203" s="1062"/>
      <c r="D203" s="1062"/>
      <c r="E203" s="1062"/>
      <c r="F203" s="1062"/>
      <c r="G203" s="1059"/>
    </row>
    <row r="204" spans="1:7" s="302" customFormat="1" ht="15" x14ac:dyDescent="0.25">
      <c r="A204" s="1005">
        <v>187</v>
      </c>
      <c r="B204" s="1062" t="s">
        <v>2838</v>
      </c>
      <c r="C204" s="1062"/>
      <c r="D204" s="1062"/>
      <c r="E204" s="1062"/>
      <c r="F204" s="1062"/>
      <c r="G204" s="1059"/>
    </row>
    <row r="205" spans="1:7" s="302" customFormat="1" ht="30" x14ac:dyDescent="0.25">
      <c r="A205" s="1005">
        <v>188</v>
      </c>
      <c r="B205" s="1062" t="s">
        <v>2803</v>
      </c>
      <c r="C205" s="1062"/>
      <c r="D205" s="1062"/>
      <c r="E205" s="1062"/>
      <c r="F205" s="1062"/>
      <c r="G205" s="1059"/>
    </row>
    <row r="206" spans="1:7" s="302" customFormat="1" ht="30" x14ac:dyDescent="0.25">
      <c r="A206" s="1005">
        <v>189</v>
      </c>
      <c r="B206" s="1062" t="s">
        <v>2839</v>
      </c>
      <c r="C206" s="1062"/>
      <c r="D206" s="1062"/>
      <c r="E206" s="1062"/>
      <c r="F206" s="1062"/>
      <c r="G206" s="1059"/>
    </row>
    <row r="207" spans="1:7" s="302" customFormat="1" ht="30" x14ac:dyDescent="0.25">
      <c r="A207" s="1005">
        <v>190</v>
      </c>
      <c r="B207" s="1062" t="s">
        <v>2840</v>
      </c>
      <c r="C207" s="1062"/>
      <c r="D207" s="1062"/>
      <c r="E207" s="1062"/>
      <c r="F207" s="1062"/>
      <c r="G207" s="1059"/>
    </row>
    <row r="208" spans="1:7" s="302" customFormat="1" ht="30" x14ac:dyDescent="0.25">
      <c r="A208" s="1058">
        <v>191</v>
      </c>
      <c r="B208" s="1062" t="s">
        <v>2804</v>
      </c>
      <c r="C208" s="1062"/>
      <c r="D208" s="1062"/>
      <c r="E208" s="1062"/>
      <c r="F208" s="1062"/>
      <c r="G208" s="1059"/>
    </row>
    <row r="209" spans="1:7" s="302" customFormat="1" ht="30" x14ac:dyDescent="0.25">
      <c r="A209" s="1005">
        <v>192</v>
      </c>
      <c r="B209" s="1062" t="s">
        <v>2805</v>
      </c>
      <c r="C209" s="1062"/>
      <c r="D209" s="1062"/>
      <c r="E209" s="1062"/>
      <c r="F209" s="1062"/>
      <c r="G209" s="1059"/>
    </row>
    <row r="210" spans="1:7" s="302" customFormat="1" ht="15" x14ac:dyDescent="0.2">
      <c r="A210" s="1005">
        <v>193</v>
      </c>
      <c r="B210" s="586" t="s">
        <v>2841</v>
      </c>
      <c r="C210" s="586"/>
      <c r="D210" s="586"/>
      <c r="E210" s="586"/>
      <c r="F210" s="586"/>
      <c r="G210" s="586"/>
    </row>
    <row r="211" spans="1:7" s="302" customFormat="1" ht="30" x14ac:dyDescent="0.25">
      <c r="A211" s="1005">
        <v>194</v>
      </c>
      <c r="B211" s="837" t="s">
        <v>3079</v>
      </c>
      <c r="C211" s="837"/>
      <c r="D211" s="837"/>
      <c r="E211" s="837"/>
      <c r="F211" s="837"/>
      <c r="G211" s="1059"/>
    </row>
    <row r="212" spans="1:7" s="302" customFormat="1" ht="15" x14ac:dyDescent="0.2">
      <c r="A212" s="1005">
        <v>195</v>
      </c>
      <c r="B212" s="586" t="s">
        <v>2847</v>
      </c>
      <c r="C212" s="586"/>
      <c r="D212" s="586"/>
      <c r="E212" s="586"/>
      <c r="F212" s="586"/>
      <c r="G212" s="586"/>
    </row>
    <row r="213" spans="1:7" s="302" customFormat="1" ht="45" x14ac:dyDescent="0.25">
      <c r="A213" s="1058">
        <v>196</v>
      </c>
      <c r="B213" s="1062" t="s">
        <v>2842</v>
      </c>
      <c r="C213" s="1067"/>
      <c r="D213" s="1067"/>
      <c r="E213" s="1067"/>
      <c r="F213" s="1067"/>
      <c r="G213" s="1067"/>
    </row>
    <row r="214" spans="1:7" s="302" customFormat="1" ht="30" x14ac:dyDescent="0.25">
      <c r="A214" s="1005">
        <v>197</v>
      </c>
      <c r="B214" s="774" t="s">
        <v>2843</v>
      </c>
      <c r="C214" s="1067"/>
      <c r="D214" s="1067"/>
      <c r="E214" s="1067"/>
      <c r="F214" s="1067"/>
      <c r="G214" s="1067"/>
    </row>
    <row r="215" spans="1:7" s="302" customFormat="1" ht="15" x14ac:dyDescent="0.25">
      <c r="A215" s="1005">
        <v>198</v>
      </c>
      <c r="B215" s="774" t="s">
        <v>2844</v>
      </c>
      <c r="C215" s="1067"/>
      <c r="D215" s="1067"/>
      <c r="E215" s="1067"/>
      <c r="F215" s="1067"/>
      <c r="G215" s="1067"/>
    </row>
    <row r="216" spans="1:7" s="302" customFormat="1" ht="15" x14ac:dyDescent="0.25">
      <c r="A216" s="1005">
        <v>199</v>
      </c>
      <c r="B216" s="983" t="s">
        <v>2845</v>
      </c>
      <c r="C216" s="834"/>
      <c r="D216" s="834"/>
      <c r="E216" s="834"/>
      <c r="F216" s="834"/>
      <c r="G216" s="985"/>
    </row>
    <row r="217" spans="1:7" s="302" customFormat="1" ht="15" x14ac:dyDescent="0.2">
      <c r="A217" s="1005">
        <v>200</v>
      </c>
      <c r="B217" s="586" t="s">
        <v>2846</v>
      </c>
      <c r="C217" s="586"/>
      <c r="D217" s="586"/>
      <c r="E217" s="586"/>
      <c r="F217" s="586"/>
      <c r="G217" s="586"/>
    </row>
    <row r="218" spans="1:7" s="302" customFormat="1" ht="30" x14ac:dyDescent="0.25">
      <c r="A218" s="1058">
        <v>201</v>
      </c>
      <c r="B218" s="774" t="s">
        <v>2848</v>
      </c>
      <c r="C218" s="1067"/>
      <c r="D218" s="1067"/>
      <c r="E218" s="1067"/>
      <c r="F218" s="1067"/>
      <c r="G218" s="1067"/>
    </row>
    <row r="219" spans="1:7" s="302" customFormat="1" ht="45" x14ac:dyDescent="0.25">
      <c r="A219" s="1005">
        <v>202</v>
      </c>
      <c r="B219" s="774" t="s">
        <v>2852</v>
      </c>
      <c r="C219" s="1067"/>
      <c r="D219" s="1067"/>
      <c r="E219" s="1067"/>
      <c r="F219" s="1067"/>
      <c r="G219" s="1067"/>
    </row>
    <row r="220" spans="1:7" s="302" customFormat="1" ht="15" x14ac:dyDescent="0.25">
      <c r="A220" s="1005">
        <v>203</v>
      </c>
      <c r="B220" s="774" t="s">
        <v>2853</v>
      </c>
      <c r="C220" s="1067"/>
      <c r="D220" s="1067"/>
      <c r="E220" s="1067"/>
      <c r="F220" s="1067"/>
      <c r="G220" s="1067"/>
    </row>
  </sheetData>
  <mergeCells count="4">
    <mergeCell ref="A1:G1"/>
    <mergeCell ref="A2:G2"/>
    <mergeCell ref="A3:G3"/>
    <mergeCell ref="A4:G4"/>
  </mergeCells>
  <hyperlinks>
    <hyperlink ref="B7" location="Spectracom_NetClock" display="Spectracom NetClock"/>
    <hyperlink ref="B8" location="CAD_Mobile_AFR" display="CAD/Mobile-AFR"/>
    <hyperlink ref="B9" location="Ventura_County_GIS_Database" display="Ventura County GIS Database"/>
    <hyperlink ref="B10" location="Intrado_VIPER_Power_911" display="Intrado VIPER Power 911"/>
    <hyperlink ref="B11" location="DSS_Equature_Logging_Recorder" display="DSS Equature Logging Recorder"/>
    <hyperlink ref="B12" location="Pictometry" display="Pictometry"/>
    <hyperlink ref="B13" location="Digital_Sandbox" display="Digital Sandbox"/>
    <hyperlink ref="B14" location="Warrant_Mapping_System" display="Warrant Mapping System"/>
    <hyperlink ref="B15" location="Leopard_Photo_Management_System" display="Leopard Photo Management System"/>
    <hyperlink ref="B6" location="Ventura_County_Message_Switch" display="Ventura County Message Switch "/>
  </hyperlinks>
  <pageMargins left="0.7" right="0.7" top="0.75" bottom="0.75" header="0.3" footer="0.3"/>
  <pageSetup orientation="landscape" r:id="rId1"/>
  <headerFooter>
    <oddFooter>&amp;LVentura County RFP# 5694&amp;CPage &amp;P of &amp;N&amp;RInterface Functional Requirements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88</vt:i4>
      </vt:variant>
    </vt:vector>
  </HeadingPairs>
  <TitlesOfParts>
    <vt:vector size="95" baseType="lpstr">
      <vt:lpstr>Instructions</vt:lpstr>
      <vt:lpstr>Review Schedule</vt:lpstr>
      <vt:lpstr>Global</vt:lpstr>
      <vt:lpstr>CAD</vt:lpstr>
      <vt:lpstr>Mobile</vt:lpstr>
      <vt:lpstr>Field Reporting</vt:lpstr>
      <vt:lpstr>Interfaces</vt:lpstr>
      <vt:lpstr>Accidental_Report</vt:lpstr>
      <vt:lpstr>'Field Reporting'!Additional_Report_Forms</vt:lpstr>
      <vt:lpstr>Application_Integration</vt:lpstr>
      <vt:lpstr>Asset_Management</vt:lpstr>
      <vt:lpstr>Global!Audit_Trails</vt:lpstr>
      <vt:lpstr>BOLOs</vt:lpstr>
      <vt:lpstr>CAD_AVL</vt:lpstr>
      <vt:lpstr>CAD_Event_Number</vt:lpstr>
      <vt:lpstr>CAD_Mapping</vt:lpstr>
      <vt:lpstr>CAD_Mobile_AFR</vt:lpstr>
      <vt:lpstr>CAD_Reporting_And_Query</vt:lpstr>
      <vt:lpstr>CAD_System_Admin</vt:lpstr>
      <vt:lpstr>Call_Disposition</vt:lpstr>
      <vt:lpstr>Call_Management</vt:lpstr>
      <vt:lpstr>Call_Taking</vt:lpstr>
      <vt:lpstr>Global!Code_Table_Admin</vt:lpstr>
      <vt:lpstr>Communications_Supervisor_Support</vt:lpstr>
      <vt:lpstr>'Field Reporting'!Data_Entry</vt:lpstr>
      <vt:lpstr>'Field Reporting'!Data_Validation</vt:lpstr>
      <vt:lpstr>Deputy_Activity</vt:lpstr>
      <vt:lpstr>Digital_Sandbox</vt:lpstr>
      <vt:lpstr>Dispatching</vt:lpstr>
      <vt:lpstr>DSS_Equature_Logging_Recorder</vt:lpstr>
      <vt:lpstr>Emergency_Key</vt:lpstr>
      <vt:lpstr>'Field Reporting'!Field_Contacts</vt:lpstr>
      <vt:lpstr>'Field Reporting'!Field_Interviews</vt:lpstr>
      <vt:lpstr>Fleet_Management</vt:lpstr>
      <vt:lpstr>'Field Reporting'!Forms</vt:lpstr>
      <vt:lpstr>'Field Reporting'!FR_Additional_Report_Forms</vt:lpstr>
      <vt:lpstr>'Field Reporting'!FR_Data_Entry</vt:lpstr>
      <vt:lpstr>'Field Reporting'!FR_Data_Validation</vt:lpstr>
      <vt:lpstr>'Field Reporting'!FR_Field_Contacts</vt:lpstr>
      <vt:lpstr>'Field Reporting'!FR_General_AFR_Requirements</vt:lpstr>
      <vt:lpstr>'Field Reporting'!FR_Mobile_Intergration</vt:lpstr>
      <vt:lpstr>'Field Reporting'!FR_Report_Approval</vt:lpstr>
      <vt:lpstr>'Field Reporting'!FR_Report_Initiation</vt:lpstr>
      <vt:lpstr>'Field Reporting'!FR_Report_Submission</vt:lpstr>
      <vt:lpstr>'Field Reporting'!FR_Report_Workload_Management</vt:lpstr>
      <vt:lpstr>'Field Reporting'!FR_Supplemental_Reports</vt:lpstr>
      <vt:lpstr>Function_Keys</vt:lpstr>
      <vt:lpstr>'Field Reporting'!General_AFR_Requirements</vt:lpstr>
      <vt:lpstr>General_Mobile_Requirements</vt:lpstr>
      <vt:lpstr>Global_CAD_Features</vt:lpstr>
      <vt:lpstr>Global!Global_Features</vt:lpstr>
      <vt:lpstr>Global_Report_and_Query</vt:lpstr>
      <vt:lpstr>Incident_Command</vt:lpstr>
      <vt:lpstr>Intrado_VIPER_Power_911</vt:lpstr>
      <vt:lpstr>Leopard_Photo_Management_System</vt:lpstr>
      <vt:lpstr>Global!Logons</vt:lpstr>
      <vt:lpstr>Messaging</vt:lpstr>
      <vt:lpstr>Mobile_Dispatch_Operations</vt:lpstr>
      <vt:lpstr>'Field Reporting'!Mobile_Intergration</vt:lpstr>
      <vt:lpstr>Mobile_Mapping</vt:lpstr>
      <vt:lpstr>Mobile_Messaging</vt:lpstr>
      <vt:lpstr>Mobile_User_Interface</vt:lpstr>
      <vt:lpstr>Global!Online_Documentation</vt:lpstr>
      <vt:lpstr>Operational_Queries</vt:lpstr>
      <vt:lpstr>Pictometry</vt:lpstr>
      <vt:lpstr>Pre_Booking_Requirements</vt:lpstr>
      <vt:lpstr>CAD!Print_Area</vt:lpstr>
      <vt:lpstr>'Field Reporting'!Print_Area</vt:lpstr>
      <vt:lpstr>Global!Print_Area</vt:lpstr>
      <vt:lpstr>Instructions!Print_Area</vt:lpstr>
      <vt:lpstr>Interfaces!Print_Area</vt:lpstr>
      <vt:lpstr>Mobile!Print_Area</vt:lpstr>
      <vt:lpstr>CAD!Print_Titles</vt:lpstr>
      <vt:lpstr>'Field Reporting'!Print_Titles</vt:lpstr>
      <vt:lpstr>Global!Print_Titles</vt:lpstr>
      <vt:lpstr>Interfaces!Print_Titles</vt:lpstr>
      <vt:lpstr>Mobile!Print_Titles</vt:lpstr>
      <vt:lpstr>Queries</vt:lpstr>
      <vt:lpstr>'Field Reporting'!Report_Approval</vt:lpstr>
      <vt:lpstr>'Field Reporting'!Report_Initiation</vt:lpstr>
      <vt:lpstr>'Field Reporting'!Report_Submission</vt:lpstr>
      <vt:lpstr>'Field Reporting'!Report_Workload_Management</vt:lpstr>
      <vt:lpstr>Security</vt:lpstr>
      <vt:lpstr>Global!Security_Admin</vt:lpstr>
      <vt:lpstr>Spectracom_NetClock</vt:lpstr>
      <vt:lpstr>Status_Views</vt:lpstr>
      <vt:lpstr>'Field Reporting'!Supplemental_Reports</vt:lpstr>
      <vt:lpstr>Supplemental_Resource</vt:lpstr>
      <vt:lpstr>Supply_Management</vt:lpstr>
      <vt:lpstr>Towed_Vehicles</vt:lpstr>
      <vt:lpstr>Unit_Management</vt:lpstr>
      <vt:lpstr>Global!User_IDs</vt:lpstr>
      <vt:lpstr>Ventura_County_GIS_Database</vt:lpstr>
      <vt:lpstr>Ventura_County_Message_Switch</vt:lpstr>
      <vt:lpstr>Warrant_Mapping_System</vt:lpstr>
    </vt:vector>
  </TitlesOfParts>
  <Company>Police Department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DELTAWRX</dc:creator>
  <cp:lastModifiedBy>Liz Coyle</cp:lastModifiedBy>
  <cp:lastPrinted>2013-03-06T20:34:32Z</cp:lastPrinted>
  <dcterms:created xsi:type="dcterms:W3CDTF">2008-02-29T15:07:53Z</dcterms:created>
  <dcterms:modified xsi:type="dcterms:W3CDTF">2013-05-14T22:05:57Z</dcterms:modified>
</cp:coreProperties>
</file>